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AU63" i="11"/>
  <c r="AP63" i="11"/>
  <c r="AP23" i="11"/>
  <c r="AA23" i="11"/>
  <c r="Q23" i="11"/>
  <c r="V23" i="11"/>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CO34" i="9"/>
  <c r="BW34" i="9"/>
  <c r="BW35" i="9" s="1"/>
  <c r="BW36" i="9" s="1"/>
  <c r="BW37" i="9" s="1"/>
  <c r="BW38" i="9" s="1"/>
  <c r="BW39" i="9" s="1"/>
  <c r="BW40" i="9" s="1"/>
  <c r="BW41" i="9" s="1"/>
  <c r="BW42" i="9" s="1"/>
  <c r="BW43" i="9" s="1"/>
  <c r="AM34" i="9"/>
  <c r="U34" i="9"/>
  <c r="U35"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<sst xmlns="http://schemas.openxmlformats.org/spreadsheetml/2006/main" count="1110" uniqueCount="571">
  <si>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</si>
  <si>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</si>
  <si>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</si>
  <si>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</si>
  <si>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</si>
  <si>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</si>
  <si>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</si>
  <si>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</si>
  <si>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</si>
  <si>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</si>
  <si>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</si>
  <si>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</si>
  <si>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</si>
  <si>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</si>
  <si>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</si>
  <si>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</si>
  <si>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</si>
  <si>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</si>
  <si>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</si>
  <si>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</si>
  <si>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</si>
  <si>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</si>
  <si>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</si>
  <si>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</si>
  <si>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</si>
  <si>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</si>
  <si>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</si>
  <si>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</si>
  <si>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</si>
  <si>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</si>
  <si>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</si>
  <si>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</si>
  <si>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</si>
  <si>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</si>
  <si>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</si>
  <si>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</si>
  <si>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</si>
  <si>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</si>
  <si>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</si>
  <si>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</si>
  <si>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</si>
  <si>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</si>
  <si>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</si>
  <si>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</si>
  <si>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</si>
  <si>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</si>
  <si>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</si>
  <si>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</si>
  <si>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</si>
  <si>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</si>
  <si>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</si>
  <si>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</si>
  <si>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</si>
  <si>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</si>
  <si>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</si>
  <si>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</si>
  <si>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</si>
  <si>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</si>
  <si>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</si>
  <si>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</si>
  <si>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</si>
  <si>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</si>
  <si>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</si>
  <si>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</si>
  <si>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</si>
  <si>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</si>
  <si>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</si>
  <si>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</si>
  <si>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</si>
  <si>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</si>
  <si>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</si>
  <si>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</si>
  <si>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</si>
  <si>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</si>
  <si>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</si>
  <si>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</si>
  <si>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</si>
  <si>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</si>
  <si>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</si>
  <si>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</si>
  <si>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</si>
  <si>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</si>
  <si>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</si>
  <si>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</si>
  <si>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</si>
  <si>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</si>
  <si>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</si>
  <si>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</si>
  <si>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</si>
  <si>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</si>
  <si>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</si>
  <si>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</si>
  <si>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</si>
  <si>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</si>
  <si>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</si>
  <si>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</si>
  <si>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</si>
  <si>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</si>
  <si>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</si>
  <si>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</si>
  <si>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</si>
  <si>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</si>
  <si>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</si>
  <si>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</si>
  <si>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</si>
  <si>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</si>
  <si>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</si>
  <si>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</si>
  <si>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</si>
  <si>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</si>
  <si>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</si>
  <si>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</si>
  <si>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</si>
  <si>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</si>
  <si>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</si>
  <si>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</si>
  <si>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</si>
  <si>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</si>
  <si>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</si>
  <si>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</si>
  <si>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</si>
  <si>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</si>
  <si>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</si>
  <si>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</si>
  <si>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</si>
  <si>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</si>
  <si>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</si>
  <si>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</si>
  <si>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</si>
  <si>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</si>
  <si>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</si>
  <si>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</si>
  <si>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</si>
  <si>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</si>
  <si>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</si>
  <si>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</si>
  <si>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</si>
  <si>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</si>
  <si>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</si>
  <si>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</si>
  <si>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</si>
  <si>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</si>
  <si>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</si>
  <si>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</si>
  <si>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</si>
  <si>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</si>
  <si>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</si>
  <si>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</si>
  <si>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</si>
  <si>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</si>
  <si>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</si>
  <si>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</si>
  <si>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</si>
  <si>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</si>
  <si>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</si>
  <si>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</si>
  <si>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</si>
  <si>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</si>
  <si>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</si>
  <si>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</si>
  <si>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</si>
  <si>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</si>
  <si>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</si>
  <si>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</si>
  <si>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</si>
  <si>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</si>
  <si>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</si>
  <si>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</si>
  <si>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</si>
  <si>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</si>
  <si>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</si>
  <si>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</si>
  <si>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</si>
  <si>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</si>
  <si>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</si>
  <si>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</si>
  <si>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</si>
  <si>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</si>
  <si>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</si>
  <si>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</si>
  <si>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</si>
  <si>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</si>
  <si>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</si>
  <si>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</si>
  <si>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</si>
  <si>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</si>
  <si>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</si>
  <si>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</si>
  <si>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</si>
  <si>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</si>
  <si>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</si>
  <si>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</si>
  <si>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</si>
  <si>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</si>
  <si>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</si>
  <si>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沖縄県渡嘉敷村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</si>
  <si>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</si>
  <si>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</si>
  <si>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</si>
  <si>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</si>
  <si>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</si>
  <si>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</si>
  <si>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</si>
  <si>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</si>
  <si>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</si>
  <si>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</si>
  <si>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</si>
  <si>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</si>
  <si>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</si>
  <si>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</si>
  <si>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</si>
  <si>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</si>
  <si>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</si>
  <si>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</si>
  <si>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</si>
  <si>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</si>
  <si>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</si>
  <si>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</si>
  <si>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</si>
  <si>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</si>
  <si>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</si>
  <si>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</si>
  <si>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</si>
  <si>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</si>
  <si>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</si>
  <si>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</si>
  <si>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</si>
  <si>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</si>
  <si>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</si>
  <si>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</si>
  <si>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</si>
  <si>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</si>
  <si>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</si>
  <si>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</si>
  <si>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</si>
  <si>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</si>
  <si>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</si>
  <si>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</si>
  <si>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</si>
  <si>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</si>
  <si>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</si>
  <si>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</si>
  <si>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</si>
  <si>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</si>
  <si>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</si>
  <si>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</si>
  <si>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</si>
  <si>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</si>
  <si>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</si>
  <si>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</si>
  <si>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</si>
  <si>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</si>
  <si>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</si>
  <si>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</si>
  <si>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</si>
  <si>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</si>
  <si>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</si>
  <si>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</si>
  <si>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</si>
  <si>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</si>
  <si>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</si>
  <si>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</si>
  <si>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</si>
  <si>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</si>
  <si>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</si>
  <si>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</si>
  <si>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</si>
  <si>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</si>
  <si>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</si>
  <si>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</si>
  <si>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</si>
  <si>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</si>
  <si>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</si>
  <si>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</si>
  <si>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</si>
  <si>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</si>
  <si>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</si>
  <si>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</si>
  <si>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</si>
  <si>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</si>
  <si>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</si>
  <si>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</si>
  <si>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</si>
  <si>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</si>
  <si>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</si>
  <si>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</si>
  <si>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</si>
  <si>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</si>
  <si>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</si>
  <si>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</si>
  <si>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</si>
  <si>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</si>
  <si>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</si>
  <si>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</si>
  <si>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</si>
  <si>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</si>
  <si>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</si>
  <si>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</si>
  <si>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</si>
  <si>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</si>
  <si>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</si>
  <si>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</si>
  <si>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</si>
  <si>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</si>
  <si>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</si>
  <si>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</si>
  <si>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</si>
  <si>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</si>
  <si>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</si>
  <si>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</si>
  <si>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</si>
  <si>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</si>
  <si>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</si>
  <si>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</si>
  <si>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</si>
  <si>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</si>
  <si>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</si>
  <si>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</si>
  <si>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</si>
  <si>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</si>
  <si>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</si>
  <si>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</si>
  <si>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</si>
  <si>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</si>
  <si>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</si>
  <si>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</si>
  <si>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</si>
  <si>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</si>
  <si>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</si>
  <si>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</si>
  <si>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</si>
  <si>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</si>
  <si>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</si>
  <si>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</si>
  <si>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</si>
  <si>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</si>
  <si>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</si>
  <si>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</si>
  <si>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</si>
  <si>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</si>
  <si>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</si>
  <si>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</si>
  <si>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</si>
  <si>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沖縄県渡嘉敷村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</si>
  <si>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</si>
  <si>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</si>
  <si>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</si>
  <si>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</si>
  <si>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</si>
  <si>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</si>
  <si>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</si>
  <si>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</si>
  <si>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</si>
  <si>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</si>
  <si>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</si>
  <si>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</si>
  <si>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</si>
  <si>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</si>
  <si>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</si>
  <si>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</si>
  <si>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</si>
  <si>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</si>
  <si>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</si>
  <si>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</si>
  <si>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</si>
  <si>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</si>
  <si>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</si>
  <si>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</si>
  <si>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</si>
  <si>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</si>
  <si>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</si>
  <si>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</si>
  <si>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</si>
  <si>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</si>
  <si>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</si>
  <si>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</si>
  <si>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</si>
  <si>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</si>
  <si>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</si>
  <si>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</si>
  <si>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</si>
  <si>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</si>
  <si>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</si>
  <si>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</si>
  <si>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</si>
  <si>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</si>
  <si>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</si>
  <si>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</si>
  <si>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</si>
  <si>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</si>
  <si>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</si>
  <si>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</si>
  <si>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</si>
  <si>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</si>
  <si>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</si>
  <si>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</si>
  <si>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</si>
  <si>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</si>
  <si>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</si>
  <si>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</si>
  <si>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</si>
  <si>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</si>
  <si>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</si>
  <si>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</si>
  <si>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</si>
  <si>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</si>
  <si>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</si>
  <si>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</si>
  <si>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</si>
  <si>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</si>
  <si>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</si>
  <si>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</si>
  <si>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</si>
  <si>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</si>
  <si>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</si>
  <si>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</si>
  <si>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</si>
  <si>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</si>
  <si>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</si>
  <si>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</si>
  <si>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</si>
  <si>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</si>
  <si>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</si>
  <si>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</si>
  <si>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</si>
  <si>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</si>
  <si>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</si>
  <si>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</si>
  <si>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</si>
  <si>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</si>
  <si>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</si>
  <si>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</si>
  <si>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</si>
  <si>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</si>
  <si>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</si>
  <si>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</si>
  <si>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</si>
  <si>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</si>
  <si>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</si>
  <si>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</si>
  <si>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</si>
  <si>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</si>
  <si>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</si>
  <si>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</si>
  <si>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</si>
  <si>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</si>
  <si>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航路事業特別会計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</si>
  <si>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</si>
  <si>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</si>
  <si>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</si>
  <si>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</si>
  <si>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</si>
  <si>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</si>
  <si>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</si>
  <si>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</si>
  <si>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</si>
  <si>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</si>
  <si>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</si>
  <si>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</si>
  <si>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</si>
  <si>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</si>
  <si>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</si>
  <si>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</si>
  <si>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</si>
  <si>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</si>
  <si>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</si>
  <si>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</si>
  <si>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</si>
  <si>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</si>
  <si>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</si>
  <si>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</si>
  <si>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</si>
  <si>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</si>
  <si>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</si>
  <si>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</si>
  <si>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</si>
  <si>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</si>
  <si>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</si>
  <si>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</si>
  <si>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</si>
  <si>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</si>
  <si>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</si>
  <si>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</si>
  <si>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</si>
  <si>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</si>
  <si>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</si>
  <si>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</si>
  <si>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</si>
  <si>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</si>
  <si>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</si>
  <si>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</si>
  <si>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</si>
  <si>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</si>
  <si>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</si>
  <si>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</si>
  <si>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</si>
  <si>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</si>
  <si>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</si>
  <si>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</si>
  <si>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</si>
  <si>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</si>
  <si>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</si>
  <si>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</si>
  <si>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</si>
  <si>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</si>
  <si>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</si>
  <si>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</si>
  <si>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</si>
  <si>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</si>
  <si>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</si>
  <si>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</si>
  <si>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</si>
  <si>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</si>
  <si>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</si>
  <si>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</si>
  <si>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</si>
  <si>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</si>
  <si>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</si>
  <si>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</si>
  <si>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</si>
  <si>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</si>
  <si>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</si>
  <si>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</si>
  <si>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</si>
  <si>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</si>
  <si>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</si>
  <si>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</si>
  <si>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</si>
  <si>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</si>
  <si>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</si>
  <si>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</si>
  <si>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0.13</t>
  </si>
  <si>
    <t>▲ 13.44</t>
  </si>
  <si>
    <t>航路事業特別会計</t>
  </si>
  <si>
    <t>▲ 2.49</t>
  </si>
  <si>
    <t>一般会計</t>
  </si>
  <si>
    <t>国民健康保険事業特別会計</t>
  </si>
  <si>
    <t>簡易水道事業特別会計</t>
  </si>
  <si>
    <t>下水道事業特別会計</t>
  </si>
  <si>
    <t>後期高齢者医療特別会計</t>
  </si>
  <si>
    <t>その他会計（赤字）</t>
  </si>
  <si>
    <t>その他会計（黒字）</t>
  </si>
  <si>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</si>
  <si>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</si>
  <si>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</si>
  <si>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</si>
  <si>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</si>
  <si>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</si>
  <si>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</si>
  <si>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</si>
  <si>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南部広域行政組合（特別会計）</t>
    <rPh sb="0" eb="2">
      <t>ナンブ</t>
    </rPh>
    <rPh sb="2" eb="4">
      <t>コウイキ</t>
    </rPh>
    <rPh sb="4" eb="6">
      <t>ギョウセイ</t>
    </rPh>
    <rPh sb="6" eb="8">
      <t>クミアイ</t>
    </rPh>
    <rPh sb="9" eb="11">
      <t>トクベツ</t>
    </rPh>
    <rPh sb="11" eb="13">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</si>
  <si>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</si>
  <si>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</si>
  <si>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</si>
  <si>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1">
      <t>サイエン</t>
    </rPh>
    <rPh sb="11" eb="13">
      <t>トクベツ</t>
    </rPh>
    <rPh sb="13" eb="15">
      <t>カイケイ</t>
    </rPh>
    <phoneticPr fontId="2"/>
  </si>
  <si>
    <t>　　〃　　南斎場特別会計</t>
    <rPh sb="5" eb="6">
      <t>ミナミ</t>
    </rPh>
    <rPh sb="6" eb="8">
      <t>サイジョウ</t>
    </rPh>
    <rPh sb="8" eb="10">
      <t>トクベツ</t>
    </rPh>
    <rPh sb="10" eb="12">
      <t>カイケイ</t>
    </rPh>
    <phoneticPr fontId="2"/>
  </si>
  <si>
    <t>一般会計からの繰入金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</si>
  <si>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</si>
  <si>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</si>
  <si>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</si>
  <si>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</si>
  <si>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</si>
  <si>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</si>
  <si>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</si>
  <si>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</si>
  <si>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</si>
  <si>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</si>
  <si>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</si>
  <si>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</si>
  <si>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の分子において、平成19年度をピークにその後減少し、将来負担比率は、減少傾向にあり▲マイナス推移している。平成16年度から実施している起債抑制策や、平成20年度から平成21年度に公的資金補償金免除繰上償還を実施したことにより地方債現在高が減少したことが主な要因である。また、平成21年度からは将来負担比率は▲マイナスのため算定されていない。有形固定資産減価償却率は46.6となっている。</t>
    <rPh sb="32" eb="34">
      <t>ショウライ</t>
    </rPh>
    <rPh sb="34" eb="36">
      <t>フタン</t>
    </rPh>
    <rPh sb="36" eb="38">
      <t>ヒリツ</t>
    </rPh>
    <rPh sb="40" eb="42">
      <t>ゲンショウ</t>
    </rPh>
    <rPh sb="42" eb="44">
      <t>ケイコウ</t>
    </rPh>
    <rPh sb="52" eb="54">
      <t>スイイ</t>
    </rPh>
    <rPh sb="176" eb="178">
      <t>ユウケイ</t>
    </rPh>
    <rPh sb="178" eb="182">
      <t>コテイシサン</t>
    </rPh>
    <rPh sb="182" eb="184">
      <t>ゲンカ</t>
    </rPh>
    <rPh sb="184" eb="186">
      <t>ショウキャク</t>
    </rPh>
    <rPh sb="186" eb="187">
      <t>リツ</t>
    </rPh>
    <phoneticPr fontId="2"/>
  </si>
  <si>
    <t xml:space="preserve">実質公債費比率の分子において、平成22年度をピークにその後減少しているのは、平成16年度から起債抑制策により、地方債の発行を抑えたことで、起債残高ピーク時から減少。また、平成20年度から平成21年度に公的資金補償金免除繰上償還を実施したことにより元利償還金が減少したことも主な要因である。算入公債費等について、交付税算入の少ない地方債から過疎債、辺地債等の交付税算入の手厚い地方債の借入にシフトしていることから、算入公債費等は増加傾向にはあるが実質公債費率の分子においては、減少傾向にある。将来負担比率も年度によって違いはあるが、▲マイナス数値を推移し減少傾向にある。
</t>
    <rPh sb="222" eb="224">
      <t>ジッシツ</t>
    </rPh>
    <rPh sb="224" eb="227">
      <t>コウサイヒ</t>
    </rPh>
    <rPh sb="227" eb="228">
      <t>リツ</t>
    </rPh>
    <rPh sb="229" eb="231">
      <t>ブンシ</t>
    </rPh>
    <rPh sb="237" eb="239">
      <t>ゲンショウ</t>
    </rPh>
    <rPh sb="239" eb="241">
      <t>ケイコウ</t>
    </rPh>
    <rPh sb="245" eb="247">
      <t>ショウライ</t>
    </rPh>
    <rPh sb="247" eb="249">
      <t>フタン</t>
    </rPh>
    <rPh sb="249" eb="251">
      <t>ヒリツ</t>
    </rPh>
    <rPh sb="252" eb="254">
      <t>ネンド</t>
    </rPh>
    <rPh sb="258" eb="259">
      <t>チガ</t>
    </rPh>
    <rPh sb="270" eb="272">
      <t>スウチ</t>
    </rPh>
    <rPh sb="273" eb="275">
      <t>スイイ</t>
    </rPh>
    <rPh sb="276" eb="278">
      <t>ゲンショウ</t>
    </rPh>
    <rPh sb="278" eb="280">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</si>
</sst>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713029</c:v>
                </c:pt>
                <c:pt idx="1">
                  <c:v>671020</c:v>
                </c:pt>
                <c:pt idx="2">
                  <c:v>905823</c:v>
                </c:pt>
                <c:pt idx="3">
                  <c:v>987691</c:v>
                </c:pt>
                <c:pt idx="4">
                  <c:v>1001074</c:v>
                </c:pt>
              </c:numCache>
            </c:numRef>
          </c:val>
          <c:smooth val="0"/>
        </c:ser>
        <c:dLbls>
          <c:showLegendKey val="0"/>
          <c:showVal val="0"/>
          <c:showCatName val="0"/>
          <c:showSerName val="0"/>
          <c:showPercent val="0"/>
          <c:showBubbleSize val="0"/>
        </c:dLbls>
        <c:marker val="1"/>
        <c:smooth val="0"/>
        <c:axId val="110980096"/>
        <c:axId val="125166720"/>
      </c:lineChart>
      <c:catAx>
        <c:axId val="11098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66720"/>
        <c:crosses val="autoZero"/>
        <c:auto val="1"/>
        <c:lblAlgn val="ctr"/>
        <c:lblOffset val="100"/>
        <c:tickLblSkip val="1"/>
        <c:tickMarkSkip val="1"/>
        <c:noMultiLvlLbl val="0"/>
      </c:catAx>
      <c:valAx>
        <c:axId val="12516672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8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14.2</c:v>
                </c:pt>
                <c:pt idx="1">
                  <c:v>12.83</c:v>
                </c:pt>
                <c:pt idx="2">
                  <c:v>1.53</c:v>
                </c:pt>
                <c:pt idx="3">
                  <c:v>5.0599999999999996</c:v>
                </c:pt>
                <c:pt idx="4">
                  <c:v>7.66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63.61</c:v>
                </c:pt>
                <c:pt idx="1">
                  <c:v>69.95</c:v>
                </c:pt>
                <c:pt idx="2">
                  <c:v>71.75</c:v>
                </c:pt>
                <c:pt idx="3">
                  <c:v>70.209999999999994</c:v>
                </c:pt>
                <c:pt idx="4">
                  <c:v>70.58</c:v>
                </c:pt>
              </c:numCache>
            </c:numRef>
          </c:val>
        </c:ser>
        <c:dLbls>
          <c:showLegendKey val="0"/>
          <c:showVal val="0"/>
          <c:showCatName val="0"/>
          <c:showSerName val="0"/>
          <c:showPercent val="0"/>
          <c:showBubbleSize val="0"/>
        </c:dLbls>
        <c:gapWidth val="250"/>
        <c:overlap val="100"/>
        <c:axId val="111096192"/>
        <c:axId val="11109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-0.13</c:v>
                </c:pt>
                <c:pt idx="1">
                  <c:v>8.67</c:v>
                </c:pt>
                <c:pt idx="2">
                  <c:v>-13.44</c:v>
                </c:pt>
                <c:pt idx="3">
                  <c:v>3.61</c:v>
                </c:pt>
                <c:pt idx="4">
                  <c:v>5.12</c:v>
                </c:pt>
              </c:numCache>
            </c:numRef>
          </c:val>
          <c:smooth val="0"/>
        </c:ser>
        <c:dLbls>
          <c:showLegendKey val="0"/>
          <c:showVal val="0"/>
          <c:showCatName val="0"/>
          <c:showSerName val="0"/>
          <c:showPercent val="0"/>
          <c:showBubbleSize val="0"/>
        </c:dLbls>
        <c:marker val="1"/>
        <c:smooth val="0"/>
        <c:axId val="111096192"/>
        <c:axId val="111098112"/>
      </c:lineChart>
      <c:catAx>
        <c:axId val="1110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98112"/>
        <c:crosses val="autoZero"/>
        <c:auto val="1"/>
        <c:lblAlgn val="ctr"/>
        <c:lblOffset val="100"/>
        <c:tickLblSkip val="1"/>
        <c:tickMarkSkip val="1"/>
        <c:noMultiLvlLbl val="0"/>
      </c:catAx>
      <c:valAx>
        <c:axId val="11109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9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0.01</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0.04</c:v>
                </c:pt>
                <c:pt idx="4">
                  <c:v>#N/A</c:v>
                </c:pt>
                <c:pt idx="5">
                  <c:v>0.04</c:v>
                </c:pt>
                <c:pt idx="6">
                  <c:v>#N/A</c:v>
                </c:pt>
                <c:pt idx="7">
                  <c:v>0.02</c:v>
                </c:pt>
                <c:pt idx="8">
                  <c:v>#N/A</c:v>
                </c:pt>
                <c:pt idx="9">
                  <c:v>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1.37</c:v>
                </c:pt>
                <c:pt idx="2">
                  <c:v>#N/A</c:v>
                </c:pt>
                <c:pt idx="3">
                  <c:v>2.08</c:v>
                </c:pt>
                <c:pt idx="4">
                  <c:v>#N/A</c:v>
                </c:pt>
                <c:pt idx="5">
                  <c:v>1.36</c:v>
                </c:pt>
                <c:pt idx="6">
                  <c:v>#N/A</c:v>
                </c:pt>
                <c:pt idx="7">
                  <c:v>2</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14.19</c:v>
                </c:pt>
                <c:pt idx="2">
                  <c:v>#N/A</c:v>
                </c:pt>
                <c:pt idx="3">
                  <c:v>12.83</c:v>
                </c:pt>
                <c:pt idx="4">
                  <c:v>#N/A</c:v>
                </c:pt>
                <c:pt idx="5">
                  <c:v>1.53</c:v>
                </c:pt>
                <c:pt idx="6">
                  <c:v>#N/A</c:v>
                </c:pt>
                <c:pt idx="7">
                  <c:v>5.0599999999999996</c:v>
                </c:pt>
                <c:pt idx="8">
                  <c:v>#N/A</c:v>
                </c:pt>
                <c:pt idx="9">
                  <c:v>7.65</c:v>
                </c:pt>
              </c:numCache>
            </c:numRef>
          </c:val>
        </c:ser>
        <c:ser>
          <c:idx val="9"/>
          <c:order val="9"/>
          <c:tx>
            <c:strRef>
              <c:f>データシート!$A$36</c:f>
              <c:strCache>
                <c:ptCount val="1"/>
                <c:pt idx="0">
                  <c:v>航路事業特別会計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0.97</c:v>
                </c:pt>
                <c:pt idx="2">
                  <c:v>2.4900000000000002</c:v>
                </c:pt>
                <c:pt idx="3">
                  <c:v>#N/A</c:v>
                </c:pt>
                <c:pt idx="4">
                  <c:v>#N/A</c:v>
                </c:pt>
                <c:pt idx="5">
                  <c:v>0</c:v>
                </c:pt>
                <c:pt idx="6">
                  <c:v>#N/A</c:v>
                </c:pt>
                <c:pt idx="7">
                  <c:v>4.4000000000000004</c:v>
                </c:pt>
                <c:pt idx="8">
                  <c:v>#N/A</c:v>
                </c:pt>
                <c:pt idx="9">
                  <c:v>9.68</c:v>
                </c:pt>
              </c:numCache>
            </c:numRef>
          </c:val>
        </c:ser>
        <c:dLbls>
          <c:showLegendKey val="0"/>
          <c:showVal val="0"/>
          <c:showCatName val="0"/>
          <c:showSerName val="0"/>
          <c:showPercent val="0"/>
          <c:showBubbleSize val="0"/>
        </c:dLbls>
        <c:gapWidth val="150"/>
        <c:overlap val="100"/>
        <c:axId val="132512000"/>
        <c:axId val="131731456"/>
      </c:barChart>
      <c:catAx>
        <c:axId val="1325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31456"/>
        <c:crosses val="autoZero"/>
        <c:auto val="1"/>
        <c:lblAlgn val="ctr"/>
        <c:lblOffset val="100"/>
        <c:tickLblSkip val="1"/>
        <c:tickMarkSkip val="1"/>
        <c:noMultiLvlLbl val="0"/>
      </c:catAx>
      <c:valAx>
        <c:axId val="13173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1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188</c:v>
                </c:pt>
                <c:pt idx="5">
                  <c:v>185</c:v>
                </c:pt>
                <c:pt idx="8">
                  <c:v>161</c:v>
                </c:pt>
                <c:pt idx="11">
                  <c:v>173</c:v>
                </c:pt>
                <c:pt idx="14">
                  <c:v>151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c:v>
                </c:pt>
                <c:pt idx="3">
                  <c:v>54</c:v>
                </c:pt>
                <c:pt idx="6">
                  <c:v>51</c:v>
                </c:pt>
                <c:pt idx="9">
                  <c:v>47</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210</c:v>
                </c:pt>
                <c:pt idx="3">
                  <c:v>211</c:v>
                </c:pt>
                <c:pt idx="6">
                  <c:v>181</c:v>
                </c:pt>
                <c:pt idx="9">
                  <c:v>168</c:v>
                </c:pt>
                <c:pt idx="12">
                  <c:v>135</c:v>
                </c:pt>
              </c:numCache>
            </c:numRef>
          </c:val>
        </c:ser>
        <c:dLbls>
          <c:showLegendKey val="0"/>
          <c:showVal val="0"/>
          <c:showCatName val="0"/>
          <c:showSerName val="0"/>
          <c:showPercent val="0"/>
          <c:showBubbleSize val="0"/>
        </c:dLbls>
        <c:gapWidth val="100"/>
        <c:overlap val="100"/>
        <c:axId val="110830720"/>
        <c:axId val="11083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75</c:v>
                </c:pt>
                <c:pt idx="2">
                  <c:v>#N/A</c:v>
                </c:pt>
                <c:pt idx="3">
                  <c:v>#N/A</c:v>
                </c:pt>
                <c:pt idx="4">
                  <c:v>80</c:v>
                </c:pt>
                <c:pt idx="5">
                  <c:v>#N/A</c:v>
                </c:pt>
                <c:pt idx="6">
                  <c:v>#N/A</c:v>
                </c:pt>
                <c:pt idx="7">
                  <c:v>71</c:v>
                </c:pt>
                <c:pt idx="8">
                  <c:v>#N/A</c:v>
                </c:pt>
                <c:pt idx="9">
                  <c:v>#N/A</c:v>
                </c:pt>
                <c:pt idx="10">
                  <c:v>42</c:v>
                </c:pt>
                <c:pt idx="11">
                  <c:v>#N/A</c:v>
                </c:pt>
                <c:pt idx="12">
                  <c:v>#N/A</c:v>
                </c:pt>
                <c:pt idx="13">
                  <c:v>33</c:v>
                </c:pt>
                <c:pt idx="14">
                  <c:v>#N/A</c:v>
                </c:pt>
              </c:numCache>
            </c:numRef>
          </c:val>
          <c:smooth val="0"/>
        </c:ser>
        <c:dLbls>
          <c:showLegendKey val="0"/>
          <c:showVal val="0"/>
          <c:showCatName val="0"/>
          <c:showSerName val="0"/>
          <c:showPercent val="0"/>
          <c:showBubbleSize val="0"/>
        </c:dLbls>
        <c:marker val="1"/>
        <c:smooth val="0"/>
        <c:axId val="110830720"/>
        <c:axId val="110832640"/>
      </c:lineChart>
      <c:catAx>
        <c:axId val="1108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32640"/>
        <c:crosses val="autoZero"/>
        <c:auto val="1"/>
        <c:lblAlgn val="ctr"/>
        <c:lblOffset val="100"/>
        <c:tickLblSkip val="1"/>
        <c:tickMarkSkip val="1"/>
        <c:noMultiLvlLbl val="0"/>
      </c:catAx>
      <c:valAx>
        <c:axId val="11083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1026</c:v>
                </c:pt>
                <c:pt idx="5">
                  <c:v>963</c:v>
                </c:pt>
                <c:pt idx="8">
                  <c:v>1083</c:v>
                </c:pt>
                <c:pt idx="11">
                  <c:v>1123</c:v>
                </c:pt>
                <c:pt idx="14">
                  <c:v>1078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185</c:v>
                </c:pt>
                <c:pt idx="5">
                  <c:v>173</c:v>
                </c:pt>
                <c:pt idx="8">
                  <c:v>162</c:v>
                </c:pt>
                <c:pt idx="11">
                  <c:v>149</c:v>
                </c:pt>
                <c:pt idx="14">
                  <c:v>137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767</c:v>
                </c:pt>
                <c:pt idx="5">
                  <c:v>824</c:v>
                </c:pt>
                <c:pt idx="8">
                  <c:v>870</c:v>
                </c:pt>
                <c:pt idx="11">
                  <c:v>859</c:v>
                </c:pt>
                <c:pt idx="14">
                  <c:v>889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224</c:v>
                </c:pt>
                <c:pt idx="3">
                  <c:v>243</c:v>
                </c:pt>
                <c:pt idx="6">
                  <c:v>225</c:v>
                </c:pt>
                <c:pt idx="9">
                  <c:v>198</c:v>
                </c:pt>
                <c:pt idx="12">
                  <c:v>140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453</c:v>
                </c:pt>
                <c:pt idx="3">
                  <c:v>427</c:v>
                </c:pt>
                <c:pt idx="6">
                  <c:v>586</c:v>
                </c:pt>
                <c:pt idx="9">
                  <c:v>500</c:v>
                </c:pt>
                <c:pt idx="12">
                  <c:v>337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1297</c:v>
                </c:pt>
                <c:pt idx="3">
                  <c:v>1196</c:v>
                </c:pt>
                <c:pt idx="6">
                  <c:v>1211</c:v>
                </c:pt>
                <c:pt idx="9">
                  <c:v>1323</c:v>
                </c:pt>
                <c:pt idx="12">
                  <c:v>1345</c:v>
                </c:pt>
              </c:numCache>
            </c:numRef>
          </c:val>
        </c:ser>
        <c:dLbls>
          <c:showLegendKey val="0"/>
          <c:showVal val="0"/>
          <c:showCatName val="0"/>
          <c:showSerName val="0"/>
          <c:showPercent val="0"/>
          <c:showBubbleSize val="0"/>
        </c:dLbls>
        <c:gapWidth val="100"/>
        <c:overlap val="100"/>
        <c:axId val="125430784"/>
        <c:axId val="13239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430784"/>
        <c:axId val="132392064"/>
      </c:lineChart>
      <c:catAx>
        <c:axId val="1254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392064"/>
        <c:crosses val="autoZero"/>
        <c:auto val="1"/>
        <c:lblAlgn val="ctr"/>
        <c:lblOffset val="100"/>
        <c:tickLblSkip val="1"/>
        <c:tickMarkSkip val="1"/>
        <c:noMultiLvlLbl val="0"/>
      </c:catAx>
      <c:valAx>
        <c:axId val="13239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3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{91B13FE7-CE21-42E0-BCDA-55A74F0E2C6A}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{C46253D6-5218-45E3-9767-892B7BB9CE82}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{C204B824-3ADF-4FE2-A828-6B47DA289CA5}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{C7F1B192-F3F2-4E03-8F4D-9EA91F412725}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{F74596E5-7149-4E0E-9D95-56E4B06A9BC9}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46.6</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{4183A609-3435-4E53-8CB3-A8C5599667C1}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{F5C4D086-ABE4-4F22-A507-6CD9E4C3C505}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{4CA2BB15-D070-454A-AAFC-0BA99C1C7043}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{9D21D8CD-233D-4A6B-AB44-A1C14739E03A}</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{C28195FF-F459-4D51-BB00-710E0B5A38EF}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32152320"/>
        <c:axId val="133002368"/>
      </c:scatterChart>
      <c:valAx>
        <c:axId val="132152320"/>
        <c:scaling>
          <c:orientation val="minMax"/>
          <c:max val="66.899999999999991"/>
          <c:min val="4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002368"/>
        <c:crosses val="autoZero"/>
        <c:crossBetween val="midCat"/>
      </c:valAx>
      <c:valAx>
        <c:axId val="133002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5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{E2E03BA7-7D9F-4CD5-A547-AE8A0DC8E141}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{4391ED3D-1F2F-4A84-81A9-5FB098E3B2FC}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{C7917118-864D-409C-B7E5-4F9723E0500E}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{AA462CA3-214E-46BC-AC66-13E3B6B48FE1}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{A1912F4B-F76C-4356-A7E1-09323C4E17C3}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13.7</c:v>
                </c:pt>
                <c:pt idx="2">
                  <c:v>13.8</c:v>
                </c:pt>
                <c:pt idx="3">
                  <c:v>11.9</c:v>
                </c:pt>
                <c:pt idx="4">
                  <c:v>8.9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{12285EBE-213E-4271-A25B-4CD3218CC47A}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{0AC4459A-C150-4DE6-B4F7-40DC4A6167A3}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{FEAE60B6-5D55-42ED-906F-D64873969C8D}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{2FF33D6E-B929-40FE-8867-39637D9736B2}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{1F667F7F-389F-424A-B810-1E169070B464}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2188416"/>
        <c:axId val="132211072"/>
      </c:scatterChart>
      <c:valAx>
        <c:axId val="13218841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11072"/>
        <c:crosses val="autoZero"/>
        <c:crossBetween val="midCat"/>
      </c:valAx>
      <c:valAx>
        <c:axId val="132211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88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　実質公債費比率の分子において、平成</a:t>
          </a:r>
          <a:r>
            <a:rPr lang="en-US" altLang="ja-JP" sz="1100" baseline="0">
              <a:solidFill>
                <a:schemeClr val="dk1"/>
              </a:solidFill>
              <a:effectLst/>
              <a:latin typeface="+mn-lt"/>
              <a:ea typeface="+mn-ea"/>
              <a:cs typeface="+mn-cs"/>
            </a:rPr>
            <a:t>22</a:t>
          </a:r>
          <a:r>
            <a:rPr lang="ja-JP" altLang="ja-JP" sz="1100" baseline="0">
              <a:solidFill>
                <a:schemeClr val="dk1"/>
              </a:solidFill>
              <a:effectLst/>
              <a:latin typeface="+mn-lt"/>
              <a:ea typeface="+mn-ea"/>
              <a:cs typeface="+mn-cs"/>
            </a:rPr>
            <a:t>年度の</a:t>
          </a:r>
          <a:r>
            <a:rPr lang="en-US" altLang="ja-JP" sz="1100" baseline="0">
              <a:solidFill>
                <a:schemeClr val="dk1"/>
              </a:solidFill>
              <a:effectLst/>
              <a:latin typeface="+mn-lt"/>
              <a:ea typeface="+mn-ea"/>
              <a:cs typeface="+mn-cs"/>
            </a:rPr>
            <a:t>75</a:t>
          </a:r>
          <a:r>
            <a:rPr lang="ja-JP" altLang="ja-JP" sz="1100" baseline="0">
              <a:solidFill>
                <a:schemeClr val="dk1"/>
              </a:solidFill>
              <a:effectLst/>
              <a:latin typeface="+mn-lt"/>
              <a:ea typeface="+mn-ea"/>
              <a:cs typeface="+mn-cs"/>
            </a:rPr>
            <a:t>百万円をピークにその後減少し、平成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年度については</a:t>
          </a:r>
          <a:r>
            <a:rPr lang="en-US" altLang="ja-JP" sz="1100" baseline="0">
              <a:solidFill>
                <a:schemeClr val="dk1"/>
              </a:solidFill>
              <a:effectLst/>
              <a:latin typeface="+mn-lt"/>
              <a:ea typeface="+mn-ea"/>
              <a:cs typeface="+mn-cs"/>
            </a:rPr>
            <a:t>33</a:t>
          </a:r>
          <a:r>
            <a:rPr lang="ja-JP" altLang="ja-JP" sz="1100" baseline="0">
              <a:solidFill>
                <a:schemeClr val="dk1"/>
              </a:solidFill>
              <a:effectLst/>
              <a:latin typeface="+mn-lt"/>
              <a:ea typeface="+mn-ea"/>
              <a:cs typeface="+mn-cs"/>
            </a:rPr>
            <a:t>百万円となっている。</a:t>
          </a:r>
          <a:r>
            <a:rPr lang="ja-JP" altLang="en-US" sz="1100" baseline="0">
              <a:solidFill>
                <a:schemeClr val="dk1"/>
              </a:solidFill>
              <a:effectLst/>
              <a:latin typeface="+mn-lt"/>
              <a:ea typeface="+mn-ea"/>
              <a:cs typeface="+mn-cs"/>
            </a:rPr>
            <a:t>　</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16</a:t>
          </a:r>
          <a:r>
            <a:rPr lang="ja-JP" altLang="ja-JP" sz="1100" baseline="0">
              <a:solidFill>
                <a:schemeClr val="dk1"/>
              </a:solidFill>
              <a:effectLst/>
              <a:latin typeface="+mn-lt"/>
              <a:ea typeface="+mn-ea"/>
              <a:cs typeface="+mn-cs"/>
            </a:rPr>
            <a:t>年度から起債抑制策により、</a:t>
          </a:r>
          <a:r>
            <a:rPr lang="ja-JP" altLang="en-US" sz="1100" baseline="0">
              <a:solidFill>
                <a:schemeClr val="dk1"/>
              </a:solidFill>
              <a:effectLst/>
              <a:latin typeface="+mn-lt"/>
              <a:ea typeface="+mn-ea"/>
              <a:cs typeface="+mn-cs"/>
            </a:rPr>
            <a:t>地方債の発行を抑えたことで、</a:t>
          </a:r>
          <a:r>
            <a:rPr lang="ja-JP" altLang="ja-JP" sz="1100" baseline="0">
              <a:solidFill>
                <a:schemeClr val="dk1"/>
              </a:solidFill>
              <a:effectLst/>
              <a:latin typeface="+mn-lt"/>
              <a:ea typeface="+mn-ea"/>
              <a:cs typeface="+mn-cs"/>
            </a:rPr>
            <a:t>起債残高ピーク時（平成</a:t>
          </a:r>
          <a:r>
            <a:rPr lang="en-US" altLang="ja-JP" sz="1100" baseline="0">
              <a:solidFill>
                <a:schemeClr val="dk1"/>
              </a:solidFill>
              <a:effectLst/>
              <a:latin typeface="+mn-lt"/>
              <a:ea typeface="+mn-ea"/>
              <a:cs typeface="+mn-cs"/>
            </a:rPr>
            <a:t>16</a:t>
          </a:r>
          <a:r>
            <a:rPr lang="ja-JP" altLang="ja-JP" sz="1100" baseline="0">
              <a:solidFill>
                <a:schemeClr val="dk1"/>
              </a:solidFill>
              <a:effectLst/>
              <a:latin typeface="+mn-lt"/>
              <a:ea typeface="+mn-ea"/>
              <a:cs typeface="+mn-cs"/>
            </a:rPr>
            <a:t>年度末　起債残高 </a:t>
          </a:r>
          <a:r>
            <a:rPr lang="en-US" altLang="ja-JP" sz="1100" baseline="0">
              <a:solidFill>
                <a:schemeClr val="dk1"/>
              </a:solidFill>
              <a:effectLst/>
              <a:latin typeface="+mn-lt"/>
              <a:ea typeface="+mn-ea"/>
              <a:cs typeface="+mn-cs"/>
            </a:rPr>
            <a:t>2</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077</a:t>
          </a:r>
          <a:r>
            <a:rPr lang="ja-JP" altLang="ja-JP" sz="1100" baseline="0">
              <a:solidFill>
                <a:schemeClr val="dk1"/>
              </a:solidFill>
              <a:effectLst/>
              <a:latin typeface="+mn-lt"/>
              <a:ea typeface="+mn-ea"/>
              <a:cs typeface="+mn-cs"/>
            </a:rPr>
            <a:t>百万円）から</a:t>
          </a:r>
          <a:r>
            <a:rPr lang="en-US" altLang="ja-JP" sz="1100" baseline="0">
              <a:solidFill>
                <a:schemeClr val="dk1"/>
              </a:solidFill>
              <a:effectLst/>
              <a:latin typeface="+mn-lt"/>
              <a:ea typeface="+mn-ea"/>
              <a:cs typeface="+mn-cs"/>
            </a:rPr>
            <a:t>35.2</a:t>
          </a:r>
          <a:r>
            <a:rPr lang="ja-JP" altLang="ja-JP" sz="1100" baseline="0">
              <a:solidFill>
                <a:schemeClr val="dk1"/>
              </a:solidFill>
              <a:effectLst/>
              <a:latin typeface="+mn-lt"/>
              <a:ea typeface="+mn-ea"/>
              <a:cs typeface="+mn-cs"/>
            </a:rPr>
            <a:t>％減少し</a:t>
          </a:r>
          <a:r>
            <a:rPr lang="ja-JP" altLang="en-US" sz="1100" baseline="0">
              <a:solidFill>
                <a:schemeClr val="dk1"/>
              </a:solidFill>
              <a:effectLst/>
              <a:latin typeface="+mn-lt"/>
              <a:ea typeface="+mn-ea"/>
              <a:cs typeface="+mn-cs"/>
            </a:rPr>
            <a:t>ている。</a:t>
          </a:r>
          <a:r>
            <a:rPr lang="ja-JP" altLang="ja-JP" sz="1100" baseline="0">
              <a:solidFill>
                <a:schemeClr val="dk1"/>
              </a:solidFill>
              <a:effectLst/>
              <a:latin typeface="+mn-lt"/>
              <a:ea typeface="+mn-ea"/>
              <a:cs typeface="+mn-cs"/>
            </a:rPr>
            <a:t>また、平成</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年度に公的資金補償金免除繰上償還（</a:t>
          </a:r>
          <a:r>
            <a:rPr lang="en-US" altLang="ja-JP" sz="1100" baseline="0">
              <a:solidFill>
                <a:schemeClr val="dk1"/>
              </a:solidFill>
              <a:effectLst/>
              <a:latin typeface="+mn-lt"/>
              <a:ea typeface="+mn-ea"/>
              <a:cs typeface="+mn-cs"/>
            </a:rPr>
            <a:t>34</a:t>
          </a:r>
          <a:r>
            <a:rPr lang="ja-JP" altLang="ja-JP" sz="1100" baseline="0">
              <a:solidFill>
                <a:schemeClr val="dk1"/>
              </a:solidFill>
              <a:effectLst/>
              <a:latin typeface="+mn-lt"/>
              <a:ea typeface="+mn-ea"/>
              <a:cs typeface="+mn-cs"/>
            </a:rPr>
            <a:t>百万円）を実施したことにより元利償還金が減少したこと</a:t>
          </a:r>
          <a:r>
            <a:rPr lang="ja-JP" altLang="en-US" sz="1100" baseline="0">
              <a:solidFill>
                <a:schemeClr val="dk1"/>
              </a:solidFill>
              <a:effectLst/>
              <a:latin typeface="+mn-lt"/>
              <a:ea typeface="+mn-ea"/>
              <a:cs typeface="+mn-cs"/>
            </a:rPr>
            <a:t>も</a:t>
          </a:r>
          <a:r>
            <a:rPr lang="ja-JP" altLang="ja-JP" sz="1100" baseline="0">
              <a:solidFill>
                <a:schemeClr val="dk1"/>
              </a:solidFill>
              <a:effectLst/>
              <a:latin typeface="+mn-lt"/>
              <a:ea typeface="+mn-ea"/>
              <a:cs typeface="+mn-cs"/>
            </a:rPr>
            <a:t>主な要因である。</a:t>
          </a:r>
          <a:endParaRPr lang="en-US" altLang="ja-JP" sz="1100" baseline="0">
            <a:solidFill>
              <a:schemeClr val="dk1"/>
            </a:solidFill>
            <a:effectLst/>
            <a:latin typeface="+mn-lt"/>
            <a:ea typeface="+mn-ea"/>
            <a:cs typeface="+mn-cs"/>
          </a:endParaRPr>
        </a:p>
        <a:p>
          <a:endParaRPr lang="en-US" altLang="ja-JP" sz="1100" b="0" i="0" u="none" strike="noStrike" baseline="0" smtClean="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　算入公債費等について、交付税算入の少ない地方債から過疎債、辺地債等の交付税算入の手厚い地方債の借入にシフトしていることから、算入公債費等は増加傾向となる。</a:t>
          </a:r>
          <a:endParaRPr lang="en-US" altLang="ja-JP" sz="1100" baseline="0">
            <a:solidFill>
              <a:schemeClr val="dk1"/>
            </a:solidFill>
            <a:effectLst/>
            <a:latin typeface="+mn-lt"/>
            <a:ea typeface="+mn-ea"/>
            <a:cs typeface="+mn-cs"/>
          </a:endParaRPr>
        </a:p>
        <a:p>
          <a:pPr rtl="0" eaLnBrk="1" fontAlgn="auto" latinLnBrk="0" hangingPunct="1"/>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　将来負担比率の分子において、平成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年度の</a:t>
          </a:r>
          <a:r>
            <a:rPr lang="en-US" altLang="ja-JP" sz="1100" baseline="0">
              <a:solidFill>
                <a:schemeClr val="dk1"/>
              </a:solidFill>
              <a:effectLst/>
              <a:latin typeface="+mn-lt"/>
              <a:ea typeface="+mn-ea"/>
              <a:cs typeface="+mn-cs"/>
            </a:rPr>
            <a:t>237</a:t>
          </a:r>
          <a:r>
            <a:rPr lang="ja-JP" altLang="ja-JP" sz="1100" baseline="0">
              <a:solidFill>
                <a:schemeClr val="dk1"/>
              </a:solidFill>
              <a:effectLst/>
              <a:latin typeface="+mn-lt"/>
              <a:ea typeface="+mn-ea"/>
              <a:cs typeface="+mn-cs"/>
            </a:rPr>
            <a:t>百万円をピークにその後減少し、平成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年度には▲</a:t>
          </a:r>
          <a:r>
            <a:rPr lang="en-US" altLang="ja-JP" sz="1100" baseline="0">
              <a:solidFill>
                <a:schemeClr val="dk1"/>
              </a:solidFill>
              <a:effectLst/>
              <a:latin typeface="+mn-lt"/>
              <a:ea typeface="+mn-ea"/>
              <a:cs typeface="+mn-cs"/>
            </a:rPr>
            <a:t>283</a:t>
          </a:r>
          <a:r>
            <a:rPr lang="ja-JP" altLang="ja-JP" sz="1100" baseline="0">
              <a:solidFill>
                <a:schemeClr val="dk1"/>
              </a:solidFill>
              <a:effectLst/>
              <a:latin typeface="+mn-lt"/>
              <a:ea typeface="+mn-ea"/>
              <a:cs typeface="+mn-cs"/>
            </a:rPr>
            <a:t>百万円まで減少している。これは、平成</a:t>
          </a:r>
          <a:r>
            <a:rPr lang="en-US" altLang="ja-JP" sz="1100" baseline="0">
              <a:solidFill>
                <a:schemeClr val="dk1"/>
              </a:solidFill>
              <a:effectLst/>
              <a:latin typeface="+mn-lt"/>
              <a:ea typeface="+mn-ea"/>
              <a:cs typeface="+mn-cs"/>
            </a:rPr>
            <a:t>16</a:t>
          </a:r>
          <a:r>
            <a:rPr lang="ja-JP" altLang="ja-JP" sz="1100" baseline="0">
              <a:solidFill>
                <a:schemeClr val="dk1"/>
              </a:solidFill>
              <a:effectLst/>
              <a:latin typeface="+mn-lt"/>
              <a:ea typeface="+mn-ea"/>
              <a:cs typeface="+mn-cs"/>
            </a:rPr>
            <a:t>年度から実施している起債抑制策や、平成</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年度に公的資金補償金免除繰上償還（</a:t>
          </a:r>
          <a:r>
            <a:rPr lang="en-US" altLang="ja-JP" sz="1100" baseline="0">
              <a:solidFill>
                <a:schemeClr val="dk1"/>
              </a:solidFill>
              <a:effectLst/>
              <a:latin typeface="+mn-lt"/>
              <a:ea typeface="+mn-ea"/>
              <a:cs typeface="+mn-cs"/>
            </a:rPr>
            <a:t>34</a:t>
          </a:r>
          <a:r>
            <a:rPr lang="ja-JP" altLang="ja-JP" sz="1100" baseline="0">
              <a:solidFill>
                <a:schemeClr val="dk1"/>
              </a:solidFill>
              <a:effectLst/>
              <a:latin typeface="+mn-lt"/>
              <a:ea typeface="+mn-ea"/>
              <a:cs typeface="+mn-cs"/>
            </a:rPr>
            <a:t>百万円）を実施したことにより地方債現在高が減少したことが主な要因である。また、平成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年度からは将来負担比率は算定されていないが、今後の基金残高によって変動することが考えられる。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
684
19.23
1,896,015
1,821,284
55,392
723,242
1,344,615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比較的建築されてから３０年未満の建築物が多いため平均値より低い。</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8" name="直線コネクタ 67"/>
        <xdr:cNvCxnSpPr/>
      </xdr:nvCxnSpPr>
      <xdr:spPr>
        <a:xfrm flipV="1">
          <a:off x="4760595" y="535889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9" name="有形固定資産減価償却率最小値テキスト"/>
        <xdr:cNvSpPr txBox="1"/>
      </xdr:nvSpPr>
      <xdr:spPr>
        <a:xfrm>
          <a:off x="48133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70" name="直線コネクタ 69"/>
        <xdr:cNvCxnSpPr/>
      </xdr:nvCxnSpPr>
      <xdr:spPr>
        <a:xfrm>
          <a:off x="4673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71"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72" name="直線コネクタ 71"/>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49801</xdr:rowOff>
    </xdr:from>
    <xdr:ext cx="405111" cy="259045"/>
    <xdr:sp macro="" textlink="">
      <xdr:nvSpPr>
        <xdr:cNvPr id="73" name="有形固定資産減価償却率平均値テキスト"/>
        <xdr:cNvSpPr txBox="1"/>
      </xdr:nvSpPr>
      <xdr:spPr>
        <a:xfrm>
          <a:off x="4813300" y="5802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74" name="フローチャート : 判断 73"/>
        <xdr:cNvSpPr/>
      </xdr:nvSpPr>
      <xdr:spPr>
        <a:xfrm>
          <a:off x="4711700" y="595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76962</xdr:rowOff>
    </xdr:from>
    <xdr:to>
      <xdr:col>3</xdr:col>
      <xdr:colOff>1222375</xdr:colOff>
      <xdr:row>33</xdr:row>
      <xdr:rowOff>7112</xdr:rowOff>
    </xdr:to>
    <xdr:sp macro="" textlink="">
      <xdr:nvSpPr>
        <xdr:cNvPr id="80" name="円/楕円 79"/>
        <xdr:cNvSpPr/>
      </xdr:nvSpPr>
      <xdr:spPr>
        <a:xfrm>
          <a:off x="47117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163339</xdr:rowOff>
    </xdr:from>
    <xdr:ext cx="405111" cy="259045"/>
    <xdr:sp macro="" textlink="">
      <xdr:nvSpPr>
        <xdr:cNvPr id="81" name="有形固定資産減価償却率該当値テキスト"/>
        <xdr:cNvSpPr txBox="1"/>
      </xdr:nvSpPr>
      <xdr:spPr>
        <a:xfrm>
          <a:off x="4813300" y="625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
684
19.23
1,896,015
1,821,284
55,392
723,242
1,344,615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634865" y="56388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72770</xdr:rowOff>
    </xdr:from>
    <xdr:ext cx="405111" cy="259045"/>
    <xdr:sp macro="" textlink="">
      <xdr:nvSpPr>
        <xdr:cNvPr id="64" name="【道路】&#10;有形固定資産減価償却率平均値テキスト"/>
        <xdr:cNvSpPr txBox="1"/>
      </xdr:nvSpPr>
      <xdr:spPr>
        <a:xfrm>
          <a:off x="47244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169635</xdr:rowOff>
    </xdr:from>
    <xdr:to>
      <xdr:col>6</xdr:col>
      <xdr:colOff>561975</xdr:colOff>
      <xdr:row>42</xdr:row>
      <xdr:rowOff>99785</xdr:rowOff>
    </xdr:to>
    <xdr:sp macro="" textlink="">
      <xdr:nvSpPr>
        <xdr:cNvPr id="71" name="円/楕円 70"/>
        <xdr:cNvSpPr/>
      </xdr:nvSpPr>
      <xdr:spPr>
        <a:xfrm>
          <a:off x="45847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84562</xdr:rowOff>
    </xdr:from>
    <xdr:ext cx="405111" cy="259045"/>
    <xdr:sp macro="" textlink="">
      <xdr:nvSpPr>
        <xdr:cNvPr id="72" name="【道路】&#10;有形固定資産減価償却率該当値テキスト"/>
        <xdr:cNvSpPr txBox="1"/>
      </xdr:nvSpPr>
      <xdr:spPr>
        <a:xfrm>
          <a:off x="4724400" y="711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10476865" y="5708381"/>
          <a:ext cx="0" cy="151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10566400" y="7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10388600" y="721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10566400" y="548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10388600" y="57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105427</xdr:rowOff>
    </xdr:from>
    <xdr:ext cx="534377" cy="259045"/>
    <xdr:sp macro="" textlink="">
      <xdr:nvSpPr>
        <xdr:cNvPr id="104" name="【道路】&#10;一人当たり延長平均値テキスト"/>
        <xdr:cNvSpPr txBox="1"/>
      </xdr:nvSpPr>
      <xdr:spPr>
        <a:xfrm>
          <a:off x="10566400" y="644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121934</xdr:rowOff>
    </xdr:from>
    <xdr:to>
      <xdr:col>15</xdr:col>
      <xdr:colOff>231775</xdr:colOff>
      <xdr:row>39</xdr:row>
      <xdr:rowOff>52084</xdr:rowOff>
    </xdr:to>
    <xdr:sp macro="" textlink="">
      <xdr:nvSpPr>
        <xdr:cNvPr id="111" name="円/楕円 110"/>
        <xdr:cNvSpPr/>
      </xdr:nvSpPr>
      <xdr:spPr>
        <a:xfrm>
          <a:off x="10426700" y="66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100361</xdr:rowOff>
    </xdr:from>
    <xdr:ext cx="534377" cy="259045"/>
    <xdr:sp macro="" textlink="">
      <xdr:nvSpPr>
        <xdr:cNvPr id="112" name="【道路】&#10;一人当たり延長該当値テキスト"/>
        <xdr:cNvSpPr txBox="1"/>
      </xdr:nvSpPr>
      <xdr:spPr>
        <a:xfrm>
          <a:off x="10566400" y="66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634865" y="970864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7244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546600" y="970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152671</xdr:rowOff>
    </xdr:from>
    <xdr:ext cx="405111" cy="259045"/>
    <xdr:sp macro="" textlink="">
      <xdr:nvSpPr>
        <xdr:cNvPr id="140" name="【橋りょう・トンネル】&#10;有形固定資産減価償却率平均値テキスト"/>
        <xdr:cNvSpPr txBox="1"/>
      </xdr:nvSpPr>
      <xdr:spPr>
        <a:xfrm>
          <a:off x="4724400" y="9753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584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7" name="円/楕円 146"/>
        <xdr:cNvSpPr/>
      </xdr:nvSpPr>
      <xdr:spPr>
        <a:xfrm>
          <a:off x="4584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28211</xdr:rowOff>
    </xdr:from>
    <xdr:ext cx="405111" cy="259045"/>
    <xdr:sp macro="" textlink="">
      <xdr:nvSpPr>
        <xdr:cNvPr id="148" name="【橋りょう・トンネル】&#10;有形固定資産減価償却率該当値テキスト"/>
        <xdr:cNvSpPr txBox="1"/>
      </xdr:nvSpPr>
      <xdr:spPr>
        <a:xfrm>
          <a:off x="4724400"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10476865" y="9515053"/>
          <a:ext cx="0" cy="158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10566400" y="11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10388600" y="1110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10566400" y="9290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10388600" y="95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56304</xdr:rowOff>
    </xdr:from>
    <xdr:ext cx="690189" cy="259045"/>
    <xdr:sp macro="" textlink="">
      <xdr:nvSpPr>
        <xdr:cNvPr id="179" name="【橋りょう・トンネル】&#10;一人当たり有形固定資産（償却資産）額平均値テキスト"/>
        <xdr:cNvSpPr txBox="1"/>
      </xdr:nvSpPr>
      <xdr:spPr>
        <a:xfrm>
          <a:off x="10566400" y="103433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10426700" y="10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166327</xdr:rowOff>
    </xdr:from>
    <xdr:to>
      <xdr:col>15</xdr:col>
      <xdr:colOff>231775</xdr:colOff>
      <xdr:row>63</xdr:row>
      <xdr:rowOff>96477</xdr:rowOff>
    </xdr:to>
    <xdr:sp macro="" textlink="">
      <xdr:nvSpPr>
        <xdr:cNvPr id="186" name="円/楕円 185"/>
        <xdr:cNvSpPr/>
      </xdr:nvSpPr>
      <xdr:spPr>
        <a:xfrm>
          <a:off x="10426700" y="107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144754</xdr:rowOff>
    </xdr:from>
    <xdr:ext cx="690189" cy="259045"/>
    <xdr:sp macro="" textlink="">
      <xdr:nvSpPr>
        <xdr:cNvPr id="187" name="【橋りょう・トンネル】&#10;一人当たり有形固定資産（償却資産）額該当値テキスト"/>
        <xdr:cNvSpPr txBox="1"/>
      </xdr:nvSpPr>
      <xdr:spPr>
        <a:xfrm>
          <a:off x="10566400" y="10774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1,570,261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634865" y="133578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724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36847</xdr:rowOff>
    </xdr:from>
    <xdr:ext cx="405111" cy="259045"/>
    <xdr:sp macro="" textlink="">
      <xdr:nvSpPr>
        <xdr:cNvPr id="217" name="【公営住宅】&#10;有形固定資産減価償却率平均値テキスト"/>
        <xdr:cNvSpPr txBox="1"/>
      </xdr:nvSpPr>
      <xdr:spPr>
        <a:xfrm>
          <a:off x="47244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40639</xdr:rowOff>
    </xdr:from>
    <xdr:to>
      <xdr:col>6</xdr:col>
      <xdr:colOff>561975</xdr:colOff>
      <xdr:row>84</xdr:row>
      <xdr:rowOff>142239</xdr:rowOff>
    </xdr:to>
    <xdr:sp macro="" textlink="">
      <xdr:nvSpPr>
        <xdr:cNvPr id="224" name="円/楕円 223"/>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19066</xdr:rowOff>
    </xdr:from>
    <xdr:ext cx="405111" cy="259045"/>
    <xdr:sp macro="" textlink="">
      <xdr:nvSpPr>
        <xdr:cNvPr id="225" name="【公営住宅】&#10;有形固定資産減価償却率該当値テキスト"/>
        <xdr:cNvSpPr txBox="1"/>
      </xdr:nvSpPr>
      <xdr:spPr>
        <a:xfrm>
          <a:off x="47244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10476865" y="13422630"/>
          <a:ext cx="0" cy="13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10566400" y="147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10388600" y="147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10566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7692</xdr:rowOff>
    </xdr:from>
    <xdr:ext cx="469744" cy="259045"/>
    <xdr:sp macro="" textlink="">
      <xdr:nvSpPr>
        <xdr:cNvPr id="256" name="【公営住宅】&#10;一人当たり面積平均値テキスト"/>
        <xdr:cNvSpPr txBox="1"/>
      </xdr:nvSpPr>
      <xdr:spPr>
        <a:xfrm>
          <a:off x="10566400" y="14066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10426700" y="1408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170180</xdr:rowOff>
    </xdr:from>
    <xdr:to>
      <xdr:col>15</xdr:col>
      <xdr:colOff>231775</xdr:colOff>
      <xdr:row>78</xdr:row>
      <xdr:rowOff>100330</xdr:rowOff>
    </xdr:to>
    <xdr:sp macro="" textlink="">
      <xdr:nvSpPr>
        <xdr:cNvPr id="263" name="円/楕円 262"/>
        <xdr:cNvSpPr/>
      </xdr:nvSpPr>
      <xdr:spPr>
        <a:xfrm>
          <a:off x="10426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123207</xdr:rowOff>
    </xdr:from>
    <xdr:ext cx="469744" cy="259045"/>
    <xdr:sp macro="" textlink="">
      <xdr:nvSpPr>
        <xdr:cNvPr id="264" name="【公営住宅】&#10;一人当たり面積該当値テキスト"/>
        <xdr:cNvSpPr txBox="1"/>
      </xdr:nvSpPr>
      <xdr:spPr>
        <a:xfrm>
          <a:off x="10566400" y="133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8"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107</xdr:row>
      <xdr:rowOff>152400</xdr:rowOff>
    </xdr:to>
    <xdr:cxnSp macro="">
      <xdr:nvCxnSpPr>
        <xdr:cNvPr id="289" name="直線コネクタ 288"/>
        <xdr:cNvCxnSpPr/>
      </xdr:nvCxnSpPr>
      <xdr:spPr>
        <a:xfrm flipV="1">
          <a:off x="4634865" y="1703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156227</xdr:rowOff>
    </xdr:from>
    <xdr:ext cx="405111" cy="259045"/>
    <xdr:sp macro="" textlink="">
      <xdr:nvSpPr>
        <xdr:cNvPr id="290" name="【港湾・漁港】&#10;有形固定資産減価償却率最小値テキスト"/>
        <xdr:cNvSpPr txBox="1"/>
      </xdr:nvSpPr>
      <xdr:spPr>
        <a:xfrm>
          <a:off x="47244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107</xdr:row>
      <xdr:rowOff>152400</xdr:rowOff>
    </xdr:from>
    <xdr:to>
      <xdr:col>6</xdr:col>
      <xdr:colOff>600075</xdr:colOff>
      <xdr:row>107</xdr:row>
      <xdr:rowOff>152400</xdr:rowOff>
    </xdr:to>
    <xdr:cxnSp macro="">
      <xdr:nvCxnSpPr>
        <xdr:cNvPr id="291" name="直線コネクタ 290"/>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2"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3" name="直線コネクタ 292"/>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118127</xdr:rowOff>
    </xdr:from>
    <xdr:ext cx="405111" cy="259045"/>
    <xdr:sp macro="" textlink="">
      <xdr:nvSpPr>
        <xdr:cNvPr id="294" name="【港湾・漁港】&#10;有形固定資産減価償却率平均値テキスト"/>
        <xdr:cNvSpPr txBox="1"/>
      </xdr:nvSpPr>
      <xdr:spPr>
        <a:xfrm>
          <a:off x="4724400" y="17091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139700</xdr:rowOff>
    </xdr:from>
    <xdr:to>
      <xdr:col>6</xdr:col>
      <xdr:colOff>561975</xdr:colOff>
      <xdr:row>100</xdr:row>
      <xdr:rowOff>69850</xdr:rowOff>
    </xdr:to>
    <xdr:sp macro="" textlink="">
      <xdr:nvSpPr>
        <xdr:cNvPr id="295" name="フローチャート : 判断 294"/>
        <xdr:cNvSpPr/>
      </xdr:nvSpPr>
      <xdr:spPr>
        <a:xfrm>
          <a:off x="45847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6350</xdr:rowOff>
    </xdr:from>
    <xdr:to>
      <xdr:col>6</xdr:col>
      <xdr:colOff>561975</xdr:colOff>
      <xdr:row>99</xdr:row>
      <xdr:rowOff>107950</xdr:rowOff>
    </xdr:to>
    <xdr:sp macro="" textlink="">
      <xdr:nvSpPr>
        <xdr:cNvPr id="301" name="円/楕円 300"/>
        <xdr:cNvSpPr/>
      </xdr:nvSpPr>
      <xdr:spPr>
        <a:xfrm>
          <a:off x="45847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98</xdr:row>
      <xdr:rowOff>130827</xdr:rowOff>
    </xdr:from>
    <xdr:ext cx="405111" cy="259045"/>
    <xdr:sp macro="" textlink="">
      <xdr:nvSpPr>
        <xdr:cNvPr id="302" name="【港湾・漁港】&#10;有形固定資産減価償却率該当値テキスト"/>
        <xdr:cNvSpPr txBox="1"/>
      </xdr:nvSpPr>
      <xdr:spPr>
        <a:xfrm>
          <a:off x="47244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3" name="正方形/長方形 30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10" name="正方形/長方形 30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3" name="直線コネクタ 3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4" name="テキスト ボックス 3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5" name="直線コネクタ 3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6" name="テキスト ボックス 3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7" name="直線コネクタ 3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18" name="テキスト ボックス 3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9" name="直線コネクタ 3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0" name="テキスト ボックス 3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2" name="テキスト ボックス 3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3"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107869</xdr:rowOff>
    </xdr:from>
    <xdr:to>
      <xdr:col>15</xdr:col>
      <xdr:colOff>180340</xdr:colOff>
      <xdr:row>107</xdr:row>
      <xdr:rowOff>149614</xdr:rowOff>
    </xdr:to>
    <xdr:cxnSp macro="">
      <xdr:nvCxnSpPr>
        <xdr:cNvPr id="324" name="直線コネクタ 323"/>
        <xdr:cNvCxnSpPr/>
      </xdr:nvCxnSpPr>
      <xdr:spPr>
        <a:xfrm flipV="1">
          <a:off x="10476865" y="17424319"/>
          <a:ext cx="0" cy="107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153441</xdr:rowOff>
    </xdr:from>
    <xdr:ext cx="599010" cy="259045"/>
    <xdr:sp macro="" textlink="">
      <xdr:nvSpPr>
        <xdr:cNvPr id="325" name="【港湾・漁港】&#10;一人当たり有形固定資産（償却資産）額最小値テキスト"/>
        <xdr:cNvSpPr txBox="1"/>
      </xdr:nvSpPr>
      <xdr:spPr>
        <a:xfrm>
          <a:off x="10566400" y="184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214,425</a:t>
          </a:r>
          <a:endParaRPr kumimoji="1" lang="ja-JP" altLang="en-US" sz="1000" b="1">
            <a:latin typeface="ＭＳ Ｐゴシック"/>
          </a:endParaRPr>
        </a:p>
      </xdr:txBody>
    </xdr:sp>
    <xdr:clientData/>
  </xdr:oneCellAnchor>
  <xdr:twoCellAnchor>
    <xdr:from>
      <xdr:col>15</xdr:col>
      <xdr:colOff>92075</xdr:colOff>
      <xdr:row>107</xdr:row>
      <xdr:rowOff>149614</xdr:rowOff>
    </xdr:from>
    <xdr:to>
      <xdr:col>15</xdr:col>
      <xdr:colOff>269875</xdr:colOff>
      <xdr:row>107</xdr:row>
      <xdr:rowOff>149614</xdr:rowOff>
    </xdr:to>
    <xdr:cxnSp macro="">
      <xdr:nvCxnSpPr>
        <xdr:cNvPr id="326" name="直線コネクタ 325"/>
        <xdr:cNvCxnSpPr/>
      </xdr:nvCxnSpPr>
      <xdr:spPr>
        <a:xfrm>
          <a:off x="10388600" y="1849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54546</xdr:rowOff>
    </xdr:from>
    <xdr:ext cx="690189" cy="259045"/>
    <xdr:sp macro="" textlink="">
      <xdr:nvSpPr>
        <xdr:cNvPr id="327" name="【港湾・漁港】&#10;一人当たり有形固定資産（償却資産）額最大値テキスト"/>
        <xdr:cNvSpPr txBox="1"/>
      </xdr:nvSpPr>
      <xdr:spPr>
        <a:xfrm>
          <a:off x="10566400" y="17199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2,555,732</a:t>
          </a:r>
          <a:endParaRPr kumimoji="1" lang="ja-JP" altLang="en-US" sz="1000" b="1">
            <a:latin typeface="ＭＳ Ｐゴシック"/>
          </a:endParaRPr>
        </a:p>
      </xdr:txBody>
    </xdr:sp>
    <xdr:clientData/>
  </xdr:oneCellAnchor>
  <xdr:twoCellAnchor>
    <xdr:from>
      <xdr:col>15</xdr:col>
      <xdr:colOff>92075</xdr:colOff>
      <xdr:row>101</xdr:row>
      <xdr:rowOff>107869</xdr:rowOff>
    </xdr:from>
    <xdr:to>
      <xdr:col>15</xdr:col>
      <xdr:colOff>269875</xdr:colOff>
      <xdr:row>101</xdr:row>
      <xdr:rowOff>107869</xdr:rowOff>
    </xdr:to>
    <xdr:cxnSp macro="">
      <xdr:nvCxnSpPr>
        <xdr:cNvPr id="328" name="直線コネクタ 327"/>
        <xdr:cNvCxnSpPr/>
      </xdr:nvCxnSpPr>
      <xdr:spPr>
        <a:xfrm>
          <a:off x="10388600" y="174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71747</xdr:rowOff>
    </xdr:from>
    <xdr:ext cx="690189" cy="259045"/>
    <xdr:sp macro="" textlink="">
      <xdr:nvSpPr>
        <xdr:cNvPr id="329" name="【港湾・漁港】&#10;一人当たり有形固定資産（償却資産）額平均値テキスト"/>
        <xdr:cNvSpPr txBox="1"/>
      </xdr:nvSpPr>
      <xdr:spPr>
        <a:xfrm>
          <a:off x="10566400" y="1790254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1,351,444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93320</xdr:rowOff>
    </xdr:from>
    <xdr:to>
      <xdr:col>15</xdr:col>
      <xdr:colOff>231775</xdr:colOff>
      <xdr:row>105</xdr:row>
      <xdr:rowOff>23470</xdr:rowOff>
    </xdr:to>
    <xdr:sp macro="" textlink="">
      <xdr:nvSpPr>
        <xdr:cNvPr id="330" name="フローチャート : 判断 329"/>
        <xdr:cNvSpPr/>
      </xdr:nvSpPr>
      <xdr:spPr>
        <a:xfrm>
          <a:off x="10426700" y="179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101</xdr:row>
      <xdr:rowOff>57069</xdr:rowOff>
    </xdr:from>
    <xdr:to>
      <xdr:col>15</xdr:col>
      <xdr:colOff>231775</xdr:colOff>
      <xdr:row>101</xdr:row>
      <xdr:rowOff>158669</xdr:rowOff>
    </xdr:to>
    <xdr:sp macro="" textlink="">
      <xdr:nvSpPr>
        <xdr:cNvPr id="336" name="円/楕円 335"/>
        <xdr:cNvSpPr/>
      </xdr:nvSpPr>
      <xdr:spPr>
        <a:xfrm>
          <a:off x="10426700" y="173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10096</xdr:rowOff>
    </xdr:from>
    <xdr:ext cx="690189" cy="259045"/>
    <xdr:sp macro="" textlink="">
      <xdr:nvSpPr>
        <xdr:cNvPr id="337" name="【港湾・漁港】&#10;一人当たり有形固定資産（償却資産）額該当値テキスト"/>
        <xdr:cNvSpPr txBox="1"/>
      </xdr:nvSpPr>
      <xdr:spPr>
        <a:xfrm>
          <a:off x="10566400" y="17326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2,555,732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8" name="正方形/長方形 33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5" name="正方形/長方形 34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349" name="テキスト ボックス 34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7" name="テキスト ボックス 35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161925</xdr:rowOff>
    </xdr:from>
    <xdr:to>
      <xdr:col>23</xdr:col>
      <xdr:colOff>516889</xdr:colOff>
      <xdr:row>42</xdr:row>
      <xdr:rowOff>30480</xdr:rowOff>
    </xdr:to>
    <xdr:cxnSp macro="">
      <xdr:nvCxnSpPr>
        <xdr:cNvPr id="361" name="直線コネクタ 360"/>
        <xdr:cNvCxnSpPr/>
      </xdr:nvCxnSpPr>
      <xdr:spPr>
        <a:xfrm flipV="1">
          <a:off x="16318864" y="581977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340478" cy="259045"/>
    <xdr:sp macro="" textlink="">
      <xdr:nvSpPr>
        <xdr:cNvPr id="362" name="【認定こども園・幼稚園・保育所】&#10;有形固定資産減価償却率最小値テキスト"/>
        <xdr:cNvSpPr txBox="1"/>
      </xdr:nvSpPr>
      <xdr:spPr>
        <a:xfrm>
          <a:off x="16408400" y="723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63" name="直線コネクタ 362"/>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108602</xdr:rowOff>
    </xdr:from>
    <xdr:ext cx="405111" cy="259045"/>
    <xdr:sp macro="" textlink="">
      <xdr:nvSpPr>
        <xdr:cNvPr id="364" name="【認定こども園・幼稚園・保育所】&#10;有形固定資産減価償却率最大値テキスト"/>
        <xdr:cNvSpPr txBox="1"/>
      </xdr:nvSpPr>
      <xdr:spPr>
        <a:xfrm>
          <a:off x="164084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33</xdr:row>
      <xdr:rowOff>161925</xdr:rowOff>
    </xdr:from>
    <xdr:to>
      <xdr:col>23</xdr:col>
      <xdr:colOff>606425</xdr:colOff>
      <xdr:row>33</xdr:row>
      <xdr:rowOff>161925</xdr:rowOff>
    </xdr:to>
    <xdr:cxnSp macro="">
      <xdr:nvCxnSpPr>
        <xdr:cNvPr id="365" name="直線コネクタ 364"/>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160037</xdr:rowOff>
    </xdr:from>
    <xdr:ext cx="405111" cy="259045"/>
    <xdr:sp macro="" textlink="">
      <xdr:nvSpPr>
        <xdr:cNvPr id="366" name="【認定こども園・幼稚園・保育所】&#10;有形固定資産減価償却率平均値テキスト"/>
        <xdr:cNvSpPr txBox="1"/>
      </xdr:nvSpPr>
      <xdr:spPr>
        <a:xfrm>
          <a:off x="164084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67" name="フローチャート : 判断 366"/>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111125</xdr:rowOff>
    </xdr:from>
    <xdr:to>
      <xdr:col>23</xdr:col>
      <xdr:colOff>568325</xdr:colOff>
      <xdr:row>34</xdr:row>
      <xdr:rowOff>41275</xdr:rowOff>
    </xdr:to>
    <xdr:sp macro="" textlink="">
      <xdr:nvSpPr>
        <xdr:cNvPr id="373" name="円/楕円 372"/>
        <xdr:cNvSpPr/>
      </xdr:nvSpPr>
      <xdr:spPr>
        <a:xfrm>
          <a:off x="16268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64152</xdr:rowOff>
    </xdr:from>
    <xdr:ext cx="405111" cy="259045"/>
    <xdr:sp macro="" textlink="">
      <xdr:nvSpPr>
        <xdr:cNvPr id="374" name="【認定こども園・幼稚園・保育所】&#10;有形固定資産減価償却率該当値テキスト"/>
        <xdr:cNvSpPr txBox="1"/>
      </xdr:nvSpPr>
      <xdr:spPr>
        <a:xfrm>
          <a:off x="16408400"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5" name="正方形/長方形 37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2" name="正方形/長方形 38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5" name="テキスト ボックス 38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69342</xdr:rowOff>
    </xdr:from>
    <xdr:to>
      <xdr:col>32</xdr:col>
      <xdr:colOff>186689</xdr:colOff>
      <xdr:row>42</xdr:row>
      <xdr:rowOff>64770</xdr:rowOff>
    </xdr:to>
    <xdr:cxnSp macro="">
      <xdr:nvCxnSpPr>
        <xdr:cNvPr id="397" name="直線コネクタ 396"/>
        <xdr:cNvCxnSpPr/>
      </xdr:nvCxnSpPr>
      <xdr:spPr>
        <a:xfrm flipV="1">
          <a:off x="22160864" y="572719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68597</xdr:rowOff>
    </xdr:from>
    <xdr:ext cx="469744" cy="259045"/>
    <xdr:sp macro="" textlink="">
      <xdr:nvSpPr>
        <xdr:cNvPr id="398" name="【認定こども園・幼稚園・保育所】&#10;一人当たり面積最小値テキスト"/>
        <xdr:cNvSpPr txBox="1"/>
      </xdr:nvSpPr>
      <xdr:spPr>
        <a:xfrm>
          <a:off x="22250400"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0.155</a:t>
          </a:r>
          <a:endParaRPr kumimoji="1" lang="ja-JP" altLang="en-US" sz="1000" b="1">
            <a:latin typeface="ＭＳ Ｐゴシック"/>
          </a:endParaRPr>
        </a:p>
      </xdr:txBody>
    </xdr:sp>
    <xdr:clientData/>
  </xdr:oneCellAnchor>
  <xdr:twoCellAnchor>
    <xdr:from>
      <xdr:col>32</xdr:col>
      <xdr:colOff>98425</xdr:colOff>
      <xdr:row>42</xdr:row>
      <xdr:rowOff>64770</xdr:rowOff>
    </xdr:from>
    <xdr:to>
      <xdr:col>32</xdr:col>
      <xdr:colOff>276225</xdr:colOff>
      <xdr:row>42</xdr:row>
      <xdr:rowOff>64770</xdr:rowOff>
    </xdr:to>
    <xdr:cxnSp macro="">
      <xdr:nvCxnSpPr>
        <xdr:cNvPr id="399" name="直線コネクタ 398"/>
        <xdr:cNvCxnSpPr/>
      </xdr:nvCxnSpPr>
      <xdr:spPr>
        <a:xfrm>
          <a:off x="22072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16019</xdr:rowOff>
    </xdr:from>
    <xdr:ext cx="469744" cy="259045"/>
    <xdr:sp macro="" textlink="">
      <xdr:nvSpPr>
        <xdr:cNvPr id="400" name="【認定こども園・幼稚園・保育所】&#10;一人当たり面積最大値テキスト"/>
        <xdr:cNvSpPr txBox="1"/>
      </xdr:nvSpPr>
      <xdr:spPr>
        <a:xfrm>
          <a:off x="22250400" y="55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0.828</a:t>
          </a:r>
          <a:endParaRPr kumimoji="1" lang="ja-JP" altLang="en-US" sz="1000" b="1">
            <a:latin typeface="ＭＳ Ｐゴシック"/>
          </a:endParaRPr>
        </a:p>
      </xdr:txBody>
    </xdr:sp>
    <xdr:clientData/>
  </xdr:oneCellAnchor>
  <xdr:twoCellAnchor>
    <xdr:from>
      <xdr:col>32</xdr:col>
      <xdr:colOff>98425</xdr:colOff>
      <xdr:row>33</xdr:row>
      <xdr:rowOff>69342</xdr:rowOff>
    </xdr:from>
    <xdr:to>
      <xdr:col>32</xdr:col>
      <xdr:colOff>276225</xdr:colOff>
      <xdr:row>33</xdr:row>
      <xdr:rowOff>69342</xdr:rowOff>
    </xdr:to>
    <xdr:cxnSp macro="">
      <xdr:nvCxnSpPr>
        <xdr:cNvPr id="401" name="直線コネクタ 400"/>
        <xdr:cNvCxnSpPr/>
      </xdr:nvCxnSpPr>
      <xdr:spPr>
        <a:xfrm>
          <a:off x="22072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104411</xdr:rowOff>
    </xdr:from>
    <xdr:ext cx="469744" cy="259045"/>
    <xdr:sp macro="" textlink="">
      <xdr:nvSpPr>
        <xdr:cNvPr id="402" name="【認定こども園・幼稚園・保育所】&#10;一人当たり面積平均値テキスト"/>
        <xdr:cNvSpPr txBox="1"/>
      </xdr:nvSpPr>
      <xdr:spPr>
        <a:xfrm>
          <a:off x="222504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125984</xdr:rowOff>
    </xdr:from>
    <xdr:to>
      <xdr:col>32</xdr:col>
      <xdr:colOff>238125</xdr:colOff>
      <xdr:row>39</xdr:row>
      <xdr:rowOff>56134</xdr:rowOff>
    </xdr:to>
    <xdr:sp macro="" textlink="">
      <xdr:nvSpPr>
        <xdr:cNvPr id="403" name="フローチャート : 判断 402"/>
        <xdr:cNvSpPr/>
      </xdr:nvSpPr>
      <xdr:spPr>
        <a:xfrm>
          <a:off x="22110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68834</xdr:rowOff>
    </xdr:from>
    <xdr:to>
      <xdr:col>32</xdr:col>
      <xdr:colOff>238125</xdr:colOff>
      <xdr:row>37</xdr:row>
      <xdr:rowOff>170435</xdr:rowOff>
    </xdr:to>
    <xdr:sp macro="" textlink="">
      <xdr:nvSpPr>
        <xdr:cNvPr id="409" name="円/楕円 408"/>
        <xdr:cNvSpPr/>
      </xdr:nvSpPr>
      <xdr:spPr>
        <a:xfrm>
          <a:off x="22110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91711</xdr:rowOff>
    </xdr:from>
    <xdr:ext cx="469744" cy="259045"/>
    <xdr:sp macro="" textlink="">
      <xdr:nvSpPr>
        <xdr:cNvPr id="410" name="【認定こども園・幼稚園・保育所】&#10;一人当たり面積該当値テキスト"/>
        <xdr:cNvSpPr txBox="1"/>
      </xdr:nvSpPr>
      <xdr:spPr>
        <a:xfrm>
          <a:off x="222504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22" name="テキスト ボックス 42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2" name="テキスト ボックス 4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3"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434" name="直線コネクタ 433"/>
        <xdr:cNvCxnSpPr/>
      </xdr:nvCxnSpPr>
      <xdr:spPr>
        <a:xfrm flipV="1">
          <a:off x="16318864" y="958977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435" name="【学校施設】&#10;有形固定資産減価償却率最小値テキスト"/>
        <xdr:cNvSpPr txBox="1"/>
      </xdr:nvSpPr>
      <xdr:spPr>
        <a:xfrm>
          <a:off x="16408400" y="1090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436" name="直線コネクタ 435"/>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37"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38" name="直線コネクタ 437"/>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113047</xdr:rowOff>
    </xdr:from>
    <xdr:ext cx="405111" cy="259045"/>
    <xdr:sp macro="" textlink="">
      <xdr:nvSpPr>
        <xdr:cNvPr id="439" name="【学校施設】&#10;有形固定資産減価償却率平均値テキスト"/>
        <xdr:cNvSpPr txBox="1"/>
      </xdr:nvSpPr>
      <xdr:spPr>
        <a:xfrm>
          <a:off x="164084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440" name="フローチャート : 判断 439"/>
        <xdr:cNvSpPr/>
      </xdr:nvSpPr>
      <xdr:spPr>
        <a:xfrm>
          <a:off x="162687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4445</xdr:rowOff>
    </xdr:from>
    <xdr:to>
      <xdr:col>23</xdr:col>
      <xdr:colOff>568325</xdr:colOff>
      <xdr:row>59</xdr:row>
      <xdr:rowOff>106045</xdr:rowOff>
    </xdr:to>
    <xdr:sp macro="" textlink="">
      <xdr:nvSpPr>
        <xdr:cNvPr id="446" name="円/楕円 445"/>
        <xdr:cNvSpPr/>
      </xdr:nvSpPr>
      <xdr:spPr>
        <a:xfrm>
          <a:off x="16268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154322</xdr:rowOff>
    </xdr:from>
    <xdr:ext cx="405111" cy="259045"/>
    <xdr:sp macro="" textlink="">
      <xdr:nvSpPr>
        <xdr:cNvPr id="447" name="【学校施設】&#10;有形固定資産減価償却率該当値テキスト"/>
        <xdr:cNvSpPr txBox="1"/>
      </xdr:nvSpPr>
      <xdr:spPr>
        <a:xfrm>
          <a:off x="16408400"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8" name="正方形/長方形 44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5" name="正方形/長方形 45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8" name="テキスト ボックス 46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0" name="テキスト ボックス 46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474" name="直線コネクタ 473"/>
        <xdr:cNvCxnSpPr/>
      </xdr:nvCxnSpPr>
      <xdr:spPr>
        <a:xfrm flipV="1">
          <a:off x="22160864" y="9466490"/>
          <a:ext cx="0" cy="152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475" name="【学校施設】&#10;一人当たり面積最小値テキスト"/>
        <xdr:cNvSpPr txBox="1"/>
      </xdr:nvSpPr>
      <xdr:spPr>
        <a:xfrm>
          <a:off x="22250400" y="109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476" name="直線コネクタ 475"/>
        <xdr:cNvCxnSpPr/>
      </xdr:nvCxnSpPr>
      <xdr:spPr>
        <a:xfrm>
          <a:off x="22072600" y="109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477" name="【学校施設】&#10;一人当たり面積最大値テキスト"/>
        <xdr:cNvSpPr txBox="1"/>
      </xdr:nvSpPr>
      <xdr:spPr>
        <a:xfrm>
          <a:off x="22250400" y="92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478" name="直線コネクタ 477"/>
        <xdr:cNvCxnSpPr/>
      </xdr:nvCxnSpPr>
      <xdr:spPr>
        <a:xfrm>
          <a:off x="22072600" y="946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77197</xdr:rowOff>
    </xdr:from>
    <xdr:ext cx="469744" cy="259045"/>
    <xdr:sp macro="" textlink="">
      <xdr:nvSpPr>
        <xdr:cNvPr id="479" name="【学校施設】&#10;一人当たり面積平均値テキスト"/>
        <xdr:cNvSpPr txBox="1"/>
      </xdr:nvSpPr>
      <xdr:spPr>
        <a:xfrm>
          <a:off x="22250400" y="1053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480" name="フローチャート : 判断 479"/>
        <xdr:cNvSpPr/>
      </xdr:nvSpPr>
      <xdr:spPr>
        <a:xfrm>
          <a:off x="22110700" y="105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157390</xdr:rowOff>
    </xdr:from>
    <xdr:to>
      <xdr:col>32</xdr:col>
      <xdr:colOff>238125</xdr:colOff>
      <xdr:row>55</xdr:row>
      <xdr:rowOff>87540</xdr:rowOff>
    </xdr:to>
    <xdr:sp macro="" textlink="">
      <xdr:nvSpPr>
        <xdr:cNvPr id="486" name="円/楕円 485"/>
        <xdr:cNvSpPr/>
      </xdr:nvSpPr>
      <xdr:spPr>
        <a:xfrm>
          <a:off x="22110700" y="94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110417</xdr:rowOff>
    </xdr:from>
    <xdr:ext cx="534377" cy="259045"/>
    <xdr:sp macro="" textlink="">
      <xdr:nvSpPr>
        <xdr:cNvPr id="487" name="【学校施設】&#10;一人当たり面積該当値テキスト"/>
        <xdr:cNvSpPr txBox="1"/>
      </xdr:nvSpPr>
      <xdr:spPr>
        <a:xfrm>
          <a:off x="22250400" y="93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8" name="正方形/長方形 48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89" name="正方形/長方形 48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90" name="正方形/長方形 48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91" name="正方形/長方形 49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92" name="正方形/長方形 49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3" name="正方形/長方形 49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4" name="正方形/長方形 49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95" name="正方形/長方形 49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96" name="正方形/長方形 49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97" name="正方形/長方形 49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98" name="正方形/長方形 49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9" name="正方形/長方形 49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8" name="テキスト ボックス 51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106</xdr:row>
      <xdr:rowOff>140208</xdr:rowOff>
    </xdr:to>
    <xdr:cxnSp macro="">
      <xdr:nvCxnSpPr>
        <xdr:cNvPr id="522" name="直線コネクタ 521"/>
        <xdr:cNvCxnSpPr/>
      </xdr:nvCxnSpPr>
      <xdr:spPr>
        <a:xfrm flipV="1">
          <a:off x="16318864" y="17312639"/>
          <a:ext cx="0" cy="1001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144035</xdr:rowOff>
    </xdr:from>
    <xdr:ext cx="405111" cy="259045"/>
    <xdr:sp macro="" textlink="">
      <xdr:nvSpPr>
        <xdr:cNvPr id="523" name="【公民館】&#10;有形固定資産減価償却率最小値テキスト"/>
        <xdr:cNvSpPr txBox="1"/>
      </xdr:nvSpPr>
      <xdr:spPr>
        <a:xfrm>
          <a:off x="16408400" y="1831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a:t>
          </a:r>
          <a:endParaRPr kumimoji="1" lang="ja-JP" altLang="en-US" sz="1000" b="1">
            <a:latin typeface="ＭＳ Ｐゴシック"/>
          </a:endParaRPr>
        </a:p>
      </xdr:txBody>
    </xdr:sp>
    <xdr:clientData/>
  </xdr:oneCellAnchor>
  <xdr:twoCellAnchor>
    <xdr:from>
      <xdr:col>23</xdr:col>
      <xdr:colOff>428625</xdr:colOff>
      <xdr:row>106</xdr:row>
      <xdr:rowOff>140208</xdr:rowOff>
    </xdr:from>
    <xdr:to>
      <xdr:col>23</xdr:col>
      <xdr:colOff>606425</xdr:colOff>
      <xdr:row>106</xdr:row>
      <xdr:rowOff>140208</xdr:rowOff>
    </xdr:to>
    <xdr:cxnSp macro="">
      <xdr:nvCxnSpPr>
        <xdr:cNvPr id="524" name="直線コネクタ 523"/>
        <xdr:cNvCxnSpPr/>
      </xdr:nvCxnSpPr>
      <xdr:spPr>
        <a:xfrm>
          <a:off x="16230600" y="1831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25"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26" name="直線コネクタ 52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17542</xdr:rowOff>
    </xdr:from>
    <xdr:ext cx="405111" cy="259045"/>
    <xdr:sp macro="" textlink="">
      <xdr:nvSpPr>
        <xdr:cNvPr id="527" name="【公民館】&#10;有形固定資産減価償却率平均値テキスト"/>
        <xdr:cNvSpPr txBox="1"/>
      </xdr:nvSpPr>
      <xdr:spPr>
        <a:xfrm>
          <a:off x="16408400" y="1784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528" name="フローチャート : 判断 527"/>
        <xdr:cNvSpPr/>
      </xdr:nvSpPr>
      <xdr:spPr>
        <a:xfrm>
          <a:off x="16268700" y="178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34544</xdr:rowOff>
    </xdr:from>
    <xdr:to>
      <xdr:col>23</xdr:col>
      <xdr:colOff>568325</xdr:colOff>
      <xdr:row>104</xdr:row>
      <xdr:rowOff>136144</xdr:rowOff>
    </xdr:to>
    <xdr:sp macro="" textlink="">
      <xdr:nvSpPr>
        <xdr:cNvPr id="534" name="円/楕円 533"/>
        <xdr:cNvSpPr/>
      </xdr:nvSpPr>
      <xdr:spPr>
        <a:xfrm>
          <a:off x="162687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57421</xdr:rowOff>
    </xdr:from>
    <xdr:ext cx="405111" cy="259045"/>
    <xdr:sp macro="" textlink="">
      <xdr:nvSpPr>
        <xdr:cNvPr id="535" name="【公民館】&#10;有形固定資産減価償却率該当値テキスト"/>
        <xdr:cNvSpPr txBox="1"/>
      </xdr:nvSpPr>
      <xdr:spPr>
        <a:xfrm>
          <a:off x="16408400" y="1771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6" name="直線コネクタ 5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7" name="テキスト ボックス 5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8" name="直線コネクタ 5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9" name="テキスト ボックス 5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0" name="直線コネクタ 5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1" name="テキスト ボックス 5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2" name="直線コネクタ 5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3" name="テキスト ボックス 5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19507</xdr:rowOff>
    </xdr:from>
    <xdr:to>
      <xdr:col>32</xdr:col>
      <xdr:colOff>186689</xdr:colOff>
      <xdr:row>107</xdr:row>
      <xdr:rowOff>154839</xdr:rowOff>
    </xdr:to>
    <xdr:cxnSp macro="">
      <xdr:nvCxnSpPr>
        <xdr:cNvPr id="557" name="直線コネクタ 556"/>
        <xdr:cNvCxnSpPr/>
      </xdr:nvCxnSpPr>
      <xdr:spPr>
        <a:xfrm flipV="1">
          <a:off x="22160864" y="17507407"/>
          <a:ext cx="0" cy="99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158666</xdr:rowOff>
    </xdr:from>
    <xdr:ext cx="469744" cy="259045"/>
    <xdr:sp macro="" textlink="">
      <xdr:nvSpPr>
        <xdr:cNvPr id="558" name="【公民館】&#10;一人当たり面積最小値テキスト"/>
        <xdr:cNvSpPr txBox="1"/>
      </xdr:nvSpPr>
      <xdr:spPr>
        <a:xfrm>
          <a:off x="222504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0.203</a:t>
          </a:r>
          <a:endParaRPr kumimoji="1" lang="ja-JP" altLang="en-US" sz="1000" b="1">
            <a:latin typeface="ＭＳ Ｐゴシック"/>
          </a:endParaRPr>
        </a:p>
      </xdr:txBody>
    </xdr:sp>
    <xdr:clientData/>
  </xdr:oneCellAnchor>
  <xdr:twoCellAnchor>
    <xdr:from>
      <xdr:col>32</xdr:col>
      <xdr:colOff>98425</xdr:colOff>
      <xdr:row>107</xdr:row>
      <xdr:rowOff>154839</xdr:rowOff>
    </xdr:from>
    <xdr:to>
      <xdr:col>32</xdr:col>
      <xdr:colOff>276225</xdr:colOff>
      <xdr:row>107</xdr:row>
      <xdr:rowOff>154839</xdr:rowOff>
    </xdr:to>
    <xdr:cxnSp macro="">
      <xdr:nvCxnSpPr>
        <xdr:cNvPr id="559" name="直線コネクタ 558"/>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137634</xdr:rowOff>
    </xdr:from>
    <xdr:ext cx="469744" cy="259045"/>
    <xdr:sp macro="" textlink="">
      <xdr:nvSpPr>
        <xdr:cNvPr id="560" name="【公民館】&#10;一人当たり面積最大値テキスト"/>
        <xdr:cNvSpPr txBox="1"/>
      </xdr:nvSpPr>
      <xdr:spPr>
        <a:xfrm>
          <a:off x="22250400" y="17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a:t>
          </a:r>
          <a:endParaRPr kumimoji="1" lang="ja-JP" altLang="en-US" sz="1000" b="1">
            <a:latin typeface="ＭＳ Ｐゴシック"/>
          </a:endParaRPr>
        </a:p>
      </xdr:txBody>
    </xdr:sp>
    <xdr:clientData/>
  </xdr:oneCellAnchor>
  <xdr:twoCellAnchor>
    <xdr:from>
      <xdr:col>32</xdr:col>
      <xdr:colOff>98425</xdr:colOff>
      <xdr:row>102</xdr:row>
      <xdr:rowOff>19507</xdr:rowOff>
    </xdr:from>
    <xdr:to>
      <xdr:col>32</xdr:col>
      <xdr:colOff>276225</xdr:colOff>
      <xdr:row>102</xdr:row>
      <xdr:rowOff>19507</xdr:rowOff>
    </xdr:to>
    <xdr:cxnSp macro="">
      <xdr:nvCxnSpPr>
        <xdr:cNvPr id="561" name="直線コネクタ 560"/>
        <xdr:cNvCxnSpPr/>
      </xdr:nvCxnSpPr>
      <xdr:spPr>
        <a:xfrm>
          <a:off x="22072600" y="17507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116755</xdr:rowOff>
    </xdr:from>
    <xdr:ext cx="469744" cy="259045"/>
    <xdr:sp macro="" textlink="">
      <xdr:nvSpPr>
        <xdr:cNvPr id="562" name="【公民館】&#10;一人当たり面積平均値テキスト"/>
        <xdr:cNvSpPr txBox="1"/>
      </xdr:nvSpPr>
      <xdr:spPr>
        <a:xfrm>
          <a:off x="22250400" y="1811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138328</xdr:rowOff>
    </xdr:from>
    <xdr:to>
      <xdr:col>32</xdr:col>
      <xdr:colOff>238125</xdr:colOff>
      <xdr:row>106</xdr:row>
      <xdr:rowOff>68478</xdr:rowOff>
    </xdr:to>
    <xdr:sp macro="" textlink="">
      <xdr:nvSpPr>
        <xdr:cNvPr id="563" name="フローチャート : 判断 562"/>
        <xdr:cNvSpPr/>
      </xdr:nvSpPr>
      <xdr:spPr>
        <a:xfrm>
          <a:off x="22110700" y="1814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140615</xdr:rowOff>
    </xdr:from>
    <xdr:to>
      <xdr:col>32</xdr:col>
      <xdr:colOff>238125</xdr:colOff>
      <xdr:row>105</xdr:row>
      <xdr:rowOff>70765</xdr:rowOff>
    </xdr:to>
    <xdr:sp macro="" textlink="">
      <xdr:nvSpPr>
        <xdr:cNvPr id="569" name="円/楕円 568"/>
        <xdr:cNvSpPr/>
      </xdr:nvSpPr>
      <xdr:spPr>
        <a:xfrm>
          <a:off x="22110700" y="179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163492</xdr:rowOff>
    </xdr:from>
    <xdr:ext cx="469744" cy="259045"/>
    <xdr:sp macro="" textlink="">
      <xdr:nvSpPr>
        <xdr:cNvPr id="570" name="【公民館】&#10;一人当たり面積該当値テキスト"/>
        <xdr:cNvSpPr txBox="1"/>
      </xdr:nvSpPr>
      <xdr:spPr>
        <a:xfrm>
          <a:off x="22250400" y="178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1" name="正方形/長方形 5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3" name="テキスト ボックス 5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幼稚園・保育所</a:t>
          </a:r>
          <a:r>
            <a:rPr kumimoji="1" lang="en-US" altLang="ja-JP" sz="1300">
              <a:latin typeface="ＭＳ Ｐゴシック"/>
            </a:rPr>
            <a:t>】</a:t>
          </a:r>
          <a:r>
            <a:rPr kumimoji="1" lang="ja-JP" altLang="en-US" sz="1300">
              <a:latin typeface="ＭＳ Ｐゴシック"/>
            </a:rPr>
            <a:t>幼稚園は、昭和５５年建築で築３６年経過している為、有形固定資産減価償却率が高くなっている。平成</a:t>
          </a:r>
          <a:r>
            <a:rPr kumimoji="1" lang="en-US" altLang="ja-JP" sz="1300">
              <a:latin typeface="ＭＳ Ｐゴシック"/>
            </a:rPr>
            <a:t>28</a:t>
          </a:r>
          <a:r>
            <a:rPr kumimoji="1" lang="ja-JP" altLang="en-US" sz="1300">
              <a:latin typeface="ＭＳ Ｐゴシック"/>
            </a:rPr>
            <a:t>年度に園舎改築事業が計画されており、今後低くなる見込みである。保育所については、昭和４５年建築で築４６年経過している為、有形固定資産減価償却率が高くなっている。新しい建物が既に完成しているので、今後低くなる見込みで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公営住宅については、平成２８年度に長寿命化計画を策定。今後は計画に沿って建築、改修等を実施する。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学校施設面積に対して児童生徒数が少ないので、一人当たり面積が高くなっているのが要因である。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
684
19.23
1,896,015
1,821,284
55,392
723,242
1,344,615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3" name="正方形/長方形 5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0" name="正方形/長方形 59"/>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1" name="正方形/長方形 6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68" name="正方形/長方形 6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69" name="テキスト ボックス 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0" name="直線コネクタ 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71" name="直線コネクタ 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72" name="テキスト ボックス 7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73" name="直線コネクタ 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74" name="テキスト ボックス 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75" name="直線コネクタ 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76" name="テキスト ボックス 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77" name="直線コネクタ 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78" name="テキスト ボックス 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79" name="直線コネクタ 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80" name="テキスト ボックス 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81" name="直線コネクタ 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82" name="テキスト ボックス 8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3" name="直線コネクタ 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4" name="テキスト ボックス 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8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70757</xdr:rowOff>
    </xdr:to>
    <xdr:cxnSp macro="">
      <xdr:nvCxnSpPr>
        <xdr:cNvPr id="86" name="直線コネクタ 85"/>
        <xdr:cNvCxnSpPr/>
      </xdr:nvCxnSpPr>
      <xdr:spPr>
        <a:xfrm flipV="1">
          <a:off x="4634865" y="134112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74584</xdr:rowOff>
    </xdr:from>
    <xdr:ext cx="340478" cy="259045"/>
    <xdr:sp macro="" textlink="">
      <xdr:nvSpPr>
        <xdr:cNvPr id="87" name="【福祉施設】&#10;有形固定資産減価償却率最小値テキスト"/>
        <xdr:cNvSpPr txBox="1"/>
      </xdr:nvSpPr>
      <xdr:spPr>
        <a:xfrm>
          <a:off x="4724400" y="1481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86</xdr:row>
      <xdr:rowOff>70757</xdr:rowOff>
    </xdr:from>
    <xdr:to>
      <xdr:col>6</xdr:col>
      <xdr:colOff>600075</xdr:colOff>
      <xdr:row>86</xdr:row>
      <xdr:rowOff>70757</xdr:rowOff>
    </xdr:to>
    <xdr:cxnSp macro="">
      <xdr:nvCxnSpPr>
        <xdr:cNvPr id="88" name="直線コネクタ 87"/>
        <xdr:cNvCxnSpPr/>
      </xdr:nvCxnSpPr>
      <xdr:spPr>
        <a:xfrm>
          <a:off x="4546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05111" cy="259045"/>
    <xdr:sp macro="" textlink="">
      <xdr:nvSpPr>
        <xdr:cNvPr id="89" name="【福祉施設】&#10;有形固定資産減価償却率最大値テキスト"/>
        <xdr:cNvSpPr txBox="1"/>
      </xdr:nvSpPr>
      <xdr:spPr>
        <a:xfrm>
          <a:off x="4724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90" name="直線コネクタ 8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153506</xdr:rowOff>
    </xdr:from>
    <xdr:ext cx="405111" cy="259045"/>
    <xdr:sp macro="" textlink="">
      <xdr:nvSpPr>
        <xdr:cNvPr id="91" name="【福祉施設】&#10;有形固定資産減価償却率平均値テキスト"/>
        <xdr:cNvSpPr txBox="1"/>
      </xdr:nvSpPr>
      <xdr:spPr>
        <a:xfrm>
          <a:off x="4724400" y="13698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3629</xdr:rowOff>
    </xdr:from>
    <xdr:to>
      <xdr:col>6</xdr:col>
      <xdr:colOff>561975</xdr:colOff>
      <xdr:row>80</xdr:row>
      <xdr:rowOff>105229</xdr:rowOff>
    </xdr:to>
    <xdr:sp macro="" textlink="">
      <xdr:nvSpPr>
        <xdr:cNvPr id="92" name="フローチャート : 判断 91"/>
        <xdr:cNvSpPr/>
      </xdr:nvSpPr>
      <xdr:spPr>
        <a:xfrm>
          <a:off x="45847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93" name="テキスト ボックス 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4" name="テキスト ボックス 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5" name="テキスト ボックス 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6" name="テキスト ボックス 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97" name="テキスト ボックス 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158750</xdr:rowOff>
    </xdr:from>
    <xdr:to>
      <xdr:col>6</xdr:col>
      <xdr:colOff>561975</xdr:colOff>
      <xdr:row>78</xdr:row>
      <xdr:rowOff>88900</xdr:rowOff>
    </xdr:to>
    <xdr:sp macro="" textlink="">
      <xdr:nvSpPr>
        <xdr:cNvPr id="98" name="円/楕円 97"/>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111777</xdr:rowOff>
    </xdr:from>
    <xdr:ext cx="405111" cy="259045"/>
    <xdr:sp macro="" textlink="">
      <xdr:nvSpPr>
        <xdr:cNvPr id="99" name="【福祉施設】&#10;有形固定資産減価償却率該当値テキスト"/>
        <xdr:cNvSpPr txBox="1"/>
      </xdr:nvSpPr>
      <xdr:spPr>
        <a:xfrm>
          <a:off x="47244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00" name="正方形/長方形 9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1" name="正方形/長方形 1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2" name="正方形/長方形 1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3" name="正方形/長方形 1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4" name="正方形/長方形 1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5" name="正方形/長方形 1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6" name="正方形/長方形 1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07" name="正方形/長方形 10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08" name="テキスト ボックス 1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09" name="直線コネクタ 1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0" name="直線コネクタ 1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1" name="テキスト ボックス 1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2" name="直線コネクタ 1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3" name="テキスト ボックス 1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4" name="直線コネクタ 1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15" name="テキスト ボックス 1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16" name="直線コネクタ 1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17" name="テキスト ボックス 1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18" name="直線コネクタ 1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19" name="テキスト ボックス 1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20"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7925</xdr:rowOff>
    </xdr:from>
    <xdr:to>
      <xdr:col>15</xdr:col>
      <xdr:colOff>180340</xdr:colOff>
      <xdr:row>85</xdr:row>
      <xdr:rowOff>143714</xdr:rowOff>
    </xdr:to>
    <xdr:cxnSp macro="">
      <xdr:nvCxnSpPr>
        <xdr:cNvPr id="121" name="直線コネクタ 120"/>
        <xdr:cNvCxnSpPr/>
      </xdr:nvCxnSpPr>
      <xdr:spPr>
        <a:xfrm flipV="1">
          <a:off x="10476865" y="13723925"/>
          <a:ext cx="0" cy="99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147541</xdr:rowOff>
    </xdr:from>
    <xdr:ext cx="469744" cy="259045"/>
    <xdr:sp macro="" textlink="">
      <xdr:nvSpPr>
        <xdr:cNvPr id="122" name="【福祉施設】&#10;一人当たり面積最小値テキスト"/>
        <xdr:cNvSpPr txBox="1"/>
      </xdr:nvSpPr>
      <xdr:spPr>
        <a:xfrm>
          <a:off x="10566400" y="1472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85</xdr:row>
      <xdr:rowOff>143714</xdr:rowOff>
    </xdr:from>
    <xdr:to>
      <xdr:col>15</xdr:col>
      <xdr:colOff>269875</xdr:colOff>
      <xdr:row>85</xdr:row>
      <xdr:rowOff>143714</xdr:rowOff>
    </xdr:to>
    <xdr:cxnSp macro="">
      <xdr:nvCxnSpPr>
        <xdr:cNvPr id="123" name="直線コネクタ 122"/>
        <xdr:cNvCxnSpPr/>
      </xdr:nvCxnSpPr>
      <xdr:spPr>
        <a:xfrm>
          <a:off x="10388600" y="1471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126052</xdr:rowOff>
    </xdr:from>
    <xdr:ext cx="469744" cy="259045"/>
    <xdr:sp macro="" textlink="">
      <xdr:nvSpPr>
        <xdr:cNvPr id="124" name="【福祉施設】&#10;一人当たり面積最大値テキスト"/>
        <xdr:cNvSpPr txBox="1"/>
      </xdr:nvSpPr>
      <xdr:spPr>
        <a:xfrm>
          <a:off x="10566400" y="134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2.316</a:t>
          </a:r>
          <a:endParaRPr kumimoji="1" lang="ja-JP" altLang="en-US" sz="1000" b="1">
            <a:latin typeface="ＭＳ Ｐゴシック"/>
          </a:endParaRPr>
        </a:p>
      </xdr:txBody>
    </xdr:sp>
    <xdr:clientData/>
  </xdr:oneCellAnchor>
  <xdr:twoCellAnchor>
    <xdr:from>
      <xdr:col>15</xdr:col>
      <xdr:colOff>92075</xdr:colOff>
      <xdr:row>80</xdr:row>
      <xdr:rowOff>7925</xdr:rowOff>
    </xdr:from>
    <xdr:to>
      <xdr:col>15</xdr:col>
      <xdr:colOff>269875</xdr:colOff>
      <xdr:row>80</xdr:row>
      <xdr:rowOff>7925</xdr:rowOff>
    </xdr:to>
    <xdr:cxnSp macro="">
      <xdr:nvCxnSpPr>
        <xdr:cNvPr id="125" name="直線コネクタ 124"/>
        <xdr:cNvCxnSpPr/>
      </xdr:nvCxnSpPr>
      <xdr:spPr>
        <a:xfrm>
          <a:off x="10388600" y="1372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25619</xdr:rowOff>
    </xdr:from>
    <xdr:ext cx="469744" cy="259045"/>
    <xdr:sp macro="" textlink="">
      <xdr:nvSpPr>
        <xdr:cNvPr id="126" name="【福祉施設】&#10;一人当たり面積平均値テキスト"/>
        <xdr:cNvSpPr txBox="1"/>
      </xdr:nvSpPr>
      <xdr:spPr>
        <a:xfrm>
          <a:off x="10566400" y="14255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0.994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47192</xdr:rowOff>
    </xdr:from>
    <xdr:to>
      <xdr:col>15</xdr:col>
      <xdr:colOff>231775</xdr:colOff>
      <xdr:row>83</xdr:row>
      <xdr:rowOff>148792</xdr:rowOff>
    </xdr:to>
    <xdr:sp macro="" textlink="">
      <xdr:nvSpPr>
        <xdr:cNvPr id="127" name="フローチャート : 判断 126"/>
        <xdr:cNvSpPr/>
      </xdr:nvSpPr>
      <xdr:spPr>
        <a:xfrm>
          <a:off x="10426700" y="142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28" name="テキスト ボックス 1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29" name="テキスト ボックス 1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0" name="テキスト ボックス 1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1" name="テキスト ボックス 1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2" name="テキスト ボックス 1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128575</xdr:rowOff>
    </xdr:from>
    <xdr:to>
      <xdr:col>15</xdr:col>
      <xdr:colOff>231775</xdr:colOff>
      <xdr:row>80</xdr:row>
      <xdr:rowOff>58725</xdr:rowOff>
    </xdr:to>
    <xdr:sp macro="" textlink="">
      <xdr:nvSpPr>
        <xdr:cNvPr id="133" name="円/楕円 132"/>
        <xdr:cNvSpPr/>
      </xdr:nvSpPr>
      <xdr:spPr>
        <a:xfrm>
          <a:off x="10426700" y="136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81602</xdr:rowOff>
    </xdr:from>
    <xdr:ext cx="469744" cy="259045"/>
    <xdr:sp macro="" textlink="">
      <xdr:nvSpPr>
        <xdr:cNvPr id="134" name="【福祉施設】&#10;一人当たり面積該当値テキスト"/>
        <xdr:cNvSpPr txBox="1"/>
      </xdr:nvSpPr>
      <xdr:spPr>
        <a:xfrm>
          <a:off x="10566400" y="136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35" name="正方形/長方形 13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6" name="正方形/長方形 1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37" name="正方形/長方形 1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38" name="正方形/長方形 1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39" name="正方形/長方形 1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0" name="正方形/長方形 1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1" name="正方形/長方形 1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2" name="正方形/長方形 14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3" name="正方形/長方形 14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4" name="正方形/長方形 1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5" name="正方形/長方形 1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6" name="正方形/長方形 1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47" name="正方形/長方形 1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48" name="正方形/長方形 1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49" name="正方形/長方形 1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50" name="正方形/長方形 14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1" name="正方形/長方形 15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2" name="正方形/長方形 1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3" name="正方形/長方形 1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4" name="正方形/長方形 1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5" name="正方形/長方形 1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6" name="正方形/長方形 1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7" name="正方形/長方形 1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8" name="正方形/長方形 15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59" name="テキスト ボックス 1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0" name="直線コネクタ 1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161" name="直線コネクタ 16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162" name="テキスト ボックス 16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63" name="直線コネクタ 16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64" name="テキスト ボックス 16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65" name="直線コネクタ 16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66" name="テキスト ボックス 16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67" name="直線コネクタ 16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68" name="テキスト ボックス 16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69" name="直線コネクタ 16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0" name="テキスト ボックス 16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1" name="直線コネクタ 17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72" name="テキスト ボックス 17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3" name="直線コネクタ 1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4" name="テキスト ボックス 1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51707</xdr:rowOff>
    </xdr:to>
    <xdr:cxnSp macro="">
      <xdr:nvCxnSpPr>
        <xdr:cNvPr id="176" name="直線コネクタ 175"/>
        <xdr:cNvCxnSpPr/>
      </xdr:nvCxnSpPr>
      <xdr:spPr>
        <a:xfrm flipV="1">
          <a:off x="16318864" y="5660572"/>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55534</xdr:rowOff>
    </xdr:from>
    <xdr:ext cx="340478" cy="259045"/>
    <xdr:sp macro="" textlink="">
      <xdr:nvSpPr>
        <xdr:cNvPr id="177" name="【一般廃棄物処理施設】&#10;有形固定資産減価償却率最小値テキスト"/>
        <xdr:cNvSpPr txBox="1"/>
      </xdr:nvSpPr>
      <xdr:spPr>
        <a:xfrm>
          <a:off x="164084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428625</xdr:colOff>
      <xdr:row>42</xdr:row>
      <xdr:rowOff>51707</xdr:rowOff>
    </xdr:from>
    <xdr:to>
      <xdr:col>23</xdr:col>
      <xdr:colOff>606425</xdr:colOff>
      <xdr:row>42</xdr:row>
      <xdr:rowOff>51707</xdr:rowOff>
    </xdr:to>
    <xdr:cxnSp macro="">
      <xdr:nvCxnSpPr>
        <xdr:cNvPr id="178" name="直線コネクタ 177"/>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179" name="【一般廃棄物処理施設】&#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180" name="直線コネクタ 17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160944</xdr:rowOff>
    </xdr:from>
    <xdr:ext cx="405111" cy="259045"/>
    <xdr:sp macro="" textlink="">
      <xdr:nvSpPr>
        <xdr:cNvPr id="181" name="【一般廃棄物処理施設】&#10;有形固定資産減価償却率平均値テキスト"/>
        <xdr:cNvSpPr txBox="1"/>
      </xdr:nvSpPr>
      <xdr:spPr>
        <a:xfrm>
          <a:off x="16408400" y="633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138067</xdr:rowOff>
    </xdr:from>
    <xdr:to>
      <xdr:col>23</xdr:col>
      <xdr:colOff>568325</xdr:colOff>
      <xdr:row>38</xdr:row>
      <xdr:rowOff>68218</xdr:rowOff>
    </xdr:to>
    <xdr:sp macro="" textlink="">
      <xdr:nvSpPr>
        <xdr:cNvPr id="182" name="フローチャート : 判断 181"/>
        <xdr:cNvSpPr/>
      </xdr:nvSpPr>
      <xdr:spPr>
        <a:xfrm>
          <a:off x="162687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3" name="テキスト ボックス 1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4" name="テキスト ボックス 1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5" name="テキスト ボックス 1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6" name="テキスト ボックス 1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7" name="テキスト ボックス 1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42</xdr:row>
      <xdr:rowOff>907</xdr:rowOff>
    </xdr:from>
    <xdr:to>
      <xdr:col>23</xdr:col>
      <xdr:colOff>568325</xdr:colOff>
      <xdr:row>42</xdr:row>
      <xdr:rowOff>102507</xdr:rowOff>
    </xdr:to>
    <xdr:sp macro="" textlink="">
      <xdr:nvSpPr>
        <xdr:cNvPr id="188" name="円/楕円 187"/>
        <xdr:cNvSpPr/>
      </xdr:nvSpPr>
      <xdr:spPr>
        <a:xfrm>
          <a:off x="162687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87284</xdr:rowOff>
    </xdr:from>
    <xdr:ext cx="340478" cy="259045"/>
    <xdr:sp macro="" textlink="">
      <xdr:nvSpPr>
        <xdr:cNvPr id="189" name="【一般廃棄物処理施設】&#10;有形固定資産減価償却率該当値テキスト"/>
        <xdr:cNvSpPr txBox="1"/>
      </xdr:nvSpPr>
      <xdr:spPr>
        <a:xfrm>
          <a:off x="16408400" y="7116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0" name="正方形/長方形 18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1" name="正方形/長方形 1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2" name="正方形/長方形 1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3" name="正方形/長方形 1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4" name="正方形/長方形 1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5" name="正方形/長方形 1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6" name="正方形/長方形 1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7" name="正方形/長方形 19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98" name="テキスト ボックス 1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99" name="直線コネクタ 1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00" name="直線コネクタ 1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01" name="テキスト ボックス 2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2" name="直線コネクタ 2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03" name="テキスト ボックス 20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4" name="直線コネクタ 2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05" name="テキスト ボックス 2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6" name="直線コネクタ 2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07" name="テキスト ボックス 2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08" name="直線コネクタ 2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86377</xdr:rowOff>
    </xdr:from>
    <xdr:ext cx="685572" cy="259045"/>
    <xdr:sp macro="" textlink="">
      <xdr:nvSpPr>
        <xdr:cNvPr id="209" name="テキスト ボックス 20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0" name="直線コネクタ 2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1" name="テキスト ボックス 21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50519</xdr:rowOff>
    </xdr:from>
    <xdr:to>
      <xdr:col>32</xdr:col>
      <xdr:colOff>186689</xdr:colOff>
      <xdr:row>42</xdr:row>
      <xdr:rowOff>9632</xdr:rowOff>
    </xdr:to>
    <xdr:cxnSp macro="">
      <xdr:nvCxnSpPr>
        <xdr:cNvPr id="213" name="直線コネクタ 212"/>
        <xdr:cNvCxnSpPr/>
      </xdr:nvCxnSpPr>
      <xdr:spPr>
        <a:xfrm flipV="1">
          <a:off x="22160864" y="5708369"/>
          <a:ext cx="0" cy="150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13459</xdr:rowOff>
    </xdr:from>
    <xdr:ext cx="534377" cy="259045"/>
    <xdr:sp macro="" textlink="">
      <xdr:nvSpPr>
        <xdr:cNvPr id="214" name="【一般廃棄物処理施設】&#10;一人当たり有形固定資産（償却資産）額最小値テキスト"/>
        <xdr:cNvSpPr txBox="1"/>
      </xdr:nvSpPr>
      <xdr:spPr>
        <a:xfrm>
          <a:off x="22250400" y="72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22,416</a:t>
          </a:r>
          <a:endParaRPr kumimoji="1" lang="ja-JP" altLang="en-US" sz="1000" b="1">
            <a:latin typeface="ＭＳ Ｐゴシック"/>
          </a:endParaRPr>
        </a:p>
      </xdr:txBody>
    </xdr:sp>
    <xdr:clientData/>
  </xdr:oneCellAnchor>
  <xdr:twoCellAnchor>
    <xdr:from>
      <xdr:col>32</xdr:col>
      <xdr:colOff>98425</xdr:colOff>
      <xdr:row>42</xdr:row>
      <xdr:rowOff>9632</xdr:rowOff>
    </xdr:from>
    <xdr:to>
      <xdr:col>32</xdr:col>
      <xdr:colOff>276225</xdr:colOff>
      <xdr:row>42</xdr:row>
      <xdr:rowOff>9632</xdr:rowOff>
    </xdr:to>
    <xdr:cxnSp macro="">
      <xdr:nvCxnSpPr>
        <xdr:cNvPr id="215" name="直線コネクタ 214"/>
        <xdr:cNvCxnSpPr/>
      </xdr:nvCxnSpPr>
      <xdr:spPr>
        <a:xfrm>
          <a:off x="22072600" y="7210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168646</xdr:rowOff>
    </xdr:from>
    <xdr:ext cx="690189" cy="259045"/>
    <xdr:sp macro="" textlink="">
      <xdr:nvSpPr>
        <xdr:cNvPr id="216" name="【一般廃棄物処理施設】&#10;一人当たり有形固定資産（償却資産）額最大値テキスト"/>
        <xdr:cNvSpPr txBox="1"/>
      </xdr:nvSpPr>
      <xdr:spPr>
        <a:xfrm>
          <a:off x="22250400" y="5483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1,205,221</a:t>
          </a:r>
          <a:endParaRPr kumimoji="1" lang="ja-JP" altLang="en-US" sz="1000" b="1">
            <a:latin typeface="ＭＳ Ｐゴシック"/>
          </a:endParaRPr>
        </a:p>
      </xdr:txBody>
    </xdr:sp>
    <xdr:clientData/>
  </xdr:oneCellAnchor>
  <xdr:twoCellAnchor>
    <xdr:from>
      <xdr:col>32</xdr:col>
      <xdr:colOff>98425</xdr:colOff>
      <xdr:row>33</xdr:row>
      <xdr:rowOff>50519</xdr:rowOff>
    </xdr:from>
    <xdr:to>
      <xdr:col>32</xdr:col>
      <xdr:colOff>276225</xdr:colOff>
      <xdr:row>33</xdr:row>
      <xdr:rowOff>50519</xdr:rowOff>
    </xdr:to>
    <xdr:cxnSp macro="">
      <xdr:nvCxnSpPr>
        <xdr:cNvPr id="217" name="直線コネクタ 216"/>
        <xdr:cNvCxnSpPr/>
      </xdr:nvCxnSpPr>
      <xdr:spPr>
        <a:xfrm>
          <a:off x="22072600" y="570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62490</xdr:rowOff>
    </xdr:from>
    <xdr:ext cx="599010" cy="259045"/>
    <xdr:sp macro="" textlink="">
      <xdr:nvSpPr>
        <xdr:cNvPr id="218" name="【一般廃棄物処理施設】&#10;一人当たり有形固定資産（償却資産）額平均値テキスト"/>
        <xdr:cNvSpPr txBox="1"/>
      </xdr:nvSpPr>
      <xdr:spPr>
        <a:xfrm>
          <a:off x="22250400" y="6406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498,809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39612</xdr:rowOff>
    </xdr:from>
    <xdr:to>
      <xdr:col>32</xdr:col>
      <xdr:colOff>238125</xdr:colOff>
      <xdr:row>38</xdr:row>
      <xdr:rowOff>141212</xdr:rowOff>
    </xdr:to>
    <xdr:sp macro="" textlink="">
      <xdr:nvSpPr>
        <xdr:cNvPr id="219" name="フローチャート : 判断 218"/>
        <xdr:cNvSpPr/>
      </xdr:nvSpPr>
      <xdr:spPr>
        <a:xfrm>
          <a:off x="22110700" y="655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0" name="テキスト ボックス 2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1" name="テキスト ボックス 2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2" name="テキスト ボックス 2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3" name="テキスト ボックス 2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4" name="テキスト ボックス 2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97795</xdr:rowOff>
    </xdr:from>
    <xdr:to>
      <xdr:col>32</xdr:col>
      <xdr:colOff>238125</xdr:colOff>
      <xdr:row>39</xdr:row>
      <xdr:rowOff>27945</xdr:rowOff>
    </xdr:to>
    <xdr:sp macro="" textlink="">
      <xdr:nvSpPr>
        <xdr:cNvPr id="225" name="円/楕円 224"/>
        <xdr:cNvSpPr/>
      </xdr:nvSpPr>
      <xdr:spPr>
        <a:xfrm>
          <a:off x="22110700" y="66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76222</xdr:rowOff>
    </xdr:from>
    <xdr:ext cx="599010" cy="259045"/>
    <xdr:sp macro="" textlink="">
      <xdr:nvSpPr>
        <xdr:cNvPr id="226" name="【一般廃棄物処理施設】&#10;一人当たり有形固定資産（償却資産）額該当値テキスト"/>
        <xdr:cNvSpPr txBox="1"/>
      </xdr:nvSpPr>
      <xdr:spPr>
        <a:xfrm>
          <a:off x="22250400" y="659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27" name="正方形/長方形 22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8" name="正方形/長方形 2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29" name="正方形/長方形 2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0" name="正方形/長方形 2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1" name="正方形/長方形 2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2" name="正方形/長方形 2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3" name="正方形/長方形 2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4" name="正方形/長方形 23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5" name="テキスト ボックス 2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6" name="直線コネクタ 2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37" name="テキスト ボックス 2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38" name="直線コネクタ 2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39" name="テキスト ボックス 2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0" name="直線コネクタ 2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1" name="テキスト ボックス 2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2" name="直線コネクタ 2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3" name="テキスト ボックス 2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4" name="直線コネクタ 2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5" name="テキスト ボックス 2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46" name="直線コネクタ 2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47" name="テキスト ボックス 2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8" name="直線コネクタ 2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49" name="テキスト ボックス 2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148590</xdr:rowOff>
    </xdr:from>
    <xdr:to>
      <xdr:col>23</xdr:col>
      <xdr:colOff>516889</xdr:colOff>
      <xdr:row>64</xdr:row>
      <xdr:rowOff>114300</xdr:rowOff>
    </xdr:to>
    <xdr:cxnSp macro="">
      <xdr:nvCxnSpPr>
        <xdr:cNvPr id="251" name="直線コネクタ 250"/>
        <xdr:cNvCxnSpPr/>
      </xdr:nvCxnSpPr>
      <xdr:spPr>
        <a:xfrm flipV="1">
          <a:off x="16318864" y="95783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118127</xdr:rowOff>
    </xdr:from>
    <xdr:ext cx="405111" cy="259045"/>
    <xdr:sp macro="" textlink="">
      <xdr:nvSpPr>
        <xdr:cNvPr id="252" name="【保健センター・保健所】&#10;有形固定資産減価償却率最小値テキスト"/>
        <xdr:cNvSpPr txBox="1"/>
      </xdr:nvSpPr>
      <xdr:spPr>
        <a:xfrm>
          <a:off x="164084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64</xdr:row>
      <xdr:rowOff>114300</xdr:rowOff>
    </xdr:from>
    <xdr:to>
      <xdr:col>23</xdr:col>
      <xdr:colOff>606425</xdr:colOff>
      <xdr:row>64</xdr:row>
      <xdr:rowOff>114300</xdr:rowOff>
    </xdr:to>
    <xdr:cxnSp macro="">
      <xdr:nvCxnSpPr>
        <xdr:cNvPr id="253" name="直線コネクタ 252"/>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95267</xdr:rowOff>
    </xdr:from>
    <xdr:ext cx="405111" cy="259045"/>
    <xdr:sp macro="" textlink="">
      <xdr:nvSpPr>
        <xdr:cNvPr id="254" name="【保健センター・保健所】&#10;有形固定資産減価償却率最大値テキスト"/>
        <xdr:cNvSpPr txBox="1"/>
      </xdr:nvSpPr>
      <xdr:spPr>
        <a:xfrm>
          <a:off x="164084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23</xdr:col>
      <xdr:colOff>428625</xdr:colOff>
      <xdr:row>55</xdr:row>
      <xdr:rowOff>148590</xdr:rowOff>
    </xdr:from>
    <xdr:to>
      <xdr:col>23</xdr:col>
      <xdr:colOff>606425</xdr:colOff>
      <xdr:row>55</xdr:row>
      <xdr:rowOff>148590</xdr:rowOff>
    </xdr:to>
    <xdr:cxnSp macro="">
      <xdr:nvCxnSpPr>
        <xdr:cNvPr id="255" name="直線コネクタ 25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40657</xdr:rowOff>
    </xdr:from>
    <xdr:ext cx="405111" cy="259045"/>
    <xdr:sp macro="" textlink="">
      <xdr:nvSpPr>
        <xdr:cNvPr id="256" name="【保健センター・保健所】&#10;有形固定資産減価償却率平均値テキスト"/>
        <xdr:cNvSpPr txBox="1"/>
      </xdr:nvSpPr>
      <xdr:spPr>
        <a:xfrm>
          <a:off x="16408400" y="981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17780</xdr:rowOff>
    </xdr:from>
    <xdr:to>
      <xdr:col>23</xdr:col>
      <xdr:colOff>568325</xdr:colOff>
      <xdr:row>58</xdr:row>
      <xdr:rowOff>119380</xdr:rowOff>
    </xdr:to>
    <xdr:sp macro="" textlink="">
      <xdr:nvSpPr>
        <xdr:cNvPr id="257" name="フローチャート : 判断 256"/>
        <xdr:cNvSpPr/>
      </xdr:nvSpPr>
      <xdr:spPr>
        <a:xfrm>
          <a:off x="16268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8" name="テキスト ボックス 2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59" name="テキスト ボックス 2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0" name="テキスト ボックス 2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1" name="テキスト ボックス 2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2" name="テキスト ボックス 2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63500</xdr:rowOff>
    </xdr:from>
    <xdr:to>
      <xdr:col>23</xdr:col>
      <xdr:colOff>568325</xdr:colOff>
      <xdr:row>64</xdr:row>
      <xdr:rowOff>165100</xdr:rowOff>
    </xdr:to>
    <xdr:sp macro="" textlink="">
      <xdr:nvSpPr>
        <xdr:cNvPr id="263" name="円/楕円 262"/>
        <xdr:cNvSpPr/>
      </xdr:nvSpPr>
      <xdr:spPr>
        <a:xfrm>
          <a:off x="162687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149877</xdr:rowOff>
    </xdr:from>
    <xdr:ext cx="405111" cy="259045"/>
    <xdr:sp macro="" textlink="">
      <xdr:nvSpPr>
        <xdr:cNvPr id="264" name="【保健センター・保健所】&#10;有形固定資産減価償却率該当値テキスト"/>
        <xdr:cNvSpPr txBox="1"/>
      </xdr:nvSpPr>
      <xdr:spPr>
        <a:xfrm>
          <a:off x="16408400" y="1095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5" name="正方形/長方形 26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6" name="正方形/長方形 2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7" name="正方形/長方形 2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8" name="正方形/長方形 2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9" name="正方形/長方形 2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0" name="正方形/長方形 2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1" name="正方形/長方形 2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2" name="正方形/長方形 27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3" name="テキスト ボックス 2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4" name="直線コネクタ 2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5" name="テキスト ボックス 2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76" name="直線コネクタ 2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7" name="テキスト ボックス 2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78" name="直線コネクタ 2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79" name="テキスト ボックス 2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0" name="直線コネクタ 2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1" name="テキスト ボックス 2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2" name="直線コネクタ 2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3" name="テキスト ボックス 2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4" name="直線コネクタ 2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5" name="テキスト ボックス 2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6" name="直線コネクタ 2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7" name="テキスト ボックス 2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8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144780</xdr:rowOff>
    </xdr:to>
    <xdr:cxnSp macro="">
      <xdr:nvCxnSpPr>
        <xdr:cNvPr id="289" name="直線コネクタ 288"/>
        <xdr:cNvCxnSpPr/>
      </xdr:nvCxnSpPr>
      <xdr:spPr>
        <a:xfrm flipV="1">
          <a:off x="22160864" y="97612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148607</xdr:rowOff>
    </xdr:from>
    <xdr:ext cx="469744" cy="259045"/>
    <xdr:sp macro="" textlink="">
      <xdr:nvSpPr>
        <xdr:cNvPr id="290" name="【保健センター・保健所】&#10;一人当たり面積最小値テキスト"/>
        <xdr:cNvSpPr txBox="1"/>
      </xdr:nvSpPr>
      <xdr:spPr>
        <a:xfrm>
          <a:off x="22250400"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63</xdr:row>
      <xdr:rowOff>144780</xdr:rowOff>
    </xdr:from>
    <xdr:to>
      <xdr:col>32</xdr:col>
      <xdr:colOff>276225</xdr:colOff>
      <xdr:row>63</xdr:row>
      <xdr:rowOff>144780</xdr:rowOff>
    </xdr:to>
    <xdr:cxnSp macro="">
      <xdr:nvCxnSpPr>
        <xdr:cNvPr id="291" name="直線コネクタ 290"/>
        <xdr:cNvCxnSpPr/>
      </xdr:nvCxnSpPr>
      <xdr:spPr>
        <a:xfrm>
          <a:off x="22072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292"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293" name="直線コネクタ 292"/>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82567</xdr:rowOff>
    </xdr:from>
    <xdr:ext cx="469744" cy="259045"/>
    <xdr:sp macro="" textlink="">
      <xdr:nvSpPr>
        <xdr:cNvPr id="294" name="【保健センター・保健所】&#10;一人当たり面積平均値テキスト"/>
        <xdr:cNvSpPr txBox="1"/>
      </xdr:nvSpPr>
      <xdr:spPr>
        <a:xfrm>
          <a:off x="22250400" y="10026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59690</xdr:rowOff>
    </xdr:from>
    <xdr:to>
      <xdr:col>32</xdr:col>
      <xdr:colOff>238125</xdr:colOff>
      <xdr:row>59</xdr:row>
      <xdr:rowOff>161290</xdr:rowOff>
    </xdr:to>
    <xdr:sp macro="" textlink="">
      <xdr:nvSpPr>
        <xdr:cNvPr id="295" name="フローチャート : 判断 294"/>
        <xdr:cNvSpPr/>
      </xdr:nvSpPr>
      <xdr:spPr>
        <a:xfrm>
          <a:off x="22110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6" name="テキスト ボックス 2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7" name="テキスト ボックス 2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98" name="テキスト ボックス 2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99" name="テキスト ボックス 2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0" name="テキスト ボックス 2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93980</xdr:rowOff>
    </xdr:from>
    <xdr:to>
      <xdr:col>32</xdr:col>
      <xdr:colOff>238125</xdr:colOff>
      <xdr:row>64</xdr:row>
      <xdr:rowOff>24130</xdr:rowOff>
    </xdr:to>
    <xdr:sp macro="" textlink="">
      <xdr:nvSpPr>
        <xdr:cNvPr id="301" name="円/楕円 300"/>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8907</xdr:rowOff>
    </xdr:from>
    <xdr:ext cx="469744" cy="259045"/>
    <xdr:sp macro="" textlink="">
      <xdr:nvSpPr>
        <xdr:cNvPr id="302" name="【保健センター・保健所】&#10;一人当たり面積該当値テキスト"/>
        <xdr:cNvSpPr txBox="1"/>
      </xdr:nvSpPr>
      <xdr:spPr>
        <a:xfrm>
          <a:off x="222504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3" name="正方形/長方形 30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4" name="正方形/長方形 3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5" name="正方形/長方形 3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6" name="正方形/長方形 3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7" name="正方形/長方形 3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8" name="正方形/長方形 3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9" name="正方形/長方形 3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0" name="正方形/長方形 30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1" name="テキスト ボックス 3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2" name="直線コネクタ 3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3" name="テキスト ボックス 3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14" name="直線コネクタ 3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15" name="テキスト ボックス 3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16" name="直線コネクタ 3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17" name="テキスト ボックス 3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18" name="直線コネクタ 3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19" name="テキスト ボックス 3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20" name="直線コネクタ 3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21" name="テキスト ボックス 3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2" name="直線コネクタ 3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3" name="テキスト ボックス 3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85</xdr:row>
      <xdr:rowOff>19813</xdr:rowOff>
    </xdr:to>
    <xdr:cxnSp macro="">
      <xdr:nvCxnSpPr>
        <xdr:cNvPr id="325" name="直線コネクタ 324"/>
        <xdr:cNvCxnSpPr/>
      </xdr:nvCxnSpPr>
      <xdr:spPr>
        <a:xfrm flipV="1">
          <a:off x="16318864" y="13315187"/>
          <a:ext cx="0" cy="127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23640</xdr:rowOff>
    </xdr:from>
    <xdr:ext cx="405111" cy="259045"/>
    <xdr:sp macro="" textlink="">
      <xdr:nvSpPr>
        <xdr:cNvPr id="326" name="【消防施設】&#10;有形固定資産減価償却率最小値テキスト"/>
        <xdr:cNvSpPr txBox="1"/>
      </xdr:nvSpPr>
      <xdr:spPr>
        <a:xfrm>
          <a:off x="16408400" y="145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428625</xdr:colOff>
      <xdr:row>85</xdr:row>
      <xdr:rowOff>19813</xdr:rowOff>
    </xdr:from>
    <xdr:to>
      <xdr:col>23</xdr:col>
      <xdr:colOff>606425</xdr:colOff>
      <xdr:row>85</xdr:row>
      <xdr:rowOff>19813</xdr:rowOff>
    </xdr:to>
    <xdr:cxnSp macro="">
      <xdr:nvCxnSpPr>
        <xdr:cNvPr id="327" name="直線コネクタ 326"/>
        <xdr:cNvCxnSpPr/>
      </xdr:nvCxnSpPr>
      <xdr:spPr>
        <a:xfrm>
          <a:off x="16230600" y="1459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328"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329" name="直線コネクタ 328"/>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54881</xdr:rowOff>
    </xdr:from>
    <xdr:ext cx="405111" cy="259045"/>
    <xdr:sp macro="" textlink="">
      <xdr:nvSpPr>
        <xdr:cNvPr id="330" name="【消防施設】&#10;有形固定資産減価償却率平均値テキスト"/>
        <xdr:cNvSpPr txBox="1"/>
      </xdr:nvSpPr>
      <xdr:spPr>
        <a:xfrm>
          <a:off x="16408400" y="13942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76454</xdr:rowOff>
    </xdr:from>
    <xdr:to>
      <xdr:col>23</xdr:col>
      <xdr:colOff>568325</xdr:colOff>
      <xdr:row>82</xdr:row>
      <xdr:rowOff>6604</xdr:rowOff>
    </xdr:to>
    <xdr:sp macro="" textlink="">
      <xdr:nvSpPr>
        <xdr:cNvPr id="331" name="フローチャート : 判断 330"/>
        <xdr:cNvSpPr/>
      </xdr:nvSpPr>
      <xdr:spPr>
        <a:xfrm>
          <a:off x="162687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2" name="テキスト ボックス 3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3" name="テキスト ボックス 3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4" name="テキスト ボックス 3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5" name="テキスト ボックス 3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6" name="テキスト ボックス 3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62737</xdr:rowOff>
    </xdr:from>
    <xdr:to>
      <xdr:col>23</xdr:col>
      <xdr:colOff>568325</xdr:colOff>
      <xdr:row>77</xdr:row>
      <xdr:rowOff>164337</xdr:rowOff>
    </xdr:to>
    <xdr:sp macro="" textlink="">
      <xdr:nvSpPr>
        <xdr:cNvPr id="337" name="円/楕円 336"/>
        <xdr:cNvSpPr/>
      </xdr:nvSpPr>
      <xdr:spPr>
        <a:xfrm>
          <a:off x="16268700" y="132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15764</xdr:rowOff>
    </xdr:from>
    <xdr:ext cx="405111" cy="259045"/>
    <xdr:sp macro="" textlink="">
      <xdr:nvSpPr>
        <xdr:cNvPr id="338" name="【消防施設】&#10;有形固定資産減価償却率該当値テキスト"/>
        <xdr:cNvSpPr txBox="1"/>
      </xdr:nvSpPr>
      <xdr:spPr>
        <a:xfrm>
          <a:off x="16408400" y="132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9" name="正方形/長方形 33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6" name="正方形/長方形 34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7" name="テキスト ボックス 3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8" name="直線コネクタ 3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9" name="テキスト ボックス 34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50" name="直線コネクタ 3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51" name="テキスト ボックス 3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2" name="直線コネクタ 3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3" name="テキスト ボックス 3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4" name="直線コネクタ 3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5" name="テキスト ボックス 3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6" name="直線コネクタ 3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7" name="テキスト ボックス 3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8" name="直線コネクタ 3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9" name="テキスト ボックス 3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0" name="直線コネクタ 3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61" name="テキスト ボックス 3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2" name="直線コネクタ 3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3" name="テキスト ボックス 3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100149</xdr:rowOff>
    </xdr:from>
    <xdr:to>
      <xdr:col>32</xdr:col>
      <xdr:colOff>186689</xdr:colOff>
      <xdr:row>87</xdr:row>
      <xdr:rowOff>54429</xdr:rowOff>
    </xdr:to>
    <xdr:cxnSp macro="">
      <xdr:nvCxnSpPr>
        <xdr:cNvPr id="365" name="直線コネクタ 364"/>
        <xdr:cNvCxnSpPr/>
      </xdr:nvCxnSpPr>
      <xdr:spPr>
        <a:xfrm flipV="1">
          <a:off x="22160864" y="134732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58256</xdr:rowOff>
    </xdr:from>
    <xdr:ext cx="469744" cy="259045"/>
    <xdr:sp macro="" textlink="">
      <xdr:nvSpPr>
        <xdr:cNvPr id="366" name="【消防施設】&#10;一人当たり面積最小値テキスト"/>
        <xdr:cNvSpPr txBox="1"/>
      </xdr:nvSpPr>
      <xdr:spPr>
        <a:xfrm>
          <a:off x="22250400" y="1497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87</xdr:row>
      <xdr:rowOff>54429</xdr:rowOff>
    </xdr:from>
    <xdr:to>
      <xdr:col>32</xdr:col>
      <xdr:colOff>276225</xdr:colOff>
      <xdr:row>87</xdr:row>
      <xdr:rowOff>54429</xdr:rowOff>
    </xdr:to>
    <xdr:cxnSp macro="">
      <xdr:nvCxnSpPr>
        <xdr:cNvPr id="367" name="直線コネクタ 366"/>
        <xdr:cNvCxnSpPr/>
      </xdr:nvCxnSpPr>
      <xdr:spPr>
        <a:xfrm>
          <a:off x="22072600" y="1497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46826</xdr:rowOff>
    </xdr:from>
    <xdr:ext cx="469744" cy="259045"/>
    <xdr:sp macro="" textlink="">
      <xdr:nvSpPr>
        <xdr:cNvPr id="368" name="【消防施設】&#10;一人当たり面積最大値テキスト"/>
        <xdr:cNvSpPr txBox="1"/>
      </xdr:nvSpPr>
      <xdr:spPr>
        <a:xfrm>
          <a:off x="222504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32</xdr:col>
      <xdr:colOff>98425</xdr:colOff>
      <xdr:row>78</xdr:row>
      <xdr:rowOff>100149</xdr:rowOff>
    </xdr:from>
    <xdr:to>
      <xdr:col>32</xdr:col>
      <xdr:colOff>276225</xdr:colOff>
      <xdr:row>78</xdr:row>
      <xdr:rowOff>100149</xdr:rowOff>
    </xdr:to>
    <xdr:cxnSp macro="">
      <xdr:nvCxnSpPr>
        <xdr:cNvPr id="369" name="直線コネクタ 368"/>
        <xdr:cNvCxnSpPr/>
      </xdr:nvCxnSpPr>
      <xdr:spPr>
        <a:xfrm>
          <a:off x="22072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33038</xdr:rowOff>
    </xdr:from>
    <xdr:ext cx="469744" cy="259045"/>
    <xdr:sp macro="" textlink="">
      <xdr:nvSpPr>
        <xdr:cNvPr id="370" name="【消防施設】&#10;一人当たり面積平均値テキスト"/>
        <xdr:cNvSpPr txBox="1"/>
      </xdr:nvSpPr>
      <xdr:spPr>
        <a:xfrm>
          <a:off x="22250400" y="1392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10161</xdr:rowOff>
    </xdr:from>
    <xdr:to>
      <xdr:col>32</xdr:col>
      <xdr:colOff>238125</xdr:colOff>
      <xdr:row>82</xdr:row>
      <xdr:rowOff>111761</xdr:rowOff>
    </xdr:to>
    <xdr:sp macro="" textlink="">
      <xdr:nvSpPr>
        <xdr:cNvPr id="371" name="フローチャート : 判断 370"/>
        <xdr:cNvSpPr/>
      </xdr:nvSpPr>
      <xdr:spPr>
        <a:xfrm>
          <a:off x="22110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2" name="テキスト ボックス 3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3" name="テキスト ボックス 3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4" name="テキスト ボックス 3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5" name="テキスト ボックス 3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6" name="テキスト ボックス 3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87</xdr:row>
      <xdr:rowOff>3629</xdr:rowOff>
    </xdr:from>
    <xdr:to>
      <xdr:col>32</xdr:col>
      <xdr:colOff>238125</xdr:colOff>
      <xdr:row>87</xdr:row>
      <xdr:rowOff>105229</xdr:rowOff>
    </xdr:to>
    <xdr:sp macro="" textlink="">
      <xdr:nvSpPr>
        <xdr:cNvPr id="377" name="円/楕円 376"/>
        <xdr:cNvSpPr/>
      </xdr:nvSpPr>
      <xdr:spPr>
        <a:xfrm>
          <a:off x="22110700" y="149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90006</xdr:rowOff>
    </xdr:from>
    <xdr:ext cx="469744" cy="259045"/>
    <xdr:sp macro="" textlink="">
      <xdr:nvSpPr>
        <xdr:cNvPr id="378" name="【消防施設】&#10;一人当たり面積該当値テキスト"/>
        <xdr:cNvSpPr txBox="1"/>
      </xdr:nvSpPr>
      <xdr:spPr>
        <a:xfrm>
          <a:off x="22250400" y="1483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9" name="正方形/長方形 3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6" name="正方形/長方形 38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89" name="直線コネクタ 3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90" name="テキスト ボックス 3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91" name="直線コネクタ 3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92" name="テキスト ボックス 3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93" name="直線コネクタ 3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94" name="テキスト ボックス 3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95" name="直線コネクタ 3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96" name="テキスト ボックス 3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97" name="直線コネクタ 3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98" name="テキスト ボックス 3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99" name="直線コネクタ 3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00" name="テキスト ボックス 3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1" name="直線コネクタ 4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2" name="テキスト ボックス 4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404" name="直線コネクタ 403"/>
        <xdr:cNvCxnSpPr/>
      </xdr:nvCxnSpPr>
      <xdr:spPr>
        <a:xfrm flipV="1">
          <a:off x="16318864" y="1725385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405" name="【庁舎】&#10;有形固定資産減価償却率最小値テキスト"/>
        <xdr:cNvSpPr txBox="1"/>
      </xdr:nvSpPr>
      <xdr:spPr>
        <a:xfrm>
          <a:off x="164084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406" name="直線コネクタ 405"/>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07"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08" name="直線コネクタ 40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59707</xdr:rowOff>
    </xdr:from>
    <xdr:ext cx="405111" cy="259045"/>
    <xdr:sp macro="" textlink="">
      <xdr:nvSpPr>
        <xdr:cNvPr id="409" name="【庁舎】&#10;有形固定資産減価償却率平均値テキスト"/>
        <xdr:cNvSpPr txBox="1"/>
      </xdr:nvSpPr>
      <xdr:spPr>
        <a:xfrm>
          <a:off x="164084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10" name="フローチャート : 判断 409"/>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1" name="テキスト ボックス 4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2" name="テキスト ボックス 4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3" name="テキスト ボックス 4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4" name="テキスト ボックス 4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5" name="テキスト ボックス 4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160927</xdr:rowOff>
    </xdr:from>
    <xdr:to>
      <xdr:col>23</xdr:col>
      <xdr:colOff>568325</xdr:colOff>
      <xdr:row>108</xdr:row>
      <xdr:rowOff>91077</xdr:rowOff>
    </xdr:to>
    <xdr:sp macro="" textlink="">
      <xdr:nvSpPr>
        <xdr:cNvPr id="416" name="円/楕円 415"/>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75854</xdr:rowOff>
    </xdr:from>
    <xdr:ext cx="405111" cy="259045"/>
    <xdr:sp macro="" textlink="">
      <xdr:nvSpPr>
        <xdr:cNvPr id="417" name="【庁舎】&#10;有形固定資産減価償却率該当値テキスト"/>
        <xdr:cNvSpPr txBox="1"/>
      </xdr:nvSpPr>
      <xdr:spPr>
        <a:xfrm>
          <a:off x="16408400" y="1842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8" name="正方形/長方形 41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9" name="正方形/長方形 4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0" name="正方形/長方形 4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1" name="正方形/長方形 4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2" name="正方形/長方形 4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3" name="正方形/長方形 4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4" name="正方形/長方形 4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5" name="正方形/長方形 42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6" name="テキスト ボックス 4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7" name="直線コネクタ 4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28" name="直線コネクタ 4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9" name="テキスト ボックス 4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30" name="直線コネクタ 4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31" name="テキスト ボックス 4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2" name="直線コネクタ 4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3" name="テキスト ボックス 4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4" name="直線コネクタ 4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5" name="テキスト ボックス 4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6" name="直線コネクタ 4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7" name="テキスト ボックス 4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439" name="直線コネクタ 438"/>
        <xdr:cNvCxnSpPr/>
      </xdr:nvCxnSpPr>
      <xdr:spPr>
        <a:xfrm flipV="1">
          <a:off x="22160864" y="17147591"/>
          <a:ext cx="0" cy="13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440" name="【庁舎】&#10;一人当たり面積最小値テキスト"/>
        <xdr:cNvSpPr txBox="1"/>
      </xdr:nvSpPr>
      <xdr:spPr>
        <a:xfrm>
          <a:off x="22250400" y="185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441" name="直線コネクタ 440"/>
        <xdr:cNvCxnSpPr/>
      </xdr:nvCxnSpPr>
      <xdr:spPr>
        <a:xfrm>
          <a:off x="22072600" y="18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442" name="【庁舎】&#10;一人当たり面積最大値テキスト"/>
        <xdr:cNvSpPr txBox="1"/>
      </xdr:nvSpPr>
      <xdr:spPr>
        <a:xfrm>
          <a:off x="22250400" y="1692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443" name="直線コネクタ 442"/>
        <xdr:cNvCxnSpPr/>
      </xdr:nvCxnSpPr>
      <xdr:spPr>
        <a:xfrm>
          <a:off x="22072600" y="1714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82466</xdr:rowOff>
    </xdr:from>
    <xdr:ext cx="469744" cy="259045"/>
    <xdr:sp macro="" textlink="">
      <xdr:nvSpPr>
        <xdr:cNvPr id="444" name="【庁舎】&#10;一人当たり面積平均値テキスト"/>
        <xdr:cNvSpPr txBox="1"/>
      </xdr:nvSpPr>
      <xdr:spPr>
        <a:xfrm>
          <a:off x="22250400" y="182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445" name="フローチャート : 判断 444"/>
        <xdr:cNvSpPr/>
      </xdr:nvSpPr>
      <xdr:spPr>
        <a:xfrm>
          <a:off x="22110700" y="1827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123241</xdr:rowOff>
    </xdr:from>
    <xdr:to>
      <xdr:col>32</xdr:col>
      <xdr:colOff>238125</xdr:colOff>
      <xdr:row>100</xdr:row>
      <xdr:rowOff>53391</xdr:rowOff>
    </xdr:to>
    <xdr:sp macro="" textlink="">
      <xdr:nvSpPr>
        <xdr:cNvPr id="451" name="円/楕円 450"/>
        <xdr:cNvSpPr/>
      </xdr:nvSpPr>
      <xdr:spPr>
        <a:xfrm>
          <a:off x="22110700" y="1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76268</xdr:rowOff>
    </xdr:from>
    <xdr:ext cx="469744" cy="259045"/>
    <xdr:sp macro="" textlink="">
      <xdr:nvSpPr>
        <xdr:cNvPr id="452" name="【庁舎】&#10;一人当たり面積該当値テキスト"/>
        <xdr:cNvSpPr txBox="1"/>
      </xdr:nvSpPr>
      <xdr:spPr>
        <a:xfrm>
          <a:off x="22250400" y="1704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3" name="正方形/長方形 45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5" name="テキスト ボックス 45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理容・美容館は、昭和５６年に建築されており、３４年経過し老朽化している。高齢者生活福祉センターは平成６年に建築されており、２１年経過している。両施設とも２０以上経過しいるため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消防車庫が昭和５８年建築されており、３２年経過し老朽化しているため有形固定資産減価償却率が高くなっている。また、消防施設は、消防車庫のみとなっているので一人当たりの面積が低くなっている。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庁舎については、平成２３年８月に完成しているため築年数が浅いため、有形固定資産減価償却率が低くなっている。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
684
19.23
1,896,015
1,821,284
55,392
723,242
1,344,615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ysClr val="windowText" lastClr="000000"/>
              </a:solidFill>
              <a:effectLst/>
              <a:latin typeface="+mn-lt"/>
              <a:ea typeface="+mn-ea"/>
              <a:cs typeface="+mn-cs"/>
            </a:rPr>
            <a:t>　人口の減少や高い高齢化率（平成</a:t>
          </a:r>
          <a:r>
            <a:rPr lang="en-US" altLang="ja-JP" sz="1100" baseline="0">
              <a:solidFill>
                <a:sysClr val="windowText" lastClr="000000"/>
              </a:solidFill>
              <a:effectLst/>
              <a:latin typeface="+mn-lt"/>
              <a:ea typeface="+mn-ea"/>
              <a:cs typeface="+mn-cs"/>
            </a:rPr>
            <a:t>27</a:t>
          </a:r>
          <a:r>
            <a:rPr lang="ja-JP" altLang="ja-JP" sz="1100" baseline="0">
              <a:solidFill>
                <a:sysClr val="windowText" lastClr="000000"/>
              </a:solidFill>
              <a:effectLst/>
              <a:latin typeface="+mn-lt"/>
              <a:ea typeface="+mn-ea"/>
              <a:cs typeface="+mn-cs"/>
            </a:rPr>
            <a:t>年度</a:t>
          </a:r>
          <a:r>
            <a:rPr lang="en-US" altLang="ja-JP" sz="1100" baseline="0">
              <a:solidFill>
                <a:sysClr val="windowText" lastClr="000000"/>
              </a:solidFill>
              <a:effectLst/>
              <a:latin typeface="+mn-lt"/>
              <a:ea typeface="+mn-ea"/>
              <a:cs typeface="+mn-cs"/>
            </a:rPr>
            <a:t>23.2</a:t>
          </a:r>
          <a:r>
            <a:rPr lang="ja-JP" altLang="ja-JP" sz="1100" baseline="0">
              <a:solidFill>
                <a:sysClr val="windowText" lastClr="000000"/>
              </a:solidFill>
              <a:effectLst/>
              <a:latin typeface="+mn-lt"/>
              <a:ea typeface="+mn-ea"/>
              <a:cs typeface="+mn-cs"/>
            </a:rPr>
            <a:t>％）に加え、基幹産業である観光産業は台風等の自然現象に大きく左右される。観光による収入は不安定であり、その他に中心となる産業が無いこと等により、財政基盤が弱く類似団体及び県平均を大きく下回っている。</a:t>
          </a:r>
          <a:endParaRPr lang="ja-JP" altLang="ja-JP" sz="1400">
            <a:solidFill>
              <a:sysClr val="windowText" lastClr="000000"/>
            </a:solidFill>
            <a:effectLst/>
          </a:endParaRPr>
        </a:p>
        <a:p>
          <a:pPr rtl="0" eaLnBrk="1" fontAlgn="auto" latinLnBrk="0" hangingPunct="1"/>
          <a:r>
            <a:rPr lang="ja-JP" altLang="ja-JP" sz="1100" baseline="0">
              <a:solidFill>
                <a:sysClr val="windowText" lastClr="000000"/>
              </a:solidFill>
              <a:effectLst/>
              <a:latin typeface="+mn-lt"/>
              <a:ea typeface="+mn-ea"/>
              <a:cs typeface="+mn-cs"/>
            </a:rPr>
            <a:t>　退職者不補充等による職員数・人件費の削減、沖縄振興特別推進交付金事業や災害復旧事業を除く新規事業の凍結による投資的経費の抑制、歳出の徹底的な見直し（</a:t>
          </a:r>
          <a:r>
            <a:rPr lang="en-US" altLang="ja-JP" sz="1100" baseline="0">
              <a:solidFill>
                <a:sysClr val="windowText" lastClr="000000"/>
              </a:solidFill>
              <a:effectLst/>
              <a:latin typeface="+mn-lt"/>
              <a:ea typeface="+mn-ea"/>
              <a:cs typeface="+mn-cs"/>
            </a:rPr>
            <a:t>5</a:t>
          </a:r>
          <a:r>
            <a:rPr lang="ja-JP" altLang="ja-JP" sz="1100" baseline="0">
              <a:solidFill>
                <a:sysClr val="windowText" lastClr="000000"/>
              </a:solidFill>
              <a:effectLst/>
              <a:latin typeface="+mn-lt"/>
              <a:ea typeface="+mn-ea"/>
              <a:cs typeface="+mn-cs"/>
            </a:rPr>
            <a:t>年間で</a:t>
          </a:r>
          <a:r>
            <a:rPr lang="en-US" altLang="ja-JP" sz="1100" baseline="0">
              <a:solidFill>
                <a:sysClr val="windowText" lastClr="000000"/>
              </a:solidFill>
              <a:effectLst/>
              <a:latin typeface="+mn-lt"/>
              <a:ea typeface="+mn-ea"/>
              <a:cs typeface="+mn-cs"/>
            </a:rPr>
            <a:t>10</a:t>
          </a:r>
          <a:r>
            <a:rPr lang="ja-JP" altLang="ja-JP" sz="1100" baseline="0">
              <a:solidFill>
                <a:sysClr val="windowText" lastClr="000000"/>
              </a:solidFill>
              <a:effectLst/>
              <a:latin typeface="+mn-lt"/>
              <a:ea typeface="+mn-ea"/>
              <a:cs typeface="+mn-cs"/>
            </a:rPr>
            <a:t>％の縮減）を実施するとともに、村税の徴収率（平成</a:t>
          </a:r>
          <a:r>
            <a:rPr lang="en-US" altLang="ja-JP" sz="1100" baseline="0">
              <a:solidFill>
                <a:sysClr val="windowText" lastClr="000000"/>
              </a:solidFill>
              <a:effectLst/>
              <a:latin typeface="+mn-lt"/>
              <a:ea typeface="+mn-ea"/>
              <a:cs typeface="+mn-cs"/>
            </a:rPr>
            <a:t>27</a:t>
          </a:r>
          <a:r>
            <a:rPr lang="ja-JP" altLang="ja-JP" sz="1100" baseline="0">
              <a:solidFill>
                <a:sysClr val="windowText" lastClr="000000"/>
              </a:solidFill>
              <a:effectLst/>
              <a:latin typeface="+mn-lt"/>
              <a:ea typeface="+mn-ea"/>
              <a:cs typeface="+mn-cs"/>
            </a:rPr>
            <a:t>度</a:t>
          </a:r>
          <a:r>
            <a:rPr lang="en-US" altLang="ja-JP" sz="1100" baseline="0">
              <a:solidFill>
                <a:sysClr val="windowText" lastClr="000000"/>
              </a:solidFill>
              <a:effectLst/>
              <a:latin typeface="+mn-lt"/>
              <a:ea typeface="+mn-ea"/>
              <a:cs typeface="+mn-cs"/>
            </a:rPr>
            <a:t>99.0</a:t>
          </a:r>
          <a:r>
            <a:rPr lang="ja-JP" altLang="ja-JP" sz="1100" baseline="0">
              <a:solidFill>
                <a:sysClr val="windowText" lastClr="000000"/>
              </a:solidFill>
              <a:effectLst/>
              <a:latin typeface="+mn-lt"/>
              <a:ea typeface="+mn-ea"/>
              <a:cs typeface="+mn-cs"/>
            </a:rPr>
            <a:t>％）の維持向上を図り歳入確保に努めることで財政の健全化を図る。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1694</xdr:rowOff>
    </xdr:from>
    <xdr:to>
      <xdr:col>7</xdr:col>
      <xdr:colOff>152400</xdr:colOff>
      <xdr:row>45</xdr:row>
      <xdr:rowOff>1694</xdr:rowOff>
    </xdr:to>
    <xdr:cxnSp macro="">
      <xdr:nvCxnSpPr>
        <xdr:cNvPr id="67" name="直線コネクタ 66"/>
        <xdr:cNvCxnSpPr/>
      </xdr:nvCxnSpPr>
      <xdr:spPr>
        <a:xfrm>
          <a:off x="4114800" y="771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1694</xdr:rowOff>
    </xdr:to>
    <xdr:cxnSp macro="">
      <xdr:nvCxnSpPr>
        <xdr:cNvPr id="70" name="直線コネクタ 69"/>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1694</xdr:rowOff>
    </xdr:to>
    <xdr:cxnSp macro="">
      <xdr:nvCxnSpPr>
        <xdr:cNvPr id="73" name="直線コネクタ 72"/>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1694</xdr:rowOff>
    </xdr:from>
    <xdr:to>
      <xdr:col>3</xdr:col>
      <xdr:colOff>279400</xdr:colOff>
      <xdr:row>45</xdr:row>
      <xdr:rowOff>1694</xdr:rowOff>
    </xdr:to>
    <xdr:cxnSp macro="">
      <xdr:nvCxnSpPr>
        <xdr:cNvPr id="76" name="直線コネクタ 75"/>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前年度と比較して▲</a:t>
          </a:r>
          <a:r>
            <a:rPr lang="en-US" altLang="ja-JP" sz="1100" baseline="0">
              <a:solidFill>
                <a:schemeClr val="dk1"/>
              </a:solidFill>
              <a:effectLst/>
              <a:latin typeface="+mn-lt"/>
              <a:ea typeface="+mn-ea"/>
              <a:cs typeface="+mn-cs"/>
            </a:rPr>
            <a:t>12.1</a:t>
          </a:r>
          <a:r>
            <a:rPr lang="ja-JP" altLang="ja-JP" sz="1100" baseline="0">
              <a:solidFill>
                <a:schemeClr val="dk1"/>
              </a:solidFill>
              <a:effectLst/>
              <a:latin typeface="+mn-lt"/>
              <a:ea typeface="+mn-ea"/>
              <a:cs typeface="+mn-cs"/>
            </a:rPr>
            <a:t>％減少しているが、依然として類似団体及び県平均を大きく上回っている。事務事業の見直しによる物件費（非常勤職員賃金等）の減などが減少の要因となっている。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今後も物件費の抑制を継続して実施し、公債費については沖縄振興特別推進交付金事業や災害復旧事業、継続事業を除く新規事業の凍結等により起債を抑制することで縮減を図り経常経費の削減に努める。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64</xdr:row>
      <xdr:rowOff>137901</xdr:rowOff>
    </xdr:to>
    <xdr:cxnSp macro="">
      <xdr:nvCxnSpPr>
        <xdr:cNvPr id="125" name="直線コネクタ 124"/>
        <xdr:cNvCxnSpPr/>
      </xdr:nvCxnSpPr>
      <xdr:spPr>
        <a:xfrm flipV="1">
          <a:off x="4953000" y="9994688"/>
          <a:ext cx="0" cy="1116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109978</xdr:rowOff>
    </xdr:from>
    <xdr:ext cx="762000" cy="259045"/>
    <xdr:sp macro="" textlink="">
      <xdr:nvSpPr>
        <xdr:cNvPr id="126" name="財政構造の弾力性最小値テキスト"/>
        <xdr:cNvSpPr txBox="1"/>
      </xdr:nvSpPr>
      <xdr:spPr>
        <a:xfrm>
          <a:off x="5041900" y="1108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64</xdr:row>
      <xdr:rowOff>137901</xdr:rowOff>
    </xdr:from>
    <xdr:to>
      <xdr:col>7</xdr:col>
      <xdr:colOff>241300</xdr:colOff>
      <xdr:row>64</xdr:row>
      <xdr:rowOff>137901</xdr:rowOff>
    </xdr:to>
    <xdr:cxnSp macro="">
      <xdr:nvCxnSpPr>
        <xdr:cNvPr id="127" name="直線コネクタ 126"/>
        <xdr:cNvCxnSpPr/>
      </xdr:nvCxnSpPr>
      <xdr:spPr>
        <a:xfrm>
          <a:off x="4864100" y="1111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28"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29" name="直線コネクタ 128"/>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65</xdr:row>
      <xdr:rowOff>34819</xdr:rowOff>
    </xdr:to>
    <xdr:cxnSp macro="">
      <xdr:nvCxnSpPr>
        <xdr:cNvPr id="130" name="直線コネクタ 129"/>
        <xdr:cNvCxnSpPr/>
      </xdr:nvCxnSpPr>
      <xdr:spPr>
        <a:xfrm flipV="1">
          <a:off x="4114800" y="10935758"/>
          <a:ext cx="8382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116751</xdr:rowOff>
    </xdr:from>
    <xdr:ext cx="762000" cy="259045"/>
    <xdr:sp macro="" textlink="">
      <xdr:nvSpPr>
        <xdr:cNvPr id="131" name="財政構造の弾力性平均値テキスト"/>
        <xdr:cNvSpPr txBox="1"/>
      </xdr:nvSpPr>
      <xdr:spPr>
        <a:xfrm>
          <a:off x="5041900" y="10575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100224</xdr:rowOff>
    </xdr:from>
    <xdr:to>
      <xdr:col>7</xdr:col>
      <xdr:colOff>203200</xdr:colOff>
      <xdr:row>63</xdr:row>
      <xdr:rowOff>30374</xdr:rowOff>
    </xdr:to>
    <xdr:sp macro="" textlink="">
      <xdr:nvSpPr>
        <xdr:cNvPr id="132" name="フローチャート : 判断 131"/>
        <xdr:cNvSpPr/>
      </xdr:nvSpPr>
      <xdr:spPr>
        <a:xfrm>
          <a:off x="49022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34819</xdr:rowOff>
    </xdr:from>
    <xdr:to>
      <xdr:col>6</xdr:col>
      <xdr:colOff>0</xdr:colOff>
      <xdr:row>66</xdr:row>
      <xdr:rowOff>106</xdr:rowOff>
    </xdr:to>
    <xdr:cxnSp macro="">
      <xdr:nvCxnSpPr>
        <xdr:cNvPr id="133" name="直線コネクタ 132"/>
        <xdr:cNvCxnSpPr/>
      </xdr:nvCxnSpPr>
      <xdr:spPr>
        <a:xfrm flipV="1">
          <a:off x="3225800" y="11179069"/>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23283</xdr:rowOff>
    </xdr:from>
    <xdr:to>
      <xdr:col>6</xdr:col>
      <xdr:colOff>50800</xdr:colOff>
      <xdr:row>63</xdr:row>
      <xdr:rowOff>124883</xdr:rowOff>
    </xdr:to>
    <xdr:sp macro="" textlink="">
      <xdr:nvSpPr>
        <xdr:cNvPr id="134" name="フローチャート : 判断 133"/>
        <xdr:cNvSpPr/>
      </xdr:nvSpPr>
      <xdr:spPr>
        <a:xfrm>
          <a:off x="4064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135060</xdr:rowOff>
    </xdr:from>
    <xdr:ext cx="736600" cy="259045"/>
    <xdr:sp macro="" textlink="">
      <xdr:nvSpPr>
        <xdr:cNvPr id="135" name="テキスト ボックス 134"/>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48895</xdr:rowOff>
    </xdr:from>
    <xdr:to>
      <xdr:col>4</xdr:col>
      <xdr:colOff>482600</xdr:colOff>
      <xdr:row>66</xdr:row>
      <xdr:rowOff>106</xdr:rowOff>
    </xdr:to>
    <xdr:cxnSp macro="">
      <xdr:nvCxnSpPr>
        <xdr:cNvPr id="136" name="直線コネクタ 135"/>
        <xdr:cNvCxnSpPr/>
      </xdr:nvCxnSpPr>
      <xdr:spPr>
        <a:xfrm>
          <a:off x="2336800" y="11193145"/>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120332</xdr:rowOff>
    </xdr:from>
    <xdr:to>
      <xdr:col>4</xdr:col>
      <xdr:colOff>533400</xdr:colOff>
      <xdr:row>63</xdr:row>
      <xdr:rowOff>50482</xdr:rowOff>
    </xdr:to>
    <xdr:sp macro="" textlink="">
      <xdr:nvSpPr>
        <xdr:cNvPr id="137" name="フローチャート : 判断 136"/>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60659</xdr:rowOff>
    </xdr:from>
    <xdr:ext cx="762000" cy="259045"/>
    <xdr:sp macro="" textlink="">
      <xdr:nvSpPr>
        <xdr:cNvPr id="138" name="テキスト ボックス 137"/>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11219</xdr:rowOff>
    </xdr:from>
    <xdr:to>
      <xdr:col>3</xdr:col>
      <xdr:colOff>279400</xdr:colOff>
      <xdr:row>65</xdr:row>
      <xdr:rowOff>48895</xdr:rowOff>
    </xdr:to>
    <xdr:cxnSp macro="">
      <xdr:nvCxnSpPr>
        <xdr:cNvPr id="139" name="直線コネクタ 138"/>
        <xdr:cNvCxnSpPr/>
      </xdr:nvCxnSpPr>
      <xdr:spPr>
        <a:xfrm>
          <a:off x="1447800" y="1098401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128376</xdr:rowOff>
    </xdr:from>
    <xdr:to>
      <xdr:col>3</xdr:col>
      <xdr:colOff>330200</xdr:colOff>
      <xdr:row>63</xdr:row>
      <xdr:rowOff>58526</xdr:rowOff>
    </xdr:to>
    <xdr:sp macro="" textlink="">
      <xdr:nvSpPr>
        <xdr:cNvPr id="140" name="フローチャート : 判断 139"/>
        <xdr:cNvSpPr/>
      </xdr:nvSpPr>
      <xdr:spPr>
        <a:xfrm>
          <a:off x="2286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68703</xdr:rowOff>
    </xdr:from>
    <xdr:ext cx="762000" cy="259045"/>
    <xdr:sp macro="" textlink="">
      <xdr:nvSpPr>
        <xdr:cNvPr id="141" name="テキスト ボックス 140"/>
        <xdr:cNvSpPr txBox="1"/>
      </xdr:nvSpPr>
      <xdr:spPr>
        <a:xfrm>
          <a:off x="1955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5186</xdr:rowOff>
    </xdr:from>
    <xdr:to>
      <xdr:col>2</xdr:col>
      <xdr:colOff>127000</xdr:colOff>
      <xdr:row>63</xdr:row>
      <xdr:rowOff>106786</xdr:rowOff>
    </xdr:to>
    <xdr:sp macro="" textlink="">
      <xdr:nvSpPr>
        <xdr:cNvPr id="142" name="フローチャート : 判断 141"/>
        <xdr:cNvSpPr/>
      </xdr:nvSpPr>
      <xdr:spPr>
        <a:xfrm>
          <a:off x="1397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116963</xdr:rowOff>
    </xdr:from>
    <xdr:ext cx="762000" cy="259045"/>
    <xdr:sp macro="" textlink="">
      <xdr:nvSpPr>
        <xdr:cNvPr id="143" name="テキスト ボックス 142"/>
        <xdr:cNvSpPr txBox="1"/>
      </xdr:nvSpPr>
      <xdr:spPr>
        <a:xfrm>
          <a:off x="1066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83608</xdr:rowOff>
    </xdr:from>
    <xdr:to>
      <xdr:col>7</xdr:col>
      <xdr:colOff>203200</xdr:colOff>
      <xdr:row>64</xdr:row>
      <xdr:rowOff>13758</xdr:rowOff>
    </xdr:to>
    <xdr:sp macro="" textlink="">
      <xdr:nvSpPr>
        <xdr:cNvPr id="149" name="円/楕円 148"/>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55685</xdr:rowOff>
    </xdr:from>
    <xdr:ext cx="762000" cy="259045"/>
    <xdr:sp macro="" textlink="">
      <xdr:nvSpPr>
        <xdr:cNvPr id="150"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155469</xdr:rowOff>
    </xdr:from>
    <xdr:to>
      <xdr:col>6</xdr:col>
      <xdr:colOff>50800</xdr:colOff>
      <xdr:row>65</xdr:row>
      <xdr:rowOff>85619</xdr:rowOff>
    </xdr:to>
    <xdr:sp macro="" textlink="">
      <xdr:nvSpPr>
        <xdr:cNvPr id="151" name="円/楕円 150"/>
        <xdr:cNvSpPr/>
      </xdr:nvSpPr>
      <xdr:spPr>
        <a:xfrm>
          <a:off x="4064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70396</xdr:rowOff>
    </xdr:from>
    <xdr:ext cx="736600" cy="259045"/>
    <xdr:sp macro="" textlink="">
      <xdr:nvSpPr>
        <xdr:cNvPr id="152" name="テキスト ボックス 151"/>
        <xdr:cNvSpPr txBox="1"/>
      </xdr:nvSpPr>
      <xdr:spPr>
        <a:xfrm>
          <a:off x="3733800" y="1121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120756</xdr:rowOff>
    </xdr:from>
    <xdr:to>
      <xdr:col>4</xdr:col>
      <xdr:colOff>533400</xdr:colOff>
      <xdr:row>66</xdr:row>
      <xdr:rowOff>50906</xdr:rowOff>
    </xdr:to>
    <xdr:sp macro="" textlink="">
      <xdr:nvSpPr>
        <xdr:cNvPr id="153" name="円/楕円 152"/>
        <xdr:cNvSpPr/>
      </xdr:nvSpPr>
      <xdr:spPr>
        <a:xfrm>
          <a:off x="3175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35683</xdr:rowOff>
    </xdr:from>
    <xdr:ext cx="762000" cy="259045"/>
    <xdr:sp macro="" textlink="">
      <xdr:nvSpPr>
        <xdr:cNvPr id="154" name="テキスト ボックス 153"/>
        <xdr:cNvSpPr txBox="1"/>
      </xdr:nvSpPr>
      <xdr:spPr>
        <a:xfrm>
          <a:off x="2844800" y="113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5" name="円/楕円 154"/>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56" name="テキスト ボックス 155"/>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131869</xdr:rowOff>
    </xdr:from>
    <xdr:to>
      <xdr:col>2</xdr:col>
      <xdr:colOff>127000</xdr:colOff>
      <xdr:row>64</xdr:row>
      <xdr:rowOff>62019</xdr:rowOff>
    </xdr:to>
    <xdr:sp macro="" textlink="">
      <xdr:nvSpPr>
        <xdr:cNvPr id="157" name="円/楕円 156"/>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46796</xdr:rowOff>
    </xdr:from>
    <xdr:ext cx="762000" cy="259045"/>
    <xdr:sp macro="" textlink="">
      <xdr:nvSpPr>
        <xdr:cNvPr id="158" name="テキスト ボックス 157"/>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[848,850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人件費・物件費等の合計額の人口１人当たりの金額が</a:t>
          </a:r>
          <a:r>
            <a:rPr lang="en-US" altLang="ja-JP" sz="1100" baseline="0">
              <a:solidFill>
                <a:schemeClr val="dk1"/>
              </a:solidFill>
              <a:effectLst/>
              <a:latin typeface="+mn-lt"/>
              <a:ea typeface="+mn-ea"/>
              <a:cs typeface="+mn-cs"/>
            </a:rPr>
            <a:t>848</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850</a:t>
          </a:r>
          <a:r>
            <a:rPr lang="ja-JP" altLang="ja-JP" sz="1100" baseline="0">
              <a:solidFill>
                <a:schemeClr val="dk1"/>
              </a:solidFill>
              <a:effectLst/>
              <a:latin typeface="+mn-lt"/>
              <a:ea typeface="+mn-ea"/>
              <a:cs typeface="+mn-cs"/>
            </a:rPr>
            <a:t>円と類似団体及び県平均を大きく上回っている。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近年、各業務のシステム化に伴う保守管理費等の物件費が増加傾向にあることや、ごみ処理施設、保育所の施設運営を直営で行っているために、職員数が類似団体平均と比較して多いことで人件費が高水準となってい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事務事業のコスト見直しにより、経費の削減を図り、適正な維持管理に努める。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7" name="直線コネクタ 186"/>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8"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9" name="直線コネクタ 188"/>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90"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91" name="直線コネクタ 190"/>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81624</xdr:rowOff>
    </xdr:from>
    <xdr:to>
      <xdr:col>7</xdr:col>
      <xdr:colOff>152400</xdr:colOff>
      <xdr:row>84</xdr:row>
      <xdr:rowOff>104501</xdr:rowOff>
    </xdr:to>
    <xdr:cxnSp macro="">
      <xdr:nvCxnSpPr>
        <xdr:cNvPr id="192" name="直線コネクタ 191"/>
        <xdr:cNvCxnSpPr/>
      </xdr:nvCxnSpPr>
      <xdr:spPr>
        <a:xfrm flipV="1">
          <a:off x="4114800" y="14483424"/>
          <a:ext cx="8382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3"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4" name="フローチャート : 判断 193"/>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78764</xdr:rowOff>
    </xdr:from>
    <xdr:to>
      <xdr:col>6</xdr:col>
      <xdr:colOff>0</xdr:colOff>
      <xdr:row>84</xdr:row>
      <xdr:rowOff>104501</xdr:rowOff>
    </xdr:to>
    <xdr:cxnSp macro="">
      <xdr:nvCxnSpPr>
        <xdr:cNvPr id="195" name="直線コネクタ 194"/>
        <xdr:cNvCxnSpPr/>
      </xdr:nvCxnSpPr>
      <xdr:spPr>
        <a:xfrm>
          <a:off x="3225800" y="14480564"/>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6" name="フローチャート : 判断 195"/>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7" name="テキスト ボックス 196"/>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8065</xdr:rowOff>
    </xdr:from>
    <xdr:to>
      <xdr:col>4</xdr:col>
      <xdr:colOff>482600</xdr:colOff>
      <xdr:row>84</xdr:row>
      <xdr:rowOff>78764</xdr:rowOff>
    </xdr:to>
    <xdr:cxnSp macro="">
      <xdr:nvCxnSpPr>
        <xdr:cNvPr id="198" name="直線コネクタ 197"/>
        <xdr:cNvCxnSpPr/>
      </xdr:nvCxnSpPr>
      <xdr:spPr>
        <a:xfrm>
          <a:off x="2336800" y="14409865"/>
          <a:ext cx="889000" cy="7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9" name="フローチャート : 判断 198"/>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200" name="テキスト ボックス 199"/>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145616</xdr:rowOff>
    </xdr:from>
    <xdr:to>
      <xdr:col>3</xdr:col>
      <xdr:colOff>279400</xdr:colOff>
      <xdr:row>84</xdr:row>
      <xdr:rowOff>8065</xdr:rowOff>
    </xdr:to>
    <xdr:cxnSp macro="">
      <xdr:nvCxnSpPr>
        <xdr:cNvPr id="201" name="直線コネクタ 200"/>
        <xdr:cNvCxnSpPr/>
      </xdr:nvCxnSpPr>
      <xdr:spPr>
        <a:xfrm>
          <a:off x="1447800" y="14375966"/>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2" name="フローチャート : 判断 201"/>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3" name="テキスト ボックス 202"/>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4" name="フローチャート : 判断 203"/>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5" name="テキスト ボックス 204"/>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30824</xdr:rowOff>
    </xdr:from>
    <xdr:to>
      <xdr:col>7</xdr:col>
      <xdr:colOff>203200</xdr:colOff>
      <xdr:row>84</xdr:row>
      <xdr:rowOff>132424</xdr:rowOff>
    </xdr:to>
    <xdr:sp macro="" textlink="">
      <xdr:nvSpPr>
        <xdr:cNvPr id="211" name="円/楕円 210"/>
        <xdr:cNvSpPr/>
      </xdr:nvSpPr>
      <xdr:spPr>
        <a:xfrm>
          <a:off x="4902200" y="144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2901</xdr:rowOff>
    </xdr:from>
    <xdr:ext cx="762000" cy="259045"/>
    <xdr:sp macro="" textlink="">
      <xdr:nvSpPr>
        <xdr:cNvPr id="212" name="人件費・物件費等の状況該当値テキスト"/>
        <xdr:cNvSpPr txBox="1"/>
      </xdr:nvSpPr>
      <xdr:spPr>
        <a:xfrm>
          <a:off x="5041900" y="1440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848,850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53701</xdr:rowOff>
    </xdr:from>
    <xdr:to>
      <xdr:col>6</xdr:col>
      <xdr:colOff>50800</xdr:colOff>
      <xdr:row>84</xdr:row>
      <xdr:rowOff>155301</xdr:rowOff>
    </xdr:to>
    <xdr:sp macro="" textlink="">
      <xdr:nvSpPr>
        <xdr:cNvPr id="213" name="円/楕円 212"/>
        <xdr:cNvSpPr/>
      </xdr:nvSpPr>
      <xdr:spPr>
        <a:xfrm>
          <a:off x="4064000" y="144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140078</xdr:rowOff>
    </xdr:from>
    <xdr:ext cx="736600" cy="259045"/>
    <xdr:sp macro="" textlink="">
      <xdr:nvSpPr>
        <xdr:cNvPr id="214" name="テキスト ボックス 213"/>
        <xdr:cNvSpPr txBox="1"/>
      </xdr:nvSpPr>
      <xdr:spPr>
        <a:xfrm>
          <a:off x="3733800" y="14541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877,290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27964</xdr:rowOff>
    </xdr:from>
    <xdr:to>
      <xdr:col>4</xdr:col>
      <xdr:colOff>533400</xdr:colOff>
      <xdr:row>84</xdr:row>
      <xdr:rowOff>129564</xdr:rowOff>
    </xdr:to>
    <xdr:sp macro="" textlink="">
      <xdr:nvSpPr>
        <xdr:cNvPr id="215" name="円/楕円 214"/>
        <xdr:cNvSpPr/>
      </xdr:nvSpPr>
      <xdr:spPr>
        <a:xfrm>
          <a:off x="3175000" y="144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114341</xdr:rowOff>
    </xdr:from>
    <xdr:ext cx="762000" cy="259045"/>
    <xdr:sp macro="" textlink="">
      <xdr:nvSpPr>
        <xdr:cNvPr id="216" name="テキスト ボックス 215"/>
        <xdr:cNvSpPr txBox="1"/>
      </xdr:nvSpPr>
      <xdr:spPr>
        <a:xfrm>
          <a:off x="2844800" y="1451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845,294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128715</xdr:rowOff>
    </xdr:from>
    <xdr:to>
      <xdr:col>3</xdr:col>
      <xdr:colOff>330200</xdr:colOff>
      <xdr:row>84</xdr:row>
      <xdr:rowOff>58865</xdr:rowOff>
    </xdr:to>
    <xdr:sp macro="" textlink="">
      <xdr:nvSpPr>
        <xdr:cNvPr id="217" name="円/楕円 216"/>
        <xdr:cNvSpPr/>
      </xdr:nvSpPr>
      <xdr:spPr>
        <a:xfrm>
          <a:off x="2286000" y="143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43642</xdr:rowOff>
    </xdr:from>
    <xdr:ext cx="762000" cy="259045"/>
    <xdr:sp macro="" textlink="">
      <xdr:nvSpPr>
        <xdr:cNvPr id="218" name="テキスト ボックス 217"/>
        <xdr:cNvSpPr txBox="1"/>
      </xdr:nvSpPr>
      <xdr:spPr>
        <a:xfrm>
          <a:off x="1955800" y="1444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757,395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94816</xdr:rowOff>
    </xdr:from>
    <xdr:to>
      <xdr:col>2</xdr:col>
      <xdr:colOff>127000</xdr:colOff>
      <xdr:row>84</xdr:row>
      <xdr:rowOff>24966</xdr:rowOff>
    </xdr:to>
    <xdr:sp macro="" textlink="">
      <xdr:nvSpPr>
        <xdr:cNvPr id="219" name="円/楕円 218"/>
        <xdr:cNvSpPr/>
      </xdr:nvSpPr>
      <xdr:spPr>
        <a:xfrm>
          <a:off x="1397000" y="14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9743</xdr:rowOff>
    </xdr:from>
    <xdr:ext cx="762000" cy="259045"/>
    <xdr:sp macro="" textlink="">
      <xdr:nvSpPr>
        <xdr:cNvPr id="220" name="テキスト ボックス 219"/>
        <xdr:cNvSpPr txBox="1"/>
      </xdr:nvSpPr>
      <xdr:spPr>
        <a:xfrm>
          <a:off x="1066800" y="144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715,249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昇給・昇格制度の見直しによる平均給与の増加、また、特例法による国家公務員の給与削減等により増加傾向にあった</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前年度と比較して</a:t>
          </a:r>
          <a:r>
            <a:rPr lang="en-US" altLang="ja-JP" sz="1100" baseline="0">
              <a:solidFill>
                <a:schemeClr val="dk1"/>
              </a:solidFill>
              <a:effectLst/>
              <a:latin typeface="+mn-lt"/>
              <a:ea typeface="+mn-ea"/>
              <a:cs typeface="+mn-cs"/>
            </a:rPr>
            <a:t>0.5</a:t>
          </a:r>
          <a:r>
            <a:rPr lang="ja-JP" altLang="ja-JP" sz="1100" baseline="0">
              <a:solidFill>
                <a:schemeClr val="dk1"/>
              </a:solidFill>
              <a:effectLst/>
              <a:latin typeface="+mn-lt"/>
              <a:ea typeface="+mn-ea"/>
              <a:cs typeface="+mn-cs"/>
            </a:rPr>
            <a:t>ポイント増の</a:t>
          </a:r>
          <a:r>
            <a:rPr lang="en-US" altLang="ja-JP" sz="1100" baseline="0">
              <a:solidFill>
                <a:schemeClr val="dk1"/>
              </a:solidFill>
              <a:effectLst/>
              <a:latin typeface="+mn-lt"/>
              <a:ea typeface="+mn-ea"/>
              <a:cs typeface="+mn-cs"/>
            </a:rPr>
            <a:t>93.5</a:t>
          </a:r>
          <a:r>
            <a:rPr lang="ja-JP" altLang="ja-JP" sz="1100" baseline="0">
              <a:solidFill>
                <a:schemeClr val="dk1"/>
              </a:solidFill>
              <a:effectLst/>
              <a:latin typeface="+mn-lt"/>
              <a:ea typeface="+mn-ea"/>
              <a:cs typeface="+mn-cs"/>
            </a:rPr>
            <a:t>となった。類似団体平均を下回っているものの</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厳しい財政状況の中、より一層の給与の適正化に努める。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9" name="直線コネクタ 248"/>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50"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51" name="直線コネクタ 250"/>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2"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3" name="直線コネクタ 252"/>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141816</xdr:rowOff>
    </xdr:to>
    <xdr:cxnSp macro="">
      <xdr:nvCxnSpPr>
        <xdr:cNvPr id="254" name="直線コネクタ 253"/>
        <xdr:cNvCxnSpPr/>
      </xdr:nvCxnSpPr>
      <xdr:spPr>
        <a:xfrm>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5"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6" name="フローチャート : 判断 255"/>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86</xdr:row>
      <xdr:rowOff>101600</xdr:rowOff>
    </xdr:to>
    <xdr:cxnSp macro="">
      <xdr:nvCxnSpPr>
        <xdr:cNvPr id="257" name="直線コネクタ 256"/>
        <xdr:cNvCxnSpPr/>
      </xdr:nvCxnSpPr>
      <xdr:spPr>
        <a:xfrm>
          <a:off x="15290800" y="148382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8" name="フローチャート : 判断 257"/>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9" name="テキスト ボックス 25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93557</xdr:rowOff>
    </xdr:from>
    <xdr:to>
      <xdr:col>22</xdr:col>
      <xdr:colOff>203200</xdr:colOff>
      <xdr:row>89</xdr:row>
      <xdr:rowOff>85937</xdr:rowOff>
    </xdr:to>
    <xdr:cxnSp macro="">
      <xdr:nvCxnSpPr>
        <xdr:cNvPr id="260" name="直線コネクタ 259"/>
        <xdr:cNvCxnSpPr/>
      </xdr:nvCxnSpPr>
      <xdr:spPr>
        <a:xfrm flipV="1">
          <a:off x="14401800" y="14838257"/>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61" name="フローチャート : 判断 260"/>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2" name="テキスト ボックス 26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89</xdr:row>
      <xdr:rowOff>85937</xdr:rowOff>
    </xdr:to>
    <xdr:cxnSp macro="">
      <xdr:nvCxnSpPr>
        <xdr:cNvPr id="263" name="直線コネクタ 262"/>
        <xdr:cNvCxnSpPr/>
      </xdr:nvCxnSpPr>
      <xdr:spPr>
        <a:xfrm>
          <a:off x="13512800" y="153369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4" name="フローチャート : 判断 263"/>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5" name="テキスト ボックス 264"/>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6" name="フローチャート : 判断 265"/>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7" name="テキスト ボックス 266"/>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3" name="円/楕円 272"/>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107543</xdr:rowOff>
    </xdr:from>
    <xdr:ext cx="762000" cy="259045"/>
    <xdr:sp macro="" textlink="">
      <xdr:nvSpPr>
        <xdr:cNvPr id="274" name="給与水準   （国との比較）該当値テキスト"/>
        <xdr:cNvSpPr txBox="1"/>
      </xdr:nvSpPr>
      <xdr:spPr>
        <a:xfrm>
          <a:off x="171069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5" name="円/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162577</xdr:rowOff>
    </xdr:from>
    <xdr:ext cx="736600" cy="259045"/>
    <xdr:sp macro="" textlink="">
      <xdr:nvSpPr>
        <xdr:cNvPr id="276" name="テキスト ボックス 27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77" name="円/楕円 276"/>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154534</xdr:rowOff>
    </xdr:from>
    <xdr:ext cx="762000" cy="259045"/>
    <xdr:sp macro="" textlink="">
      <xdr:nvSpPr>
        <xdr:cNvPr id="278" name="テキスト ボックス 277"/>
        <xdr:cNvSpPr txBox="1"/>
      </xdr:nvSpPr>
      <xdr:spPr>
        <a:xfrm>
          <a:off x="14909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9" name="円/楕円 278"/>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146914</xdr:rowOff>
    </xdr:from>
    <xdr:ext cx="762000" cy="259045"/>
    <xdr:sp macro="" textlink="">
      <xdr:nvSpPr>
        <xdr:cNvPr id="280" name="テキスト ボックス 279"/>
        <xdr:cNvSpPr txBox="1"/>
      </xdr:nvSpPr>
      <xdr:spPr>
        <a:xfrm>
          <a:off x="14020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1" name="円/楕円 280"/>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82" name="テキスト ボックス 28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離島村で人口は減少傾向であるが、多様化する行政事務に対応するため一定の職員数が必要であることや、保育所、ごみ処理施設等の施設運営を専門職員を配置して直営で行っているため</a:t>
          </a:r>
          <a:r>
            <a:rPr lang="en-US" altLang="ja-JP" sz="1100" baseline="0">
              <a:solidFill>
                <a:schemeClr val="dk1"/>
              </a:solidFill>
              <a:effectLst/>
              <a:latin typeface="+mn-lt"/>
              <a:ea typeface="+mn-ea"/>
              <a:cs typeface="+mn-cs"/>
            </a:rPr>
            <a:t>50.51</a:t>
          </a:r>
          <a:r>
            <a:rPr lang="ja-JP" altLang="ja-JP" sz="1100" baseline="0">
              <a:solidFill>
                <a:schemeClr val="dk1"/>
              </a:solidFill>
              <a:effectLst/>
              <a:latin typeface="+mn-lt"/>
              <a:ea typeface="+mn-ea"/>
              <a:cs typeface="+mn-cs"/>
            </a:rPr>
            <a:t>人と類似団体の平均を上回っている。今後も行政サービスを維持しつつ、定員管理の適正化を行い、平成</a:t>
          </a:r>
          <a:r>
            <a:rPr lang="en-US" altLang="ja-JP" sz="1100" baseline="0">
              <a:solidFill>
                <a:schemeClr val="dk1"/>
              </a:solidFill>
              <a:effectLst/>
              <a:latin typeface="+mn-lt"/>
              <a:ea typeface="+mn-ea"/>
              <a:cs typeface="+mn-cs"/>
            </a:rPr>
            <a:t>31</a:t>
          </a:r>
          <a:r>
            <a:rPr lang="ja-JP" altLang="ja-JP" sz="1100" baseline="0">
              <a:solidFill>
                <a:schemeClr val="dk1"/>
              </a:solidFill>
              <a:effectLst/>
              <a:latin typeface="+mn-lt"/>
              <a:ea typeface="+mn-ea"/>
              <a:cs typeface="+mn-cs"/>
            </a:rPr>
            <a:t>年度末で職員数を</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％削減する。（ </a:t>
          </a:r>
          <a:r>
            <a:rPr lang="en-US" altLang="ja-JP" sz="1100" baseline="0">
              <a:solidFill>
                <a:schemeClr val="dk1"/>
              </a:solidFill>
              <a:effectLst/>
              <a:latin typeface="+mn-lt"/>
              <a:ea typeface="+mn-ea"/>
              <a:cs typeface="+mn-cs"/>
            </a:rPr>
            <a:t>※35</a:t>
          </a:r>
          <a:r>
            <a:rPr lang="ja-JP" altLang="ja-JP" sz="1100" baseline="0">
              <a:solidFill>
                <a:schemeClr val="dk1"/>
              </a:solidFill>
              <a:effectLst/>
              <a:latin typeface="+mn-lt"/>
              <a:ea typeface="+mn-ea"/>
              <a:cs typeface="+mn-cs"/>
            </a:rPr>
            <a:t>人</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32</a:t>
          </a:r>
          <a:r>
            <a:rPr lang="ja-JP" altLang="en-US" sz="1100" baseline="0">
              <a:solidFill>
                <a:schemeClr val="dk1"/>
              </a:solidFill>
              <a:effectLst/>
              <a:latin typeface="+mn-lt"/>
              <a:ea typeface="+mn-ea"/>
              <a:cs typeface="+mn-cs"/>
            </a:rPr>
            <a:t>人</a:t>
          </a:r>
          <a:r>
            <a:rPr lang="ja-JP" altLang="ja-JP"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33538</xdr:rowOff>
    </xdr:from>
    <xdr:to>
      <xdr:col>24</xdr:col>
      <xdr:colOff>558800</xdr:colOff>
      <xdr:row>64</xdr:row>
      <xdr:rowOff>48218</xdr:rowOff>
    </xdr:to>
    <xdr:cxnSp macro="">
      <xdr:nvCxnSpPr>
        <xdr:cNvPr id="316" name="直線コネクタ 315"/>
        <xdr:cNvCxnSpPr/>
      </xdr:nvCxnSpPr>
      <xdr:spPr>
        <a:xfrm flipV="1">
          <a:off x="16179800" y="11006338"/>
          <a:ext cx="8382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7"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159141</xdr:rowOff>
    </xdr:from>
    <xdr:to>
      <xdr:col>23</xdr:col>
      <xdr:colOff>406400</xdr:colOff>
      <xdr:row>64</xdr:row>
      <xdr:rowOff>48218</xdr:rowOff>
    </xdr:to>
    <xdr:cxnSp macro="">
      <xdr:nvCxnSpPr>
        <xdr:cNvPr id="319" name="直線コネクタ 318"/>
        <xdr:cNvCxnSpPr/>
      </xdr:nvCxnSpPr>
      <xdr:spPr>
        <a:xfrm>
          <a:off x="15290800" y="10960491"/>
          <a:ext cx="889000" cy="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21" name="テキスト ボックス 320"/>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127974</xdr:rowOff>
    </xdr:from>
    <xdr:to>
      <xdr:col>22</xdr:col>
      <xdr:colOff>203200</xdr:colOff>
      <xdr:row>63</xdr:row>
      <xdr:rowOff>159141</xdr:rowOff>
    </xdr:to>
    <xdr:cxnSp macro="">
      <xdr:nvCxnSpPr>
        <xdr:cNvPr id="322" name="直線コネクタ 321"/>
        <xdr:cNvCxnSpPr/>
      </xdr:nvCxnSpPr>
      <xdr:spPr>
        <a:xfrm>
          <a:off x="14401800" y="10929324"/>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4" name="テキスト ボックス 323"/>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55986</xdr:rowOff>
    </xdr:from>
    <xdr:to>
      <xdr:col>21</xdr:col>
      <xdr:colOff>0</xdr:colOff>
      <xdr:row>63</xdr:row>
      <xdr:rowOff>127974</xdr:rowOff>
    </xdr:to>
    <xdr:cxnSp macro="">
      <xdr:nvCxnSpPr>
        <xdr:cNvPr id="325" name="直線コネクタ 324"/>
        <xdr:cNvCxnSpPr/>
      </xdr:nvCxnSpPr>
      <xdr:spPr>
        <a:xfrm>
          <a:off x="13512800" y="10857336"/>
          <a:ext cx="889000" cy="7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7" name="テキスト ボックス 326"/>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9" name="テキスト ボックス 328"/>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154188</xdr:rowOff>
    </xdr:from>
    <xdr:to>
      <xdr:col>24</xdr:col>
      <xdr:colOff>609600</xdr:colOff>
      <xdr:row>64</xdr:row>
      <xdr:rowOff>84338</xdr:rowOff>
    </xdr:to>
    <xdr:sp macro="" textlink="">
      <xdr:nvSpPr>
        <xdr:cNvPr id="335" name="円/楕円 334"/>
        <xdr:cNvSpPr/>
      </xdr:nvSpPr>
      <xdr:spPr>
        <a:xfrm>
          <a:off x="16967200" y="10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126265</xdr:rowOff>
    </xdr:from>
    <xdr:ext cx="762000" cy="259045"/>
    <xdr:sp macro="" textlink="">
      <xdr:nvSpPr>
        <xdr:cNvPr id="336" name="定員管理の状況該当値テキスト"/>
        <xdr:cNvSpPr txBox="1"/>
      </xdr:nvSpPr>
      <xdr:spPr>
        <a:xfrm>
          <a:off x="17106900" y="1092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168868</xdr:rowOff>
    </xdr:from>
    <xdr:to>
      <xdr:col>23</xdr:col>
      <xdr:colOff>457200</xdr:colOff>
      <xdr:row>64</xdr:row>
      <xdr:rowOff>99018</xdr:rowOff>
    </xdr:to>
    <xdr:sp macro="" textlink="">
      <xdr:nvSpPr>
        <xdr:cNvPr id="337" name="円/楕円 336"/>
        <xdr:cNvSpPr/>
      </xdr:nvSpPr>
      <xdr:spPr>
        <a:xfrm>
          <a:off x="16129000" y="109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83795</xdr:rowOff>
    </xdr:from>
    <xdr:ext cx="736600" cy="259045"/>
    <xdr:sp macro="" textlink="">
      <xdr:nvSpPr>
        <xdr:cNvPr id="338" name="テキスト ボックス 337"/>
        <xdr:cNvSpPr txBox="1"/>
      </xdr:nvSpPr>
      <xdr:spPr>
        <a:xfrm>
          <a:off x="15798800" y="1105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108341</xdr:rowOff>
    </xdr:from>
    <xdr:to>
      <xdr:col>22</xdr:col>
      <xdr:colOff>254000</xdr:colOff>
      <xdr:row>64</xdr:row>
      <xdr:rowOff>38491</xdr:rowOff>
    </xdr:to>
    <xdr:sp macro="" textlink="">
      <xdr:nvSpPr>
        <xdr:cNvPr id="339" name="円/楕円 338"/>
        <xdr:cNvSpPr/>
      </xdr:nvSpPr>
      <xdr:spPr>
        <a:xfrm>
          <a:off x="15240000" y="10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23268</xdr:rowOff>
    </xdr:from>
    <xdr:ext cx="762000" cy="259045"/>
    <xdr:sp macro="" textlink="">
      <xdr:nvSpPr>
        <xdr:cNvPr id="340" name="テキスト ボックス 339"/>
        <xdr:cNvSpPr txBox="1"/>
      </xdr:nvSpPr>
      <xdr:spPr>
        <a:xfrm>
          <a:off x="14909800" y="1099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77174</xdr:rowOff>
    </xdr:from>
    <xdr:to>
      <xdr:col>21</xdr:col>
      <xdr:colOff>50800</xdr:colOff>
      <xdr:row>64</xdr:row>
      <xdr:rowOff>7324</xdr:rowOff>
    </xdr:to>
    <xdr:sp macro="" textlink="">
      <xdr:nvSpPr>
        <xdr:cNvPr id="341" name="円/楕円 340"/>
        <xdr:cNvSpPr/>
      </xdr:nvSpPr>
      <xdr:spPr>
        <a:xfrm>
          <a:off x="14351000" y="108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163551</xdr:rowOff>
    </xdr:from>
    <xdr:ext cx="762000" cy="259045"/>
    <xdr:sp macro="" textlink="">
      <xdr:nvSpPr>
        <xdr:cNvPr id="342" name="テキスト ボックス 341"/>
        <xdr:cNvSpPr txBox="1"/>
      </xdr:nvSpPr>
      <xdr:spPr>
        <a:xfrm>
          <a:off x="14020800" y="1096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5186</xdr:rowOff>
    </xdr:from>
    <xdr:to>
      <xdr:col>19</xdr:col>
      <xdr:colOff>533400</xdr:colOff>
      <xdr:row>63</xdr:row>
      <xdr:rowOff>106786</xdr:rowOff>
    </xdr:to>
    <xdr:sp macro="" textlink="">
      <xdr:nvSpPr>
        <xdr:cNvPr id="343" name="円/楕円 342"/>
        <xdr:cNvSpPr/>
      </xdr:nvSpPr>
      <xdr:spPr>
        <a:xfrm>
          <a:off x="13462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91563</xdr:rowOff>
    </xdr:from>
    <xdr:ext cx="762000" cy="259045"/>
    <xdr:sp macro="" textlink="">
      <xdr:nvSpPr>
        <xdr:cNvPr id="344" name="テキスト ボックス 343"/>
        <xdr:cNvSpPr txBox="1"/>
      </xdr:nvSpPr>
      <xdr:spPr>
        <a:xfrm>
          <a:off x="13131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前年度と比較して▲</a:t>
          </a:r>
          <a:r>
            <a:rPr lang="en-US" altLang="ja-JP" sz="1100" baseline="0">
              <a:solidFill>
                <a:schemeClr val="dk1"/>
              </a:solidFill>
              <a:effectLst/>
              <a:latin typeface="+mn-lt"/>
              <a:ea typeface="+mn-ea"/>
              <a:cs typeface="+mn-cs"/>
            </a:rPr>
            <a:t>3.0</a:t>
          </a:r>
          <a:r>
            <a:rPr lang="ja-JP" altLang="ja-JP" sz="1100" baseline="0">
              <a:solidFill>
                <a:schemeClr val="dk1"/>
              </a:solidFill>
              <a:effectLst/>
              <a:latin typeface="+mn-lt"/>
              <a:ea typeface="+mn-ea"/>
              <a:cs typeface="+mn-cs"/>
            </a:rPr>
            <a:t>％減少しているが、依然として類似団体及び県平均を上回っている。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要因として、一般廃棄物処理事業、村道災害復旧事業、学校改築事業等に伴い多額の地方債を発行したこと、また、公営企業会計の簡易水道事業において、長期に渡り施設整備事業を実施し、当該事業に伴う地方債の元利償還金の支払いに充てるため、一般会計から繰出基準以上に繰出していることによ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地方債については、世代間負担の平準化の観点から、上限枠の設定など発行額を抑制する。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4" name="直線コネクタ 373"/>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6" name="直線コネクタ 37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7"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8" name="直線コネクタ 377"/>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87449</xdr:rowOff>
    </xdr:to>
    <xdr:cxnSp macro="">
      <xdr:nvCxnSpPr>
        <xdr:cNvPr id="379" name="直線コネクタ 378"/>
        <xdr:cNvCxnSpPr/>
      </xdr:nvCxnSpPr>
      <xdr:spPr>
        <a:xfrm flipV="1">
          <a:off x="16179800" y="708152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80"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81" name="フローチャート : 判断 380"/>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87449</xdr:rowOff>
    </xdr:from>
    <xdr:to>
      <xdr:col>23</xdr:col>
      <xdr:colOff>406400</xdr:colOff>
      <xdr:row>43</xdr:row>
      <xdr:rowOff>46990</xdr:rowOff>
    </xdr:to>
    <xdr:cxnSp macro="">
      <xdr:nvCxnSpPr>
        <xdr:cNvPr id="382" name="直線コネクタ 381"/>
        <xdr:cNvCxnSpPr/>
      </xdr:nvCxnSpPr>
      <xdr:spPr>
        <a:xfrm flipV="1">
          <a:off x="15290800" y="7288349"/>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3" name="フローチャート : 判断 38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4" name="テキスト ボックス 38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40096</xdr:rowOff>
    </xdr:from>
    <xdr:to>
      <xdr:col>22</xdr:col>
      <xdr:colOff>203200</xdr:colOff>
      <xdr:row>43</xdr:row>
      <xdr:rowOff>46990</xdr:rowOff>
    </xdr:to>
    <xdr:cxnSp macro="">
      <xdr:nvCxnSpPr>
        <xdr:cNvPr id="385" name="直線コネクタ 384"/>
        <xdr:cNvCxnSpPr/>
      </xdr:nvCxnSpPr>
      <xdr:spPr>
        <a:xfrm>
          <a:off x="14401800" y="74124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6" name="フローチャート : 判断 385"/>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7" name="テキスト ボックス 386"/>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33201</xdr:rowOff>
    </xdr:from>
    <xdr:to>
      <xdr:col>21</xdr:col>
      <xdr:colOff>0</xdr:colOff>
      <xdr:row>43</xdr:row>
      <xdr:rowOff>40096</xdr:rowOff>
    </xdr:to>
    <xdr:cxnSp macro="">
      <xdr:nvCxnSpPr>
        <xdr:cNvPr id="388" name="直線コネクタ 387"/>
        <xdr:cNvCxnSpPr/>
      </xdr:nvCxnSpPr>
      <xdr:spPr>
        <a:xfrm>
          <a:off x="13512800" y="74055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9" name="フローチャート : 判断 388"/>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90" name="テキスト ボックス 389"/>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91" name="フローチャート : 判断 390"/>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2" name="テキスト ボックス 391"/>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36649</xdr:rowOff>
    </xdr:from>
    <xdr:to>
      <xdr:col>23</xdr:col>
      <xdr:colOff>457200</xdr:colOff>
      <xdr:row>42</xdr:row>
      <xdr:rowOff>138249</xdr:rowOff>
    </xdr:to>
    <xdr:sp macro="" textlink="">
      <xdr:nvSpPr>
        <xdr:cNvPr id="400" name="円/楕円 399"/>
        <xdr:cNvSpPr/>
      </xdr:nvSpPr>
      <xdr:spPr>
        <a:xfrm>
          <a:off x="16129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123026</xdr:rowOff>
    </xdr:from>
    <xdr:ext cx="736600" cy="259045"/>
    <xdr:sp macro="" textlink="">
      <xdr:nvSpPr>
        <xdr:cNvPr id="401" name="テキスト ボックス 400"/>
        <xdr:cNvSpPr txBox="1"/>
      </xdr:nvSpPr>
      <xdr:spPr>
        <a:xfrm>
          <a:off x="15798800" y="73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2" name="円/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3" name="テキスト ボックス 40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160746</xdr:rowOff>
    </xdr:from>
    <xdr:to>
      <xdr:col>21</xdr:col>
      <xdr:colOff>50800</xdr:colOff>
      <xdr:row>43</xdr:row>
      <xdr:rowOff>90896</xdr:rowOff>
    </xdr:to>
    <xdr:sp macro="" textlink="">
      <xdr:nvSpPr>
        <xdr:cNvPr id="404" name="円/楕円 403"/>
        <xdr:cNvSpPr/>
      </xdr:nvSpPr>
      <xdr:spPr>
        <a:xfrm>
          <a:off x="14351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75673</xdr:rowOff>
    </xdr:from>
    <xdr:ext cx="762000" cy="259045"/>
    <xdr:sp macro="" textlink="">
      <xdr:nvSpPr>
        <xdr:cNvPr id="405" name="テキスト ボックス 404"/>
        <xdr:cNvSpPr txBox="1"/>
      </xdr:nvSpPr>
      <xdr:spPr>
        <a:xfrm>
          <a:off x="14020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406" name="円/楕円 405"/>
        <xdr:cNvSpPr/>
      </xdr:nvSpPr>
      <xdr:spPr>
        <a:xfrm>
          <a:off x="13462000" y="7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68778</xdr:rowOff>
    </xdr:from>
    <xdr:ext cx="762000" cy="259045"/>
    <xdr:sp macro="" textlink="">
      <xdr:nvSpPr>
        <xdr:cNvPr id="407" name="テキスト ボックス 406"/>
        <xdr:cNvSpPr txBox="1"/>
      </xdr:nvSpPr>
      <xdr:spPr>
        <a:xfrm>
          <a:off x="13131800" y="744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将来負担比率は、地方債残高が増加する一方、基金等の増加により充当可能財源等が上回ったことで算定されていない。</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今後は、社会資本の整備に伴い発行した地方債の元利償還金や、退職手当負担額等の多額の支払いが発生するため、沖縄振興特別推進交付金事業や災害復旧事業</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4" name="直線コネクタ 433"/>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5"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6" name="直線コネクタ 435"/>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
684
19.23
1,896,015
1,821,284
55,392
723,242
1,344,615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人件費に係るものは、平成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42.6</a:t>
          </a:r>
          <a:r>
            <a:rPr lang="ja-JP" altLang="ja-JP" sz="1100" baseline="0">
              <a:solidFill>
                <a:schemeClr val="dk1"/>
              </a:solidFill>
              <a:effectLst/>
              <a:latin typeface="+mn-lt"/>
              <a:ea typeface="+mn-ea"/>
              <a:cs typeface="+mn-cs"/>
            </a:rPr>
            <a:t>％と類似団体最大値と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130266</xdr:rowOff>
    </xdr:from>
    <xdr:to>
      <xdr:col>7</xdr:col>
      <xdr:colOff>15875</xdr:colOff>
      <xdr:row>41</xdr:row>
      <xdr:rowOff>99241</xdr:rowOff>
    </xdr:to>
    <xdr:cxnSp macro="">
      <xdr:nvCxnSpPr>
        <xdr:cNvPr id="67" name="直線コネクタ 66"/>
        <xdr:cNvCxnSpPr/>
      </xdr:nvCxnSpPr>
      <xdr:spPr>
        <a:xfrm flipV="1">
          <a:off x="3987800" y="6988266"/>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89444</xdr:rowOff>
    </xdr:from>
    <xdr:to>
      <xdr:col>5</xdr:col>
      <xdr:colOff>549275</xdr:colOff>
      <xdr:row>41</xdr:row>
      <xdr:rowOff>99241</xdr:rowOff>
    </xdr:to>
    <xdr:cxnSp macro="">
      <xdr:nvCxnSpPr>
        <xdr:cNvPr id="70" name="直線コネクタ 69"/>
        <xdr:cNvCxnSpPr/>
      </xdr:nvCxnSpPr>
      <xdr:spPr>
        <a:xfrm>
          <a:off x="3098800" y="71188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51888</xdr:rowOff>
    </xdr:from>
    <xdr:to>
      <xdr:col>4</xdr:col>
      <xdr:colOff>346075</xdr:colOff>
      <xdr:row>41</xdr:row>
      <xdr:rowOff>89444</xdr:rowOff>
    </xdr:to>
    <xdr:cxnSp macro="">
      <xdr:nvCxnSpPr>
        <xdr:cNvPr id="73" name="直線コネクタ 72"/>
        <xdr:cNvCxnSpPr/>
      </xdr:nvCxnSpPr>
      <xdr:spPr>
        <a:xfrm>
          <a:off x="2209800" y="6909888"/>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73116</xdr:rowOff>
    </xdr:from>
    <xdr:to>
      <xdr:col>3</xdr:col>
      <xdr:colOff>142875</xdr:colOff>
      <xdr:row>40</xdr:row>
      <xdr:rowOff>51888</xdr:rowOff>
    </xdr:to>
    <xdr:cxnSp macro="">
      <xdr:nvCxnSpPr>
        <xdr:cNvPr id="76" name="直線コネクタ 75"/>
        <xdr:cNvCxnSpPr/>
      </xdr:nvCxnSpPr>
      <xdr:spPr>
        <a:xfrm>
          <a:off x="1320800" y="6759666"/>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79466</xdr:rowOff>
    </xdr:from>
    <xdr:to>
      <xdr:col>7</xdr:col>
      <xdr:colOff>66675</xdr:colOff>
      <xdr:row>41</xdr:row>
      <xdr:rowOff>9616</xdr:rowOff>
    </xdr:to>
    <xdr:sp macro="" textlink="">
      <xdr:nvSpPr>
        <xdr:cNvPr id="86" name="円/楕円 85"/>
        <xdr:cNvSpPr/>
      </xdr:nvSpPr>
      <xdr:spPr>
        <a:xfrm>
          <a:off x="47752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159493</xdr:rowOff>
    </xdr:from>
    <xdr:ext cx="762000" cy="259045"/>
    <xdr:sp macro="" textlink="">
      <xdr:nvSpPr>
        <xdr:cNvPr id="87" name="人件費該当値テキスト"/>
        <xdr:cNvSpPr txBox="1"/>
      </xdr:nvSpPr>
      <xdr:spPr>
        <a:xfrm>
          <a:off x="4914900" y="684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48441</xdr:rowOff>
    </xdr:from>
    <xdr:to>
      <xdr:col>5</xdr:col>
      <xdr:colOff>600075</xdr:colOff>
      <xdr:row>41</xdr:row>
      <xdr:rowOff>150041</xdr:rowOff>
    </xdr:to>
    <xdr:sp macro="" textlink="">
      <xdr:nvSpPr>
        <xdr:cNvPr id="88" name="円/楕円 87"/>
        <xdr:cNvSpPr/>
      </xdr:nvSpPr>
      <xdr:spPr>
        <a:xfrm>
          <a:off x="3937000" y="70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134818</xdr:rowOff>
    </xdr:from>
    <xdr:ext cx="736600" cy="259045"/>
    <xdr:sp macro="" textlink="">
      <xdr:nvSpPr>
        <xdr:cNvPr id="89" name="テキスト ボックス 88"/>
        <xdr:cNvSpPr txBox="1"/>
      </xdr:nvSpPr>
      <xdr:spPr>
        <a:xfrm>
          <a:off x="3606800" y="716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38644</xdr:rowOff>
    </xdr:from>
    <xdr:to>
      <xdr:col>4</xdr:col>
      <xdr:colOff>396875</xdr:colOff>
      <xdr:row>41</xdr:row>
      <xdr:rowOff>140244</xdr:rowOff>
    </xdr:to>
    <xdr:sp macro="" textlink="">
      <xdr:nvSpPr>
        <xdr:cNvPr id="90" name="円/楕円 89"/>
        <xdr:cNvSpPr/>
      </xdr:nvSpPr>
      <xdr:spPr>
        <a:xfrm>
          <a:off x="3048000" y="70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125021</xdr:rowOff>
    </xdr:from>
    <xdr:ext cx="762000" cy="259045"/>
    <xdr:sp macro="" textlink="">
      <xdr:nvSpPr>
        <xdr:cNvPr id="91" name="テキスト ボックス 90"/>
        <xdr:cNvSpPr txBox="1"/>
      </xdr:nvSpPr>
      <xdr:spPr>
        <a:xfrm>
          <a:off x="27178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1088</xdr:rowOff>
    </xdr:from>
    <xdr:to>
      <xdr:col>3</xdr:col>
      <xdr:colOff>193675</xdr:colOff>
      <xdr:row>40</xdr:row>
      <xdr:rowOff>102688</xdr:rowOff>
    </xdr:to>
    <xdr:sp macro="" textlink="">
      <xdr:nvSpPr>
        <xdr:cNvPr id="92" name="円/楕円 91"/>
        <xdr:cNvSpPr/>
      </xdr:nvSpPr>
      <xdr:spPr>
        <a:xfrm>
          <a:off x="2159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87465</xdr:rowOff>
    </xdr:from>
    <xdr:ext cx="762000" cy="259045"/>
    <xdr:sp macro="" textlink="">
      <xdr:nvSpPr>
        <xdr:cNvPr id="93" name="テキスト ボックス 92"/>
        <xdr:cNvSpPr txBox="1"/>
      </xdr:nvSpPr>
      <xdr:spPr>
        <a:xfrm>
          <a:off x="1828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22316</xdr:rowOff>
    </xdr:from>
    <xdr:to>
      <xdr:col>1</xdr:col>
      <xdr:colOff>676275</xdr:colOff>
      <xdr:row>39</xdr:row>
      <xdr:rowOff>123916</xdr:rowOff>
    </xdr:to>
    <xdr:sp macro="" textlink="">
      <xdr:nvSpPr>
        <xdr:cNvPr id="94" name="円/楕円 93"/>
        <xdr:cNvSpPr/>
      </xdr:nvSpPr>
      <xdr:spPr>
        <a:xfrm>
          <a:off x="1270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108693</xdr:rowOff>
    </xdr:from>
    <xdr:ext cx="762000" cy="259045"/>
    <xdr:sp macro="" textlink="">
      <xdr:nvSpPr>
        <xdr:cNvPr id="95" name="テキスト ボックス 94"/>
        <xdr:cNvSpPr txBox="1"/>
      </xdr:nvSpPr>
      <xdr:spPr>
        <a:xfrm>
          <a:off x="939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物件費に係るものは、前年度と比較して▲</a:t>
          </a:r>
          <a:r>
            <a:rPr lang="en-US" altLang="ja-JP" sz="1100" baseline="0">
              <a:solidFill>
                <a:schemeClr val="dk1"/>
              </a:solidFill>
              <a:effectLst/>
              <a:latin typeface="+mn-lt"/>
              <a:ea typeface="+mn-ea"/>
              <a:cs typeface="+mn-cs"/>
            </a:rPr>
            <a:t>0.5</a:t>
          </a:r>
          <a:r>
            <a:rPr lang="ja-JP" altLang="ja-JP" sz="1100" baseline="0">
              <a:solidFill>
                <a:schemeClr val="dk1"/>
              </a:solidFill>
              <a:effectLst/>
              <a:latin typeface="+mn-lt"/>
              <a:ea typeface="+mn-ea"/>
              <a:cs typeface="+mn-cs"/>
            </a:rPr>
            <a:t>％と減少したが、依然として類似団体及び県平均と比べて高い水準にある。これは多様化する行政事務に対応するための各種ネットワークシステム等の使用料及び保守料が増加したためである。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今後はシステムに係る経費</a:t>
          </a:r>
          <a:r>
            <a:rPr lang="ja-JP" altLang="en-US" sz="1100" baseline="0">
              <a:solidFill>
                <a:schemeClr val="dk1"/>
              </a:solidFill>
              <a:effectLst/>
              <a:latin typeface="+mn-lt"/>
              <a:ea typeface="+mn-ea"/>
              <a:cs typeface="+mn-cs"/>
            </a:rPr>
            <a:t>の見直しや</a:t>
          </a:r>
          <a:r>
            <a:rPr lang="ja-JP" altLang="ja-JP" sz="1100" baseline="0">
              <a:solidFill>
                <a:schemeClr val="dk1"/>
              </a:solidFill>
              <a:effectLst/>
              <a:latin typeface="+mn-lt"/>
              <a:ea typeface="+mn-ea"/>
              <a:cs typeface="+mn-cs"/>
            </a:rPr>
            <a:t>、各種事業に係る事務経費の適正管理等により経費の抑制に努める。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83566</xdr:rowOff>
    </xdr:from>
    <xdr:to>
      <xdr:col>24</xdr:col>
      <xdr:colOff>31750</xdr:colOff>
      <xdr:row>17</xdr:row>
      <xdr:rowOff>106426</xdr:rowOff>
    </xdr:to>
    <xdr:cxnSp macro="">
      <xdr:nvCxnSpPr>
        <xdr:cNvPr id="125" name="直線コネクタ 124"/>
        <xdr:cNvCxnSpPr/>
      </xdr:nvCxnSpPr>
      <xdr:spPr>
        <a:xfrm flipV="1">
          <a:off x="15671800" y="2998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106426</xdr:rowOff>
    </xdr:from>
    <xdr:to>
      <xdr:col>22</xdr:col>
      <xdr:colOff>565150</xdr:colOff>
      <xdr:row>18</xdr:row>
      <xdr:rowOff>131572</xdr:rowOff>
    </xdr:to>
    <xdr:cxnSp macro="">
      <xdr:nvCxnSpPr>
        <xdr:cNvPr id="128" name="直線コネクタ 127"/>
        <xdr:cNvCxnSpPr/>
      </xdr:nvCxnSpPr>
      <xdr:spPr>
        <a:xfrm flipV="1">
          <a:off x="14782800" y="30210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21844</xdr:rowOff>
    </xdr:from>
    <xdr:to>
      <xdr:col>21</xdr:col>
      <xdr:colOff>361950</xdr:colOff>
      <xdr:row>18</xdr:row>
      <xdr:rowOff>131572</xdr:rowOff>
    </xdr:to>
    <xdr:cxnSp macro="">
      <xdr:nvCxnSpPr>
        <xdr:cNvPr id="131" name="直線コネクタ 130"/>
        <xdr:cNvCxnSpPr/>
      </xdr:nvCxnSpPr>
      <xdr:spPr>
        <a:xfrm>
          <a:off x="13893800" y="3107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124714</xdr:rowOff>
    </xdr:from>
    <xdr:to>
      <xdr:col>20</xdr:col>
      <xdr:colOff>158750</xdr:colOff>
      <xdr:row>18</xdr:row>
      <xdr:rowOff>21844</xdr:rowOff>
    </xdr:to>
    <xdr:cxnSp macro="">
      <xdr:nvCxnSpPr>
        <xdr:cNvPr id="134" name="直線コネクタ 133"/>
        <xdr:cNvCxnSpPr/>
      </xdr:nvCxnSpPr>
      <xdr:spPr>
        <a:xfrm>
          <a:off x="13004800" y="3039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4" name="円/楕円 143"/>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5"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55626</xdr:rowOff>
    </xdr:from>
    <xdr:to>
      <xdr:col>22</xdr:col>
      <xdr:colOff>615950</xdr:colOff>
      <xdr:row>17</xdr:row>
      <xdr:rowOff>157226</xdr:rowOff>
    </xdr:to>
    <xdr:sp macro="" textlink="">
      <xdr:nvSpPr>
        <xdr:cNvPr id="146" name="円/楕円 145"/>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142003</xdr:rowOff>
    </xdr:from>
    <xdr:ext cx="736600" cy="259045"/>
    <xdr:sp macro="" textlink="">
      <xdr:nvSpPr>
        <xdr:cNvPr id="147" name="テキスト ボックス 14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80772</xdr:rowOff>
    </xdr:from>
    <xdr:to>
      <xdr:col>21</xdr:col>
      <xdr:colOff>412750</xdr:colOff>
      <xdr:row>19</xdr:row>
      <xdr:rowOff>10922</xdr:rowOff>
    </xdr:to>
    <xdr:sp macro="" textlink="">
      <xdr:nvSpPr>
        <xdr:cNvPr id="148" name="円/楕円 147"/>
        <xdr:cNvSpPr/>
      </xdr:nvSpPr>
      <xdr:spPr>
        <a:xfrm>
          <a:off x="14732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167149</xdr:rowOff>
    </xdr:from>
    <xdr:ext cx="762000" cy="259045"/>
    <xdr:sp macro="" textlink="">
      <xdr:nvSpPr>
        <xdr:cNvPr id="149" name="テキスト ボックス 148"/>
        <xdr:cNvSpPr txBox="1"/>
      </xdr:nvSpPr>
      <xdr:spPr>
        <a:xfrm>
          <a:off x="14401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142494</xdr:rowOff>
    </xdr:from>
    <xdr:to>
      <xdr:col>20</xdr:col>
      <xdr:colOff>209550</xdr:colOff>
      <xdr:row>18</xdr:row>
      <xdr:rowOff>72644</xdr:rowOff>
    </xdr:to>
    <xdr:sp macro="" textlink="">
      <xdr:nvSpPr>
        <xdr:cNvPr id="150" name="円/楕円 149"/>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57421</xdr:rowOff>
    </xdr:from>
    <xdr:ext cx="762000" cy="259045"/>
    <xdr:sp macro="" textlink="">
      <xdr:nvSpPr>
        <xdr:cNvPr id="151" name="テキスト ボックス 150"/>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73914</xdr:rowOff>
    </xdr:from>
    <xdr:to>
      <xdr:col>19</xdr:col>
      <xdr:colOff>6350</xdr:colOff>
      <xdr:row>18</xdr:row>
      <xdr:rowOff>4064</xdr:rowOff>
    </xdr:to>
    <xdr:sp macro="" textlink="">
      <xdr:nvSpPr>
        <xdr:cNvPr id="152" name="円/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扶助費に係るものは、平成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1.5</a:t>
          </a:r>
          <a:r>
            <a:rPr lang="ja-JP" altLang="ja-JP" sz="1100" baseline="0">
              <a:solidFill>
                <a:schemeClr val="dk1"/>
              </a:solidFill>
              <a:effectLst/>
              <a:latin typeface="+mn-lt"/>
              <a:ea typeface="+mn-ea"/>
              <a:cs typeface="+mn-cs"/>
            </a:rPr>
            <a:t>％と類似団体平均と比べてやや低く、過去</a:t>
          </a:r>
          <a:r>
            <a:rPr lang="en-US" altLang="ja-JP" sz="1100" baseline="0">
              <a:solidFill>
                <a:schemeClr val="dk1"/>
              </a:solidFill>
              <a:effectLst/>
              <a:latin typeface="+mn-lt"/>
              <a:ea typeface="+mn-ea"/>
              <a:cs typeface="+mn-cs"/>
            </a:rPr>
            <a:t>5</a:t>
          </a:r>
          <a:r>
            <a:rPr lang="ja-JP" altLang="ja-JP" sz="1100" baseline="0">
              <a:solidFill>
                <a:schemeClr val="dk1"/>
              </a:solidFill>
              <a:effectLst/>
              <a:latin typeface="+mn-lt"/>
              <a:ea typeface="+mn-ea"/>
              <a:cs typeface="+mn-cs"/>
            </a:rPr>
            <a:t>年間は同水準で推移している。要因として、小規模離島村で人口が少なく扶助費が抑えられていることが挙げられる。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今後は少子高齢化対策に伴う医療費助成等が増加することが見込まれることから、給付水準の見直しを進めていくことで扶助費の抑制に努める。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146050</xdr:rowOff>
    </xdr:to>
    <xdr:cxnSp macro="">
      <xdr:nvCxnSpPr>
        <xdr:cNvPr id="185" name="直線コネクタ 184"/>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12700</xdr:rowOff>
    </xdr:to>
    <xdr:cxnSp macro="">
      <xdr:nvCxnSpPr>
        <xdr:cNvPr id="188" name="直線コネクタ 187"/>
        <xdr:cNvCxnSpPr/>
      </xdr:nvCxnSpPr>
      <xdr:spPr>
        <a:xfrm flipV="1">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12700</xdr:rowOff>
    </xdr:to>
    <xdr:cxnSp macro="">
      <xdr:nvCxnSpPr>
        <xdr:cNvPr id="191" name="直線コネクタ 190"/>
        <xdr:cNvCxnSpPr/>
      </xdr:nvCxnSpPr>
      <xdr:spPr>
        <a:xfrm>
          <a:off x="2209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12700</xdr:rowOff>
    </xdr:to>
    <xdr:cxnSp macro="">
      <xdr:nvCxnSpPr>
        <xdr:cNvPr id="194" name="直線コネクタ 193"/>
        <xdr:cNvCxnSpPr/>
      </xdr:nvCxnSpPr>
      <xdr:spPr>
        <a:xfrm>
          <a:off x="1320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4" name="円/楕円 203"/>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5"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8" name="円/楕円 207"/>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9" name="テキスト ボックス 208"/>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2" name="円/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その他に係るものは、主に特別会計への繰出金となっており、平成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年度においては</a:t>
          </a:r>
          <a:r>
            <a:rPr lang="en-US" altLang="ja-JP" sz="1100" baseline="0">
              <a:solidFill>
                <a:schemeClr val="dk1"/>
              </a:solidFill>
              <a:effectLst/>
              <a:latin typeface="+mn-lt"/>
              <a:ea typeface="+mn-ea"/>
              <a:cs typeface="+mn-cs"/>
            </a:rPr>
            <a:t>8.8</a:t>
          </a:r>
          <a:r>
            <a:rPr lang="ja-JP" altLang="ja-JP" sz="1100" baseline="0">
              <a:solidFill>
                <a:schemeClr val="dk1"/>
              </a:solidFill>
              <a:effectLst/>
              <a:latin typeface="+mn-lt"/>
              <a:ea typeface="+mn-ea"/>
              <a:cs typeface="+mn-cs"/>
            </a:rPr>
            <a:t>％と類似団体平均をわずかに下回っている。要因は、特別会計への基準外</a:t>
          </a:r>
          <a:r>
            <a:rPr lang="ja-JP" altLang="en-US" sz="1100" baseline="0">
              <a:solidFill>
                <a:schemeClr val="dk1"/>
              </a:solidFill>
              <a:effectLst/>
              <a:latin typeface="+mn-lt"/>
              <a:ea typeface="+mn-ea"/>
              <a:cs typeface="+mn-cs"/>
            </a:rPr>
            <a:t>繰出</a:t>
          </a:r>
          <a:r>
            <a:rPr lang="ja-JP" altLang="ja-JP" sz="1100" baseline="0">
              <a:solidFill>
                <a:schemeClr val="dk1"/>
              </a:solidFill>
              <a:effectLst/>
              <a:latin typeface="+mn-lt"/>
              <a:ea typeface="+mn-ea"/>
              <a:cs typeface="+mn-cs"/>
            </a:rPr>
            <a:t>が</a:t>
          </a:r>
          <a:r>
            <a:rPr lang="ja-JP" altLang="en-US" sz="1100" baseline="0">
              <a:solidFill>
                <a:schemeClr val="dk1"/>
              </a:solidFill>
              <a:effectLst/>
              <a:latin typeface="+mn-lt"/>
              <a:ea typeface="+mn-ea"/>
              <a:cs typeface="+mn-cs"/>
            </a:rPr>
            <a:t>減少</a:t>
          </a:r>
          <a:r>
            <a:rPr lang="ja-JP" altLang="ja-JP" sz="1100" baseline="0">
              <a:solidFill>
                <a:schemeClr val="dk1"/>
              </a:solidFill>
              <a:effectLst/>
              <a:latin typeface="+mn-lt"/>
              <a:ea typeface="+mn-ea"/>
              <a:cs typeface="+mn-cs"/>
            </a:rPr>
            <a:t>したことが挙げられる。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今後は基準内繰出しの基本原則を基に、単に赤字補てん的なものについては、歳出削減努力等を精査して慎重に行うものとする。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56</xdr:row>
      <xdr:rowOff>58420</xdr:rowOff>
    </xdr:to>
    <xdr:cxnSp macro="">
      <xdr:nvCxnSpPr>
        <xdr:cNvPr id="243" name="直線コネクタ 242"/>
        <xdr:cNvCxnSpPr/>
      </xdr:nvCxnSpPr>
      <xdr:spPr>
        <a:xfrm flipV="1">
          <a:off x="15671800" y="95590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58420</xdr:rowOff>
    </xdr:to>
    <xdr:cxnSp macro="">
      <xdr:nvCxnSpPr>
        <xdr:cNvPr id="246" name="直線コネクタ 245"/>
        <xdr:cNvCxnSpPr/>
      </xdr:nvCxnSpPr>
      <xdr:spPr>
        <a:xfrm>
          <a:off x="14782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168148</xdr:rowOff>
    </xdr:from>
    <xdr:to>
      <xdr:col>21</xdr:col>
      <xdr:colOff>361950</xdr:colOff>
      <xdr:row>56</xdr:row>
      <xdr:rowOff>40132</xdr:rowOff>
    </xdr:to>
    <xdr:cxnSp macro="">
      <xdr:nvCxnSpPr>
        <xdr:cNvPr id="249" name="直線コネクタ 248"/>
        <xdr:cNvCxnSpPr/>
      </xdr:nvCxnSpPr>
      <xdr:spPr>
        <a:xfrm>
          <a:off x="13893800" y="94264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168148</xdr:rowOff>
    </xdr:from>
    <xdr:to>
      <xdr:col>20</xdr:col>
      <xdr:colOff>158750</xdr:colOff>
      <xdr:row>55</xdr:row>
      <xdr:rowOff>14986</xdr:rowOff>
    </xdr:to>
    <xdr:cxnSp macro="">
      <xdr:nvCxnSpPr>
        <xdr:cNvPr id="252" name="直線コネクタ 251"/>
        <xdr:cNvCxnSpPr/>
      </xdr:nvCxnSpPr>
      <xdr:spPr>
        <a:xfrm flipV="1">
          <a:off x="13004800" y="9426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78486</xdr:rowOff>
    </xdr:from>
    <xdr:to>
      <xdr:col>24</xdr:col>
      <xdr:colOff>82550</xdr:colOff>
      <xdr:row>56</xdr:row>
      <xdr:rowOff>8636</xdr:rowOff>
    </xdr:to>
    <xdr:sp macro="" textlink="">
      <xdr:nvSpPr>
        <xdr:cNvPr id="262" name="円/楕円 261"/>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95013</xdr:rowOff>
    </xdr:from>
    <xdr:ext cx="762000" cy="259045"/>
    <xdr:sp macro="" textlink="">
      <xdr:nvSpPr>
        <xdr:cNvPr id="263" name="その他該当値テキスト"/>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4" name="円/楕円 263"/>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5" name="テキスト ボックス 264"/>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6" name="円/楕円 265"/>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7" name="テキスト ボックス 266"/>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117348</xdr:rowOff>
    </xdr:from>
    <xdr:to>
      <xdr:col>20</xdr:col>
      <xdr:colOff>209550</xdr:colOff>
      <xdr:row>55</xdr:row>
      <xdr:rowOff>47498</xdr:rowOff>
    </xdr:to>
    <xdr:sp macro="" textlink="">
      <xdr:nvSpPr>
        <xdr:cNvPr id="268" name="円/楕円 267"/>
        <xdr:cNvSpPr/>
      </xdr:nvSpPr>
      <xdr:spPr>
        <a:xfrm>
          <a:off x="13843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57675</xdr:rowOff>
    </xdr:from>
    <xdr:ext cx="762000" cy="259045"/>
    <xdr:sp macro="" textlink="">
      <xdr:nvSpPr>
        <xdr:cNvPr id="269" name="テキスト ボックス 268"/>
        <xdr:cNvSpPr txBox="1"/>
      </xdr:nvSpPr>
      <xdr:spPr>
        <a:xfrm>
          <a:off x="13512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135636</xdr:rowOff>
    </xdr:from>
    <xdr:to>
      <xdr:col>19</xdr:col>
      <xdr:colOff>6350</xdr:colOff>
      <xdr:row>55</xdr:row>
      <xdr:rowOff>65786</xdr:rowOff>
    </xdr:to>
    <xdr:sp macro="" textlink="">
      <xdr:nvSpPr>
        <xdr:cNvPr id="270" name="円/楕円 269"/>
        <xdr:cNvSpPr/>
      </xdr:nvSpPr>
      <xdr:spPr>
        <a:xfrm>
          <a:off x="12954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75963</xdr:rowOff>
    </xdr:from>
    <xdr:ext cx="762000" cy="259045"/>
    <xdr:sp macro="" textlink="">
      <xdr:nvSpPr>
        <xdr:cNvPr id="271" name="テキスト ボックス 270"/>
        <xdr:cNvSpPr txBox="1"/>
      </xdr:nvSpPr>
      <xdr:spPr>
        <a:xfrm>
          <a:off x="12623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補助費等に係るものは、平成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％と類似団体平均と比べて低い水準にある。これは行財政集中改革プランで掲げた各種団体等補助金について、対前年度比</a:t>
          </a:r>
          <a:r>
            <a:rPr lang="en-US" altLang="ja-JP" sz="1100" baseline="0">
              <a:solidFill>
                <a:schemeClr val="dk1"/>
              </a:solidFill>
              <a:effectLst/>
              <a:latin typeface="+mn-lt"/>
              <a:ea typeface="+mn-ea"/>
              <a:cs typeface="+mn-cs"/>
            </a:rPr>
            <a:t>0</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減額を継続実施したことにより抑制することができた。今後は現在の水準を基に、補助金の使途内容、事業効果、地域住民福祉の向上に繋がる事業内容であるか等審査、検証を行い、不適当な補助金は見直しや廃止を行うなど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170434</xdr:rowOff>
    </xdr:from>
    <xdr:to>
      <xdr:col>24</xdr:col>
      <xdr:colOff>31750</xdr:colOff>
      <xdr:row>34</xdr:row>
      <xdr:rowOff>17272</xdr:rowOff>
    </xdr:to>
    <xdr:cxnSp macro="">
      <xdr:nvCxnSpPr>
        <xdr:cNvPr id="301" name="直線コネクタ 300"/>
        <xdr:cNvCxnSpPr/>
      </xdr:nvCxnSpPr>
      <xdr:spPr>
        <a:xfrm>
          <a:off x="15671800" y="58282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170434</xdr:rowOff>
    </xdr:from>
    <xdr:to>
      <xdr:col>22</xdr:col>
      <xdr:colOff>565150</xdr:colOff>
      <xdr:row>34</xdr:row>
      <xdr:rowOff>26416</xdr:rowOff>
    </xdr:to>
    <xdr:cxnSp macro="">
      <xdr:nvCxnSpPr>
        <xdr:cNvPr id="304" name="直線コネクタ 303"/>
        <xdr:cNvCxnSpPr/>
      </xdr:nvCxnSpPr>
      <xdr:spPr>
        <a:xfrm flipV="1">
          <a:off x="14782800" y="5828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35560</xdr:rowOff>
    </xdr:to>
    <xdr:cxnSp macro="">
      <xdr:nvCxnSpPr>
        <xdr:cNvPr id="307" name="直線コネクタ 306"/>
        <xdr:cNvCxnSpPr/>
      </xdr:nvCxnSpPr>
      <xdr:spPr>
        <a:xfrm flipV="1">
          <a:off x="13893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35560</xdr:rowOff>
    </xdr:to>
    <xdr:cxnSp macro="">
      <xdr:nvCxnSpPr>
        <xdr:cNvPr id="310" name="直線コネクタ 309"/>
        <xdr:cNvCxnSpPr/>
      </xdr:nvCxnSpPr>
      <xdr:spPr>
        <a:xfrm>
          <a:off x="13004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137922</xdr:rowOff>
    </xdr:from>
    <xdr:to>
      <xdr:col>24</xdr:col>
      <xdr:colOff>82550</xdr:colOff>
      <xdr:row>34</xdr:row>
      <xdr:rowOff>68072</xdr:rowOff>
    </xdr:to>
    <xdr:sp macro="" textlink="">
      <xdr:nvSpPr>
        <xdr:cNvPr id="320" name="円/楕円 319"/>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46499</xdr:rowOff>
    </xdr:from>
    <xdr:ext cx="762000" cy="259045"/>
    <xdr:sp macro="" textlink="">
      <xdr:nvSpPr>
        <xdr:cNvPr id="321" name="補助費等該当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119634</xdr:rowOff>
    </xdr:from>
    <xdr:to>
      <xdr:col>22</xdr:col>
      <xdr:colOff>615950</xdr:colOff>
      <xdr:row>34</xdr:row>
      <xdr:rowOff>49784</xdr:rowOff>
    </xdr:to>
    <xdr:sp macro="" textlink="">
      <xdr:nvSpPr>
        <xdr:cNvPr id="322" name="円/楕円 321"/>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59961</xdr:rowOff>
    </xdr:from>
    <xdr:ext cx="736600" cy="259045"/>
    <xdr:sp macro="" textlink="">
      <xdr:nvSpPr>
        <xdr:cNvPr id="323" name="テキスト ボックス 322"/>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24" name="円/楕円 323"/>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25" name="テキスト ボックス 324"/>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26" name="円/楕円 325"/>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27" name="テキスト ボックス 326"/>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28" name="円/楕円 327"/>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29" name="テキスト ボックス 328"/>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公債費に係るものは、平成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年度において</a:t>
          </a:r>
          <a:r>
            <a:rPr lang="en-US" altLang="ja-JP" sz="1100" baseline="0">
              <a:solidFill>
                <a:schemeClr val="dk1"/>
              </a:solidFill>
              <a:effectLst/>
              <a:latin typeface="+mn-lt"/>
              <a:ea typeface="+mn-ea"/>
              <a:cs typeface="+mn-cs"/>
            </a:rPr>
            <a:t>16.2</a:t>
          </a:r>
          <a:r>
            <a:rPr lang="ja-JP" altLang="ja-JP" sz="1100" baseline="0">
              <a:solidFill>
                <a:schemeClr val="dk1"/>
              </a:solidFill>
              <a:effectLst/>
              <a:latin typeface="+mn-lt"/>
              <a:ea typeface="+mn-ea"/>
              <a:cs typeface="+mn-cs"/>
            </a:rPr>
            <a:t>％と類似団体平均と比べて高い水準にある。これは社会資本の整備に伴い発行した、一般廃棄物処理施設建設事業、村道改良事業や、災害復旧等に伴い発行した村道災害復旧事業などの元利償還金が膨らんだことが挙げられる。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77</xdr:row>
      <xdr:rowOff>127000</xdr:rowOff>
    </xdr:to>
    <xdr:cxnSp macro="">
      <xdr:nvCxnSpPr>
        <xdr:cNvPr id="361" name="直線コネクタ 360"/>
        <xdr:cNvCxnSpPr/>
      </xdr:nvCxnSpPr>
      <xdr:spPr>
        <a:xfrm flipV="1">
          <a:off x="3987800" y="1312672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78</xdr:row>
      <xdr:rowOff>46989</xdr:rowOff>
    </xdr:to>
    <xdr:cxnSp macro="">
      <xdr:nvCxnSpPr>
        <xdr:cNvPr id="364" name="直線コネクタ 363"/>
        <xdr:cNvCxnSpPr/>
      </xdr:nvCxnSpPr>
      <xdr:spPr>
        <a:xfrm flipV="1">
          <a:off x="3098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46989</xdr:rowOff>
    </xdr:from>
    <xdr:to>
      <xdr:col>4</xdr:col>
      <xdr:colOff>346075</xdr:colOff>
      <xdr:row>79</xdr:row>
      <xdr:rowOff>149861</xdr:rowOff>
    </xdr:to>
    <xdr:cxnSp macro="">
      <xdr:nvCxnSpPr>
        <xdr:cNvPr id="367" name="直線コネクタ 366"/>
        <xdr:cNvCxnSpPr/>
      </xdr:nvCxnSpPr>
      <xdr:spPr>
        <a:xfrm flipV="1">
          <a:off x="2209800" y="1342008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149861</xdr:rowOff>
    </xdr:to>
    <xdr:cxnSp macro="">
      <xdr:nvCxnSpPr>
        <xdr:cNvPr id="370" name="直線コネクタ 369"/>
        <xdr:cNvCxnSpPr/>
      </xdr:nvCxnSpPr>
      <xdr:spPr>
        <a:xfrm>
          <a:off x="1320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0" name="円/楕円 379"/>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17797</xdr:rowOff>
    </xdr:from>
    <xdr:ext cx="762000" cy="259045"/>
    <xdr:sp macro="" textlink="">
      <xdr:nvSpPr>
        <xdr:cNvPr id="381" name="公債費該当値テキスト"/>
        <xdr:cNvSpPr txBox="1"/>
      </xdr:nvSpPr>
      <xdr:spPr>
        <a:xfrm>
          <a:off x="4914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76200</xdr:rowOff>
    </xdr:from>
    <xdr:to>
      <xdr:col>5</xdr:col>
      <xdr:colOff>600075</xdr:colOff>
      <xdr:row>78</xdr:row>
      <xdr:rowOff>6350</xdr:rowOff>
    </xdr:to>
    <xdr:sp macro="" textlink="">
      <xdr:nvSpPr>
        <xdr:cNvPr id="382" name="円/楕円 381"/>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162577</xdr:rowOff>
    </xdr:from>
    <xdr:ext cx="736600" cy="259045"/>
    <xdr:sp macro="" textlink="">
      <xdr:nvSpPr>
        <xdr:cNvPr id="383" name="テキスト ボックス 382"/>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167639</xdr:rowOff>
    </xdr:from>
    <xdr:to>
      <xdr:col>4</xdr:col>
      <xdr:colOff>396875</xdr:colOff>
      <xdr:row>78</xdr:row>
      <xdr:rowOff>97789</xdr:rowOff>
    </xdr:to>
    <xdr:sp macro="" textlink="">
      <xdr:nvSpPr>
        <xdr:cNvPr id="384" name="円/楕円 383"/>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82566</xdr:rowOff>
    </xdr:from>
    <xdr:ext cx="762000" cy="259045"/>
    <xdr:sp macro="" textlink="">
      <xdr:nvSpPr>
        <xdr:cNvPr id="385" name="テキスト ボックス 384"/>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99061</xdr:rowOff>
    </xdr:from>
    <xdr:to>
      <xdr:col>3</xdr:col>
      <xdr:colOff>193675</xdr:colOff>
      <xdr:row>80</xdr:row>
      <xdr:rowOff>29211</xdr:rowOff>
    </xdr:to>
    <xdr:sp macro="" textlink="">
      <xdr:nvSpPr>
        <xdr:cNvPr id="386" name="円/楕円 385"/>
        <xdr:cNvSpPr/>
      </xdr:nvSpPr>
      <xdr:spPr>
        <a:xfrm>
          <a:off x="2159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13988</xdr:rowOff>
    </xdr:from>
    <xdr:ext cx="762000" cy="259045"/>
    <xdr:sp macro="" textlink="">
      <xdr:nvSpPr>
        <xdr:cNvPr id="387" name="テキスト ボックス 386"/>
        <xdr:cNvSpPr txBox="1"/>
      </xdr:nvSpPr>
      <xdr:spPr>
        <a:xfrm>
          <a:off x="1828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8" name="円/楕円 387"/>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9" name="テキスト ボックス 388"/>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公債費以外については、前年度と比較して▲</a:t>
          </a:r>
          <a:r>
            <a:rPr lang="en-US" altLang="ja-JP" sz="1100" baseline="0">
              <a:solidFill>
                <a:schemeClr val="dk1"/>
              </a:solidFill>
              <a:effectLst/>
              <a:latin typeface="+mn-lt"/>
              <a:ea typeface="+mn-ea"/>
              <a:cs typeface="+mn-cs"/>
            </a:rPr>
            <a:t>6.8</a:t>
          </a:r>
          <a:r>
            <a:rPr lang="ja-JP" altLang="ja-JP" sz="1100" baseline="0">
              <a:solidFill>
                <a:schemeClr val="dk1"/>
              </a:solidFill>
              <a:effectLst/>
              <a:latin typeface="+mn-lt"/>
              <a:ea typeface="+mn-ea"/>
              <a:cs typeface="+mn-cs"/>
            </a:rPr>
            <a:t>％減少している。要因は、</a:t>
          </a:r>
          <a:r>
            <a:rPr lang="ja-JP" altLang="en-US" sz="1100" baseline="0">
              <a:solidFill>
                <a:schemeClr val="dk1"/>
              </a:solidFill>
              <a:effectLst/>
              <a:latin typeface="+mn-lt"/>
              <a:ea typeface="+mn-ea"/>
              <a:cs typeface="+mn-cs"/>
            </a:rPr>
            <a:t>補助費等を除く、その他の経常経費が、行政コストの見直しや、歳出</a:t>
          </a:r>
          <a:r>
            <a:rPr lang="ja-JP" altLang="ja-JP" sz="1100" baseline="0">
              <a:solidFill>
                <a:schemeClr val="dk1"/>
              </a:solidFill>
              <a:effectLst/>
              <a:latin typeface="+mn-lt"/>
              <a:ea typeface="+mn-ea"/>
              <a:cs typeface="+mn-cs"/>
            </a:rPr>
            <a:t>抑制</a:t>
          </a:r>
          <a:r>
            <a:rPr lang="ja-JP" altLang="en-US" sz="1100" baseline="0">
              <a:solidFill>
                <a:schemeClr val="dk1"/>
              </a:solidFill>
              <a:effectLst/>
              <a:latin typeface="+mn-lt"/>
              <a:ea typeface="+mn-ea"/>
              <a:cs typeface="+mn-cs"/>
            </a:rPr>
            <a:t>等により減少傾向</a:t>
          </a:r>
          <a:r>
            <a:rPr lang="ja-JP" altLang="ja-JP" sz="1100" baseline="0">
              <a:solidFill>
                <a:schemeClr val="dk1"/>
              </a:solidFill>
              <a:effectLst/>
              <a:latin typeface="+mn-lt"/>
              <a:ea typeface="+mn-ea"/>
              <a:cs typeface="+mn-cs"/>
            </a:rPr>
            <a:t>にある</a:t>
          </a:r>
          <a:r>
            <a:rPr lang="ja-JP" altLang="en-US" sz="1100" baseline="0">
              <a:solidFill>
                <a:schemeClr val="dk1"/>
              </a:solidFill>
              <a:effectLst/>
              <a:latin typeface="+mn-lt"/>
              <a:ea typeface="+mn-ea"/>
              <a:cs typeface="+mn-cs"/>
            </a:rPr>
            <a:t>ことが</a:t>
          </a:r>
          <a:r>
            <a:rPr lang="ja-JP" altLang="ja-JP" sz="1100" baseline="0">
              <a:solidFill>
                <a:schemeClr val="dk1"/>
              </a:solidFill>
              <a:effectLst/>
              <a:latin typeface="+mn-lt"/>
              <a:ea typeface="+mn-ea"/>
              <a:cs typeface="+mn-cs"/>
            </a:rPr>
            <a:t>挙げられる。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今後は、住民サービスの向上を図るなかで、職員のコスト意識の徹底など行政改革に努める。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71482</xdr:rowOff>
    </xdr:from>
    <xdr:to>
      <xdr:col>24</xdr:col>
      <xdr:colOff>31750</xdr:colOff>
      <xdr:row>81</xdr:row>
      <xdr:rowOff>122101</xdr:rowOff>
    </xdr:to>
    <xdr:cxnSp macro="">
      <xdr:nvCxnSpPr>
        <xdr:cNvPr id="424" name="直線コネクタ 423"/>
        <xdr:cNvCxnSpPr/>
      </xdr:nvCxnSpPr>
      <xdr:spPr>
        <a:xfrm flipV="1">
          <a:off x="15671800" y="13787482"/>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122101</xdr:rowOff>
    </xdr:from>
    <xdr:to>
      <xdr:col>22</xdr:col>
      <xdr:colOff>565150</xdr:colOff>
      <xdr:row>82</xdr:row>
      <xdr:rowOff>94343</xdr:rowOff>
    </xdr:to>
    <xdr:cxnSp macro="">
      <xdr:nvCxnSpPr>
        <xdr:cNvPr id="427" name="直線コネクタ 426"/>
        <xdr:cNvCxnSpPr/>
      </xdr:nvCxnSpPr>
      <xdr:spPr>
        <a:xfrm flipV="1">
          <a:off x="14782800" y="1400955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2902</xdr:rowOff>
    </xdr:from>
    <xdr:to>
      <xdr:col>21</xdr:col>
      <xdr:colOff>361950</xdr:colOff>
      <xdr:row>82</xdr:row>
      <xdr:rowOff>94343</xdr:rowOff>
    </xdr:to>
    <xdr:cxnSp macro="">
      <xdr:nvCxnSpPr>
        <xdr:cNvPr id="430" name="直線コネクタ 429"/>
        <xdr:cNvCxnSpPr/>
      </xdr:nvCxnSpPr>
      <xdr:spPr>
        <a:xfrm>
          <a:off x="13893800" y="13718902"/>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153126</xdr:rowOff>
    </xdr:from>
    <xdr:to>
      <xdr:col>20</xdr:col>
      <xdr:colOff>158750</xdr:colOff>
      <xdr:row>80</xdr:row>
      <xdr:rowOff>2902</xdr:rowOff>
    </xdr:to>
    <xdr:cxnSp macro="">
      <xdr:nvCxnSpPr>
        <xdr:cNvPr id="433" name="直線コネクタ 432"/>
        <xdr:cNvCxnSpPr/>
      </xdr:nvCxnSpPr>
      <xdr:spPr>
        <a:xfrm>
          <a:off x="13004800" y="13526226"/>
          <a:ext cx="8890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20682</xdr:rowOff>
    </xdr:from>
    <xdr:to>
      <xdr:col>24</xdr:col>
      <xdr:colOff>82550</xdr:colOff>
      <xdr:row>80</xdr:row>
      <xdr:rowOff>122282</xdr:rowOff>
    </xdr:to>
    <xdr:sp macro="" textlink="">
      <xdr:nvSpPr>
        <xdr:cNvPr id="443" name="円/楕円 442"/>
        <xdr:cNvSpPr/>
      </xdr:nvSpPr>
      <xdr:spPr>
        <a:xfrm>
          <a:off x="164592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164209</xdr:rowOff>
    </xdr:from>
    <xdr:ext cx="762000" cy="259045"/>
    <xdr:sp macro="" textlink="">
      <xdr:nvSpPr>
        <xdr:cNvPr id="444" name="公債費以外該当値テキスト"/>
        <xdr:cNvSpPr txBox="1"/>
      </xdr:nvSpPr>
      <xdr:spPr>
        <a:xfrm>
          <a:off x="16598900" y="137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71301</xdr:rowOff>
    </xdr:from>
    <xdr:to>
      <xdr:col>22</xdr:col>
      <xdr:colOff>615950</xdr:colOff>
      <xdr:row>82</xdr:row>
      <xdr:rowOff>1451</xdr:rowOff>
    </xdr:to>
    <xdr:sp macro="" textlink="">
      <xdr:nvSpPr>
        <xdr:cNvPr id="445" name="円/楕円 444"/>
        <xdr:cNvSpPr/>
      </xdr:nvSpPr>
      <xdr:spPr>
        <a:xfrm>
          <a:off x="15621000" y="13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157678</xdr:rowOff>
    </xdr:from>
    <xdr:ext cx="736600" cy="259045"/>
    <xdr:sp macro="" textlink="">
      <xdr:nvSpPr>
        <xdr:cNvPr id="446" name="テキスト ボックス 445"/>
        <xdr:cNvSpPr txBox="1"/>
      </xdr:nvSpPr>
      <xdr:spPr>
        <a:xfrm>
          <a:off x="15290800" y="14045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82</xdr:row>
      <xdr:rowOff>43543</xdr:rowOff>
    </xdr:from>
    <xdr:to>
      <xdr:col>21</xdr:col>
      <xdr:colOff>412750</xdr:colOff>
      <xdr:row>82</xdr:row>
      <xdr:rowOff>145143</xdr:rowOff>
    </xdr:to>
    <xdr:sp macro="" textlink="">
      <xdr:nvSpPr>
        <xdr:cNvPr id="447" name="円/楕円 446"/>
        <xdr:cNvSpPr/>
      </xdr:nvSpPr>
      <xdr:spPr>
        <a:xfrm>
          <a:off x="14732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129920</xdr:rowOff>
    </xdr:from>
    <xdr:ext cx="762000" cy="259045"/>
    <xdr:sp macro="" textlink="">
      <xdr:nvSpPr>
        <xdr:cNvPr id="448" name="テキスト ボックス 447"/>
        <xdr:cNvSpPr txBox="1"/>
      </xdr:nvSpPr>
      <xdr:spPr>
        <a:xfrm>
          <a:off x="14401800" y="1418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123552</xdr:rowOff>
    </xdr:from>
    <xdr:to>
      <xdr:col>20</xdr:col>
      <xdr:colOff>209550</xdr:colOff>
      <xdr:row>80</xdr:row>
      <xdr:rowOff>53702</xdr:rowOff>
    </xdr:to>
    <xdr:sp macro="" textlink="">
      <xdr:nvSpPr>
        <xdr:cNvPr id="449" name="円/楕円 448"/>
        <xdr:cNvSpPr/>
      </xdr:nvSpPr>
      <xdr:spPr>
        <a:xfrm>
          <a:off x="13843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38479</xdr:rowOff>
    </xdr:from>
    <xdr:ext cx="762000" cy="259045"/>
    <xdr:sp macro="" textlink="">
      <xdr:nvSpPr>
        <xdr:cNvPr id="450" name="テキスト ボックス 449"/>
        <xdr:cNvSpPr txBox="1"/>
      </xdr:nvSpPr>
      <xdr:spPr>
        <a:xfrm>
          <a:off x="13512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102326</xdr:rowOff>
    </xdr:from>
    <xdr:to>
      <xdr:col>19</xdr:col>
      <xdr:colOff>6350</xdr:colOff>
      <xdr:row>79</xdr:row>
      <xdr:rowOff>32476</xdr:rowOff>
    </xdr:to>
    <xdr:sp macro="" textlink="">
      <xdr:nvSpPr>
        <xdr:cNvPr id="451" name="円/楕円 450"/>
        <xdr:cNvSpPr/>
      </xdr:nvSpPr>
      <xdr:spPr>
        <a:xfrm>
          <a:off x="12954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42653</xdr:rowOff>
    </xdr:from>
    <xdr:ext cx="762000" cy="259045"/>
    <xdr:sp macro="" textlink="">
      <xdr:nvSpPr>
        <xdr:cNvPr id="452" name="テキスト ボックス 451"/>
        <xdr:cNvSpPr txBox="1"/>
      </xdr:nvSpPr>
      <xdr:spPr>
        <a:xfrm>
          <a:off x="12623800" y="1324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沖縄県渡嘉敷村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135950</xdr:rowOff>
    </xdr:from>
    <xdr:to>
      <xdr:col>4</xdr:col>
      <xdr:colOff>1117600</xdr:colOff>
      <xdr:row>14</xdr:row>
      <xdr:rowOff>141836</xdr:rowOff>
    </xdr:to>
    <xdr:cxnSp macro="">
      <xdr:nvCxnSpPr>
        <xdr:cNvPr id="49" name="直線コネクタ 48"/>
        <xdr:cNvCxnSpPr/>
      </xdr:nvCxnSpPr>
      <xdr:spPr bwMode="auto">
        <a:xfrm flipV="1">
          <a:off x="5003800" y="2583875"/>
          <a:ext cx="647700" cy="5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141836</xdr:rowOff>
    </xdr:from>
    <xdr:to>
      <xdr:col>4</xdr:col>
      <xdr:colOff>469900</xdr:colOff>
      <xdr:row>15</xdr:row>
      <xdr:rowOff>24244</xdr:rowOff>
    </xdr:to>
    <xdr:cxnSp macro="">
      <xdr:nvCxnSpPr>
        <xdr:cNvPr id="52" name="直線コネクタ 51"/>
        <xdr:cNvCxnSpPr/>
      </xdr:nvCxnSpPr>
      <xdr:spPr bwMode="auto">
        <a:xfrm flipV="1">
          <a:off x="4305300" y="2589761"/>
          <a:ext cx="698500" cy="5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24244</xdr:rowOff>
    </xdr:from>
    <xdr:to>
      <xdr:col>3</xdr:col>
      <xdr:colOff>904875</xdr:colOff>
      <xdr:row>15</xdr:row>
      <xdr:rowOff>82829</xdr:rowOff>
    </xdr:to>
    <xdr:cxnSp macro="">
      <xdr:nvCxnSpPr>
        <xdr:cNvPr id="55" name="直線コネクタ 54"/>
        <xdr:cNvCxnSpPr/>
      </xdr:nvCxnSpPr>
      <xdr:spPr bwMode="auto">
        <a:xfrm flipV="1">
          <a:off x="3606800" y="2643619"/>
          <a:ext cx="698500" cy="5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82829</xdr:rowOff>
    </xdr:from>
    <xdr:to>
      <xdr:col>3</xdr:col>
      <xdr:colOff>206375</xdr:colOff>
      <xdr:row>15</xdr:row>
      <xdr:rowOff>96419</xdr:rowOff>
    </xdr:to>
    <xdr:cxnSp macro="">
      <xdr:nvCxnSpPr>
        <xdr:cNvPr id="58" name="直線コネクタ 57"/>
        <xdr:cNvCxnSpPr/>
      </xdr:nvCxnSpPr>
      <xdr:spPr bwMode="auto">
        <a:xfrm flipV="1">
          <a:off x="2908300" y="2702204"/>
          <a:ext cx="698500" cy="1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85150</xdr:rowOff>
    </xdr:from>
    <xdr:to>
      <xdr:col>5</xdr:col>
      <xdr:colOff>34925</xdr:colOff>
      <xdr:row>15</xdr:row>
      <xdr:rowOff>15300</xdr:rowOff>
    </xdr:to>
    <xdr:sp macro="" textlink="">
      <xdr:nvSpPr>
        <xdr:cNvPr id="68" name="円/楕円 67"/>
        <xdr:cNvSpPr/>
      </xdr:nvSpPr>
      <xdr:spPr bwMode="auto">
        <a:xfrm>
          <a:off x="5600700" y="253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101677</xdr:rowOff>
    </xdr:from>
    <xdr:ext cx="762000" cy="259045"/>
    <xdr:sp macro="" textlink="">
      <xdr:nvSpPr>
        <xdr:cNvPr id="69" name="人口1人当たり決算額の推移該当値テキスト130"/>
        <xdr:cNvSpPr txBox="1"/>
      </xdr:nvSpPr>
      <xdr:spPr>
        <a:xfrm>
          <a:off x="5740400" y="23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510,302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91036</xdr:rowOff>
    </xdr:from>
    <xdr:to>
      <xdr:col>4</xdr:col>
      <xdr:colOff>520700</xdr:colOff>
      <xdr:row>15</xdr:row>
      <xdr:rowOff>21186</xdr:rowOff>
    </xdr:to>
    <xdr:sp macro="" textlink="">
      <xdr:nvSpPr>
        <xdr:cNvPr id="70" name="円/楕円 69"/>
        <xdr:cNvSpPr/>
      </xdr:nvSpPr>
      <xdr:spPr bwMode="auto">
        <a:xfrm>
          <a:off x="4953000" y="253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31363</xdr:rowOff>
    </xdr:from>
    <xdr:ext cx="736600" cy="259045"/>
    <xdr:sp macro="" textlink="">
      <xdr:nvSpPr>
        <xdr:cNvPr id="71" name="テキスト ボックス 70"/>
        <xdr:cNvSpPr txBox="1"/>
      </xdr:nvSpPr>
      <xdr:spPr>
        <a:xfrm>
          <a:off x="4622800" y="230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507,212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144894</xdr:rowOff>
    </xdr:from>
    <xdr:to>
      <xdr:col>3</xdr:col>
      <xdr:colOff>955675</xdr:colOff>
      <xdr:row>15</xdr:row>
      <xdr:rowOff>75044</xdr:rowOff>
    </xdr:to>
    <xdr:sp macro="" textlink="">
      <xdr:nvSpPr>
        <xdr:cNvPr id="72" name="円/楕円 71"/>
        <xdr:cNvSpPr/>
      </xdr:nvSpPr>
      <xdr:spPr bwMode="auto">
        <a:xfrm>
          <a:off x="4254500" y="259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85221</xdr:rowOff>
    </xdr:from>
    <xdr:ext cx="762000" cy="259045"/>
    <xdr:sp macro="" textlink="">
      <xdr:nvSpPr>
        <xdr:cNvPr id="73" name="テキスト ボックス 72"/>
        <xdr:cNvSpPr txBox="1"/>
      </xdr:nvSpPr>
      <xdr:spPr>
        <a:xfrm>
          <a:off x="3924300" y="236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478,940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32029</xdr:rowOff>
    </xdr:from>
    <xdr:to>
      <xdr:col>3</xdr:col>
      <xdr:colOff>257175</xdr:colOff>
      <xdr:row>15</xdr:row>
      <xdr:rowOff>133629</xdr:rowOff>
    </xdr:to>
    <xdr:sp macro="" textlink="">
      <xdr:nvSpPr>
        <xdr:cNvPr id="74" name="円/楕円 73"/>
        <xdr:cNvSpPr/>
      </xdr:nvSpPr>
      <xdr:spPr bwMode="auto">
        <a:xfrm>
          <a:off x="3556000" y="265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143806</xdr:rowOff>
    </xdr:from>
    <xdr:ext cx="762000" cy="259045"/>
    <xdr:sp macro="" textlink="">
      <xdr:nvSpPr>
        <xdr:cNvPr id="75" name="テキスト ボックス 74"/>
        <xdr:cNvSpPr txBox="1"/>
      </xdr:nvSpPr>
      <xdr:spPr>
        <a:xfrm>
          <a:off x="3225800" y="24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45619</xdr:rowOff>
    </xdr:from>
    <xdr:to>
      <xdr:col>2</xdr:col>
      <xdr:colOff>692150</xdr:colOff>
      <xdr:row>15</xdr:row>
      <xdr:rowOff>147219</xdr:rowOff>
    </xdr:to>
    <xdr:sp macro="" textlink="">
      <xdr:nvSpPr>
        <xdr:cNvPr id="76" name="円/楕円 75"/>
        <xdr:cNvSpPr/>
      </xdr:nvSpPr>
      <xdr:spPr bwMode="auto">
        <a:xfrm>
          <a:off x="2857500" y="266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157396</xdr:rowOff>
    </xdr:from>
    <xdr:ext cx="762000" cy="259045"/>
    <xdr:sp macro="" textlink="">
      <xdr:nvSpPr>
        <xdr:cNvPr id="77" name="テキスト ボックス 76"/>
        <xdr:cNvSpPr txBox="1"/>
      </xdr:nvSpPr>
      <xdr:spPr>
        <a:xfrm>
          <a:off x="2527300" y="243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441,053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127901</xdr:rowOff>
    </xdr:from>
    <xdr:to>
      <xdr:col>4</xdr:col>
      <xdr:colOff>1117600</xdr:colOff>
      <xdr:row>35</xdr:row>
      <xdr:rowOff>191360</xdr:rowOff>
    </xdr:to>
    <xdr:cxnSp macro="">
      <xdr:nvCxnSpPr>
        <xdr:cNvPr id="108" name="直線コネクタ 107"/>
        <xdr:cNvCxnSpPr/>
      </xdr:nvCxnSpPr>
      <xdr:spPr bwMode="auto">
        <a:xfrm>
          <a:off x="5003800" y="6738251"/>
          <a:ext cx="647700" cy="6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289430</xdr:rowOff>
    </xdr:from>
    <xdr:to>
      <xdr:col>4</xdr:col>
      <xdr:colOff>469900</xdr:colOff>
      <xdr:row>35</xdr:row>
      <xdr:rowOff>127901</xdr:rowOff>
    </xdr:to>
    <xdr:cxnSp macro="">
      <xdr:nvCxnSpPr>
        <xdr:cNvPr id="111" name="直線コネクタ 110"/>
        <xdr:cNvCxnSpPr/>
      </xdr:nvCxnSpPr>
      <xdr:spPr bwMode="auto">
        <a:xfrm>
          <a:off x="4305300" y="6556880"/>
          <a:ext cx="698500" cy="18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232961</xdr:rowOff>
    </xdr:from>
    <xdr:to>
      <xdr:col>3</xdr:col>
      <xdr:colOff>904875</xdr:colOff>
      <xdr:row>34</xdr:row>
      <xdr:rowOff>289430</xdr:rowOff>
    </xdr:to>
    <xdr:cxnSp macro="">
      <xdr:nvCxnSpPr>
        <xdr:cNvPr id="114" name="直線コネクタ 113"/>
        <xdr:cNvCxnSpPr/>
      </xdr:nvCxnSpPr>
      <xdr:spPr bwMode="auto">
        <a:xfrm>
          <a:off x="3606800" y="6500411"/>
          <a:ext cx="698500" cy="5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232961</xdr:rowOff>
    </xdr:from>
    <xdr:to>
      <xdr:col>3</xdr:col>
      <xdr:colOff>206375</xdr:colOff>
      <xdr:row>34</xdr:row>
      <xdr:rowOff>256296</xdr:rowOff>
    </xdr:to>
    <xdr:cxnSp macro="">
      <xdr:nvCxnSpPr>
        <xdr:cNvPr id="117" name="直線コネクタ 116"/>
        <xdr:cNvCxnSpPr/>
      </xdr:nvCxnSpPr>
      <xdr:spPr bwMode="auto">
        <a:xfrm flipV="1">
          <a:off x="2908300" y="6500411"/>
          <a:ext cx="698500" cy="2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140560</xdr:rowOff>
    </xdr:from>
    <xdr:to>
      <xdr:col>5</xdr:col>
      <xdr:colOff>34925</xdr:colOff>
      <xdr:row>35</xdr:row>
      <xdr:rowOff>242160</xdr:rowOff>
    </xdr:to>
    <xdr:sp macro="" textlink="">
      <xdr:nvSpPr>
        <xdr:cNvPr id="127" name="円/楕円 126"/>
        <xdr:cNvSpPr/>
      </xdr:nvSpPr>
      <xdr:spPr bwMode="auto">
        <a:xfrm>
          <a:off x="5600700" y="675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328537</xdr:rowOff>
    </xdr:from>
    <xdr:ext cx="762000" cy="259045"/>
    <xdr:sp macro="" textlink="">
      <xdr:nvSpPr>
        <xdr:cNvPr id="128" name="人口1人当たり決算額の推移該当値テキスト445"/>
        <xdr:cNvSpPr txBox="1"/>
      </xdr:nvSpPr>
      <xdr:spPr>
        <a:xfrm>
          <a:off x="5740400" y="659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77101</xdr:rowOff>
    </xdr:from>
    <xdr:to>
      <xdr:col>4</xdr:col>
      <xdr:colOff>520700</xdr:colOff>
      <xdr:row>35</xdr:row>
      <xdr:rowOff>178701</xdr:rowOff>
    </xdr:to>
    <xdr:sp macro="" textlink="">
      <xdr:nvSpPr>
        <xdr:cNvPr id="129" name="円/楕円 128"/>
        <xdr:cNvSpPr/>
      </xdr:nvSpPr>
      <xdr:spPr bwMode="auto">
        <a:xfrm>
          <a:off x="4953000" y="668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188878</xdr:rowOff>
    </xdr:from>
    <xdr:ext cx="736600" cy="259045"/>
    <xdr:sp macro="" textlink="">
      <xdr:nvSpPr>
        <xdr:cNvPr id="130" name="テキスト ボックス 129"/>
        <xdr:cNvSpPr txBox="1"/>
      </xdr:nvSpPr>
      <xdr:spPr>
        <a:xfrm>
          <a:off x="4622800" y="64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238630</xdr:rowOff>
    </xdr:from>
    <xdr:to>
      <xdr:col>3</xdr:col>
      <xdr:colOff>955675</xdr:colOff>
      <xdr:row>34</xdr:row>
      <xdr:rowOff>340230</xdr:rowOff>
    </xdr:to>
    <xdr:sp macro="" textlink="">
      <xdr:nvSpPr>
        <xdr:cNvPr id="131" name="円/楕円 130"/>
        <xdr:cNvSpPr/>
      </xdr:nvSpPr>
      <xdr:spPr bwMode="auto">
        <a:xfrm>
          <a:off x="4254500" y="65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7507</xdr:rowOff>
    </xdr:from>
    <xdr:ext cx="762000" cy="259045"/>
    <xdr:sp macro="" textlink="">
      <xdr:nvSpPr>
        <xdr:cNvPr id="132" name="テキスト ボックス 131"/>
        <xdr:cNvSpPr txBox="1"/>
      </xdr:nvSpPr>
      <xdr:spPr>
        <a:xfrm>
          <a:off x="3924300" y="627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182161</xdr:rowOff>
    </xdr:from>
    <xdr:to>
      <xdr:col>3</xdr:col>
      <xdr:colOff>257175</xdr:colOff>
      <xdr:row>34</xdr:row>
      <xdr:rowOff>283761</xdr:rowOff>
    </xdr:to>
    <xdr:sp macro="" textlink="">
      <xdr:nvSpPr>
        <xdr:cNvPr id="133" name="円/楕円 132"/>
        <xdr:cNvSpPr/>
      </xdr:nvSpPr>
      <xdr:spPr bwMode="auto">
        <a:xfrm>
          <a:off x="3556000" y="64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293938</xdr:rowOff>
    </xdr:from>
    <xdr:ext cx="762000" cy="259045"/>
    <xdr:sp macro="" textlink="">
      <xdr:nvSpPr>
        <xdr:cNvPr id="134" name="テキスト ボックス 133"/>
        <xdr:cNvSpPr txBox="1"/>
      </xdr:nvSpPr>
      <xdr:spPr>
        <a:xfrm>
          <a:off x="3225800" y="62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205496</xdr:rowOff>
    </xdr:from>
    <xdr:to>
      <xdr:col>2</xdr:col>
      <xdr:colOff>692150</xdr:colOff>
      <xdr:row>34</xdr:row>
      <xdr:rowOff>307096</xdr:rowOff>
    </xdr:to>
    <xdr:sp macro="" textlink="">
      <xdr:nvSpPr>
        <xdr:cNvPr id="135" name="円/楕円 134"/>
        <xdr:cNvSpPr/>
      </xdr:nvSpPr>
      <xdr:spPr bwMode="auto">
        <a:xfrm>
          <a:off x="2857500" y="647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317273</xdr:rowOff>
    </xdr:from>
    <xdr:ext cx="762000" cy="259045"/>
    <xdr:sp macro="" textlink="">
      <xdr:nvSpPr>
        <xdr:cNvPr id="136" name="テキスト ボックス 135"/>
        <xdr:cNvSpPr txBox="1"/>
      </xdr:nvSpPr>
      <xdr:spPr>
        <a:xfrm>
          <a:off x="2527300" y="624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
684
19.23
1,896,015
1,821,284
55,392
723,242
1,344,615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108721</xdr:rowOff>
    </xdr:from>
    <xdr:to>
      <xdr:col>6</xdr:col>
      <xdr:colOff>511175</xdr:colOff>
      <xdr:row>33</xdr:row>
      <xdr:rowOff>112489</xdr:rowOff>
    </xdr:to>
    <xdr:cxnSp macro="">
      <xdr:nvCxnSpPr>
        <xdr:cNvPr id="60" name="直線コネクタ 59"/>
        <xdr:cNvCxnSpPr/>
      </xdr:nvCxnSpPr>
      <xdr:spPr>
        <a:xfrm>
          <a:off x="3797300" y="5766571"/>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108721</xdr:rowOff>
    </xdr:from>
    <xdr:to>
      <xdr:col>5</xdr:col>
      <xdr:colOff>358775</xdr:colOff>
      <xdr:row>33</xdr:row>
      <xdr:rowOff>162781</xdr:rowOff>
    </xdr:to>
    <xdr:cxnSp macro="">
      <xdr:nvCxnSpPr>
        <xdr:cNvPr id="63" name="直線コネクタ 62"/>
        <xdr:cNvCxnSpPr/>
      </xdr:nvCxnSpPr>
      <xdr:spPr>
        <a:xfrm flipV="1">
          <a:off x="2908300" y="5766571"/>
          <a:ext cx="889000" cy="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162781</xdr:rowOff>
    </xdr:from>
    <xdr:to>
      <xdr:col>4</xdr:col>
      <xdr:colOff>155575</xdr:colOff>
      <xdr:row>34</xdr:row>
      <xdr:rowOff>67011</xdr:rowOff>
    </xdr:to>
    <xdr:cxnSp macro="">
      <xdr:nvCxnSpPr>
        <xdr:cNvPr id="66" name="直線コネクタ 65"/>
        <xdr:cNvCxnSpPr/>
      </xdr:nvCxnSpPr>
      <xdr:spPr>
        <a:xfrm flipV="1">
          <a:off x="2019300" y="5820631"/>
          <a:ext cx="889000" cy="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67011</xdr:rowOff>
    </xdr:from>
    <xdr:to>
      <xdr:col>2</xdr:col>
      <xdr:colOff>638175</xdr:colOff>
      <xdr:row>34</xdr:row>
      <xdr:rowOff>163086</xdr:rowOff>
    </xdr:to>
    <xdr:cxnSp macro="">
      <xdr:nvCxnSpPr>
        <xdr:cNvPr id="69" name="直線コネクタ 68"/>
        <xdr:cNvCxnSpPr/>
      </xdr:nvCxnSpPr>
      <xdr:spPr>
        <a:xfrm flipV="1">
          <a:off x="1130300" y="5896311"/>
          <a:ext cx="889000" cy="9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61689</xdr:rowOff>
    </xdr:from>
    <xdr:to>
      <xdr:col>6</xdr:col>
      <xdr:colOff>561975</xdr:colOff>
      <xdr:row>33</xdr:row>
      <xdr:rowOff>163289</xdr:rowOff>
    </xdr:to>
    <xdr:sp macro="" textlink="">
      <xdr:nvSpPr>
        <xdr:cNvPr id="79" name="円/楕円 78"/>
        <xdr:cNvSpPr/>
      </xdr:nvSpPr>
      <xdr:spPr>
        <a:xfrm>
          <a:off x="4584700" y="57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84566</xdr:rowOff>
    </xdr:from>
    <xdr:ext cx="599010" cy="259045"/>
    <xdr:sp macro="" textlink="">
      <xdr:nvSpPr>
        <xdr:cNvPr id="80" name="人件費該当値テキスト"/>
        <xdr:cNvSpPr txBox="1"/>
      </xdr:nvSpPr>
      <xdr:spPr>
        <a:xfrm>
          <a:off x="4686300" y="557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504,284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57921</xdr:rowOff>
    </xdr:from>
    <xdr:to>
      <xdr:col>5</xdr:col>
      <xdr:colOff>409575</xdr:colOff>
      <xdr:row>33</xdr:row>
      <xdr:rowOff>159521</xdr:rowOff>
    </xdr:to>
    <xdr:sp macro="" textlink="">
      <xdr:nvSpPr>
        <xdr:cNvPr id="81" name="円/楕円 80"/>
        <xdr:cNvSpPr/>
      </xdr:nvSpPr>
      <xdr:spPr>
        <a:xfrm>
          <a:off x="3746500" y="57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4598</xdr:rowOff>
    </xdr:from>
    <xdr:ext cx="599010" cy="259045"/>
    <xdr:sp macro="" textlink="">
      <xdr:nvSpPr>
        <xdr:cNvPr id="82" name="テキスト ボックス 81"/>
        <xdr:cNvSpPr txBox="1"/>
      </xdr:nvSpPr>
      <xdr:spPr>
        <a:xfrm>
          <a:off x="3497794" y="549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506,262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111981</xdr:rowOff>
    </xdr:from>
    <xdr:to>
      <xdr:col>4</xdr:col>
      <xdr:colOff>206375</xdr:colOff>
      <xdr:row>34</xdr:row>
      <xdr:rowOff>42131</xdr:rowOff>
    </xdr:to>
    <xdr:sp macro="" textlink="">
      <xdr:nvSpPr>
        <xdr:cNvPr id="83" name="円/楕円 82"/>
        <xdr:cNvSpPr/>
      </xdr:nvSpPr>
      <xdr:spPr>
        <a:xfrm>
          <a:off x="2857500" y="57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58658</xdr:rowOff>
    </xdr:from>
    <xdr:ext cx="599010" cy="259045"/>
    <xdr:sp macro="" textlink="">
      <xdr:nvSpPr>
        <xdr:cNvPr id="84" name="テキスト ボックス 83"/>
        <xdr:cNvSpPr txBox="1"/>
      </xdr:nvSpPr>
      <xdr:spPr>
        <a:xfrm>
          <a:off x="2608794" y="554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16211</xdr:rowOff>
    </xdr:from>
    <xdr:to>
      <xdr:col>3</xdr:col>
      <xdr:colOff>3175</xdr:colOff>
      <xdr:row>34</xdr:row>
      <xdr:rowOff>117811</xdr:rowOff>
    </xdr:to>
    <xdr:sp macro="" textlink="">
      <xdr:nvSpPr>
        <xdr:cNvPr id="85" name="円/楕円 84"/>
        <xdr:cNvSpPr/>
      </xdr:nvSpPr>
      <xdr:spPr>
        <a:xfrm>
          <a:off x="1968500" y="58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134338</xdr:rowOff>
    </xdr:from>
    <xdr:ext cx="599010" cy="259045"/>
    <xdr:sp macro="" textlink="">
      <xdr:nvSpPr>
        <xdr:cNvPr id="86" name="テキスト ボックス 85"/>
        <xdr:cNvSpPr txBox="1"/>
      </xdr:nvSpPr>
      <xdr:spPr>
        <a:xfrm>
          <a:off x="1719794" y="562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112286</xdr:rowOff>
    </xdr:from>
    <xdr:to>
      <xdr:col>1</xdr:col>
      <xdr:colOff>485775</xdr:colOff>
      <xdr:row>35</xdr:row>
      <xdr:rowOff>42436</xdr:rowOff>
    </xdr:to>
    <xdr:sp macro="" textlink="">
      <xdr:nvSpPr>
        <xdr:cNvPr id="87" name="円/楕円 86"/>
        <xdr:cNvSpPr/>
      </xdr:nvSpPr>
      <xdr:spPr>
        <a:xfrm>
          <a:off x="1079500" y="59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58963</xdr:rowOff>
    </xdr:from>
    <xdr:ext cx="599010" cy="259045"/>
    <xdr:sp macro="" textlink="">
      <xdr:nvSpPr>
        <xdr:cNvPr id="88" name="テキスト ボックス 87"/>
        <xdr:cNvSpPr txBox="1"/>
      </xdr:nvSpPr>
      <xdr:spPr>
        <a:xfrm>
          <a:off x="830794" y="57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78651</xdr:rowOff>
    </xdr:from>
    <xdr:to>
      <xdr:col>6</xdr:col>
      <xdr:colOff>511175</xdr:colOff>
      <xdr:row>57</xdr:row>
      <xdr:rowOff>98517</xdr:rowOff>
    </xdr:to>
    <xdr:cxnSp macro="">
      <xdr:nvCxnSpPr>
        <xdr:cNvPr id="117" name="直線コネクタ 116"/>
        <xdr:cNvCxnSpPr/>
      </xdr:nvCxnSpPr>
      <xdr:spPr>
        <a:xfrm>
          <a:off x="3797300" y="9851301"/>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52710</xdr:rowOff>
    </xdr:from>
    <xdr:to>
      <xdr:col>5</xdr:col>
      <xdr:colOff>358775</xdr:colOff>
      <xdr:row>57</xdr:row>
      <xdr:rowOff>78651</xdr:rowOff>
    </xdr:to>
    <xdr:cxnSp macro="">
      <xdr:nvCxnSpPr>
        <xdr:cNvPr id="120" name="直線コネクタ 119"/>
        <xdr:cNvCxnSpPr/>
      </xdr:nvCxnSpPr>
      <xdr:spPr>
        <a:xfrm>
          <a:off x="2908300" y="9825360"/>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52710</xdr:rowOff>
    </xdr:from>
    <xdr:to>
      <xdr:col>4</xdr:col>
      <xdr:colOff>155575</xdr:colOff>
      <xdr:row>57</xdr:row>
      <xdr:rowOff>115553</xdr:rowOff>
    </xdr:to>
    <xdr:cxnSp macro="">
      <xdr:nvCxnSpPr>
        <xdr:cNvPr id="123" name="直線コネクタ 122"/>
        <xdr:cNvCxnSpPr/>
      </xdr:nvCxnSpPr>
      <xdr:spPr>
        <a:xfrm flipV="1">
          <a:off x="2019300" y="9825360"/>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115553</xdr:rowOff>
    </xdr:from>
    <xdr:to>
      <xdr:col>2</xdr:col>
      <xdr:colOff>638175</xdr:colOff>
      <xdr:row>57</xdr:row>
      <xdr:rowOff>132295</xdr:rowOff>
    </xdr:to>
    <xdr:cxnSp macro="">
      <xdr:nvCxnSpPr>
        <xdr:cNvPr id="126" name="直線コネクタ 125"/>
        <xdr:cNvCxnSpPr/>
      </xdr:nvCxnSpPr>
      <xdr:spPr>
        <a:xfrm flipV="1">
          <a:off x="1130300" y="9888203"/>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47717</xdr:rowOff>
    </xdr:from>
    <xdr:to>
      <xdr:col>6</xdr:col>
      <xdr:colOff>561975</xdr:colOff>
      <xdr:row>57</xdr:row>
      <xdr:rowOff>149317</xdr:rowOff>
    </xdr:to>
    <xdr:sp macro="" textlink="">
      <xdr:nvSpPr>
        <xdr:cNvPr id="136" name="円/楕円 135"/>
        <xdr:cNvSpPr/>
      </xdr:nvSpPr>
      <xdr:spPr>
        <a:xfrm>
          <a:off x="4584700" y="98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70594</xdr:rowOff>
    </xdr:from>
    <xdr:ext cx="599010" cy="259045"/>
    <xdr:sp macro="" textlink="">
      <xdr:nvSpPr>
        <xdr:cNvPr id="137" name="物件費該当値テキスト"/>
        <xdr:cNvSpPr txBox="1"/>
      </xdr:nvSpPr>
      <xdr:spPr>
        <a:xfrm>
          <a:off x="4686300" y="967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27851</xdr:rowOff>
    </xdr:from>
    <xdr:to>
      <xdr:col>5</xdr:col>
      <xdr:colOff>409575</xdr:colOff>
      <xdr:row>57</xdr:row>
      <xdr:rowOff>129451</xdr:rowOff>
    </xdr:to>
    <xdr:sp macro="" textlink="">
      <xdr:nvSpPr>
        <xdr:cNvPr id="138" name="円/楕円 137"/>
        <xdr:cNvSpPr/>
      </xdr:nvSpPr>
      <xdr:spPr>
        <a:xfrm>
          <a:off x="3746500" y="98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145978</xdr:rowOff>
    </xdr:from>
    <xdr:ext cx="599010" cy="259045"/>
    <xdr:sp macro="" textlink="">
      <xdr:nvSpPr>
        <xdr:cNvPr id="139" name="テキスト ボックス 138"/>
        <xdr:cNvSpPr txBox="1"/>
      </xdr:nvSpPr>
      <xdr:spPr>
        <a:xfrm>
          <a:off x="3497794" y="957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1910</xdr:rowOff>
    </xdr:from>
    <xdr:to>
      <xdr:col>4</xdr:col>
      <xdr:colOff>206375</xdr:colOff>
      <xdr:row>57</xdr:row>
      <xdr:rowOff>103510</xdr:rowOff>
    </xdr:to>
    <xdr:sp macro="" textlink="">
      <xdr:nvSpPr>
        <xdr:cNvPr id="140" name="円/楕円 139"/>
        <xdr:cNvSpPr/>
      </xdr:nvSpPr>
      <xdr:spPr>
        <a:xfrm>
          <a:off x="2857500" y="97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120037</xdr:rowOff>
    </xdr:from>
    <xdr:ext cx="599010" cy="259045"/>
    <xdr:sp macro="" textlink="">
      <xdr:nvSpPr>
        <xdr:cNvPr id="141" name="テキスト ボックス 140"/>
        <xdr:cNvSpPr txBox="1"/>
      </xdr:nvSpPr>
      <xdr:spPr>
        <a:xfrm>
          <a:off x="2608794" y="95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64753</xdr:rowOff>
    </xdr:from>
    <xdr:to>
      <xdr:col>3</xdr:col>
      <xdr:colOff>3175</xdr:colOff>
      <xdr:row>57</xdr:row>
      <xdr:rowOff>166353</xdr:rowOff>
    </xdr:to>
    <xdr:sp macro="" textlink="">
      <xdr:nvSpPr>
        <xdr:cNvPr id="142" name="円/楕円 141"/>
        <xdr:cNvSpPr/>
      </xdr:nvSpPr>
      <xdr:spPr>
        <a:xfrm>
          <a:off x="1968500" y="98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11430</xdr:rowOff>
    </xdr:from>
    <xdr:ext cx="599010" cy="259045"/>
    <xdr:sp macro="" textlink="">
      <xdr:nvSpPr>
        <xdr:cNvPr id="143" name="テキスト ボックス 142"/>
        <xdr:cNvSpPr txBox="1"/>
      </xdr:nvSpPr>
      <xdr:spPr>
        <a:xfrm>
          <a:off x="1719794" y="961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81495</xdr:rowOff>
    </xdr:from>
    <xdr:to>
      <xdr:col>1</xdr:col>
      <xdr:colOff>485775</xdr:colOff>
      <xdr:row>58</xdr:row>
      <xdr:rowOff>11645</xdr:rowOff>
    </xdr:to>
    <xdr:sp macro="" textlink="">
      <xdr:nvSpPr>
        <xdr:cNvPr id="144" name="円/楕円 143"/>
        <xdr:cNvSpPr/>
      </xdr:nvSpPr>
      <xdr:spPr>
        <a:xfrm>
          <a:off x="1079500" y="98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28172</xdr:rowOff>
    </xdr:from>
    <xdr:ext cx="599010" cy="259045"/>
    <xdr:sp macro="" textlink="">
      <xdr:nvSpPr>
        <xdr:cNvPr id="145" name="テキスト ボックス 144"/>
        <xdr:cNvSpPr txBox="1"/>
      </xdr:nvSpPr>
      <xdr:spPr>
        <a:xfrm>
          <a:off x="830794" y="96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62877</xdr:rowOff>
    </xdr:from>
    <xdr:to>
      <xdr:col>6</xdr:col>
      <xdr:colOff>511175</xdr:colOff>
      <xdr:row>78</xdr:row>
      <xdr:rowOff>58045</xdr:rowOff>
    </xdr:to>
    <xdr:cxnSp macro="">
      <xdr:nvCxnSpPr>
        <xdr:cNvPr id="172" name="直線コネクタ 171"/>
        <xdr:cNvCxnSpPr/>
      </xdr:nvCxnSpPr>
      <xdr:spPr>
        <a:xfrm>
          <a:off x="3797300" y="13264527"/>
          <a:ext cx="838200" cy="16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62877</xdr:rowOff>
    </xdr:from>
    <xdr:to>
      <xdr:col>5</xdr:col>
      <xdr:colOff>358775</xdr:colOff>
      <xdr:row>78</xdr:row>
      <xdr:rowOff>59375</xdr:rowOff>
    </xdr:to>
    <xdr:cxnSp macro="">
      <xdr:nvCxnSpPr>
        <xdr:cNvPr id="175" name="直線コネクタ 174"/>
        <xdr:cNvCxnSpPr/>
      </xdr:nvCxnSpPr>
      <xdr:spPr>
        <a:xfrm flipV="1">
          <a:off x="2908300" y="13264527"/>
          <a:ext cx="889000" cy="1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131718</xdr:rowOff>
    </xdr:from>
    <xdr:to>
      <xdr:col>4</xdr:col>
      <xdr:colOff>155575</xdr:colOff>
      <xdr:row>78</xdr:row>
      <xdr:rowOff>59375</xdr:rowOff>
    </xdr:to>
    <xdr:cxnSp macro="">
      <xdr:nvCxnSpPr>
        <xdr:cNvPr id="178" name="直線コネクタ 177"/>
        <xdr:cNvCxnSpPr/>
      </xdr:nvCxnSpPr>
      <xdr:spPr>
        <a:xfrm>
          <a:off x="2019300" y="13333368"/>
          <a:ext cx="889000" cy="9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131718</xdr:rowOff>
    </xdr:from>
    <xdr:to>
      <xdr:col>2</xdr:col>
      <xdr:colOff>638175</xdr:colOff>
      <xdr:row>78</xdr:row>
      <xdr:rowOff>72492</xdr:rowOff>
    </xdr:to>
    <xdr:cxnSp macro="">
      <xdr:nvCxnSpPr>
        <xdr:cNvPr id="181" name="直線コネクタ 180"/>
        <xdr:cNvCxnSpPr/>
      </xdr:nvCxnSpPr>
      <xdr:spPr>
        <a:xfrm flipV="1">
          <a:off x="1130300" y="13333368"/>
          <a:ext cx="889000" cy="1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7245</xdr:rowOff>
    </xdr:from>
    <xdr:to>
      <xdr:col>6</xdr:col>
      <xdr:colOff>561975</xdr:colOff>
      <xdr:row>78</xdr:row>
      <xdr:rowOff>108845</xdr:rowOff>
    </xdr:to>
    <xdr:sp macro="" textlink="">
      <xdr:nvSpPr>
        <xdr:cNvPr id="191" name="円/楕円 190"/>
        <xdr:cNvSpPr/>
      </xdr:nvSpPr>
      <xdr:spPr>
        <a:xfrm>
          <a:off x="45847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155526</xdr:rowOff>
    </xdr:from>
    <xdr:ext cx="534377" cy="259045"/>
    <xdr:sp macro="" textlink="">
      <xdr:nvSpPr>
        <xdr:cNvPr id="192" name="維持補修費該当値テキスト"/>
        <xdr:cNvSpPr txBox="1"/>
      </xdr:nvSpPr>
      <xdr:spPr>
        <a:xfrm>
          <a:off x="4686300" y="1335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12077</xdr:rowOff>
    </xdr:from>
    <xdr:to>
      <xdr:col>5</xdr:col>
      <xdr:colOff>409575</xdr:colOff>
      <xdr:row>77</xdr:row>
      <xdr:rowOff>113677</xdr:rowOff>
    </xdr:to>
    <xdr:sp macro="" textlink="">
      <xdr:nvSpPr>
        <xdr:cNvPr id="193" name="円/楕円 192"/>
        <xdr:cNvSpPr/>
      </xdr:nvSpPr>
      <xdr:spPr>
        <a:xfrm>
          <a:off x="3746500" y="132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130204</xdr:rowOff>
    </xdr:from>
    <xdr:ext cx="534377" cy="259045"/>
    <xdr:sp macro="" textlink="">
      <xdr:nvSpPr>
        <xdr:cNvPr id="194" name="テキスト ボックス 193"/>
        <xdr:cNvSpPr txBox="1"/>
      </xdr:nvSpPr>
      <xdr:spPr>
        <a:xfrm>
          <a:off x="3530111" y="129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8575</xdr:rowOff>
    </xdr:from>
    <xdr:to>
      <xdr:col>4</xdr:col>
      <xdr:colOff>206375</xdr:colOff>
      <xdr:row>78</xdr:row>
      <xdr:rowOff>110175</xdr:rowOff>
    </xdr:to>
    <xdr:sp macro="" textlink="">
      <xdr:nvSpPr>
        <xdr:cNvPr id="195" name="円/楕円 194"/>
        <xdr:cNvSpPr/>
      </xdr:nvSpPr>
      <xdr:spPr>
        <a:xfrm>
          <a:off x="2857500" y="133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126702</xdr:rowOff>
    </xdr:from>
    <xdr:ext cx="534377" cy="259045"/>
    <xdr:sp macro="" textlink="">
      <xdr:nvSpPr>
        <xdr:cNvPr id="196" name="テキスト ボックス 195"/>
        <xdr:cNvSpPr txBox="1"/>
      </xdr:nvSpPr>
      <xdr:spPr>
        <a:xfrm>
          <a:off x="2641111" y="131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80918</xdr:rowOff>
    </xdr:from>
    <xdr:to>
      <xdr:col>3</xdr:col>
      <xdr:colOff>3175</xdr:colOff>
      <xdr:row>78</xdr:row>
      <xdr:rowOff>11068</xdr:rowOff>
    </xdr:to>
    <xdr:sp macro="" textlink="">
      <xdr:nvSpPr>
        <xdr:cNvPr id="197" name="円/楕円 196"/>
        <xdr:cNvSpPr/>
      </xdr:nvSpPr>
      <xdr:spPr>
        <a:xfrm>
          <a:off x="1968500" y="132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27595</xdr:rowOff>
    </xdr:from>
    <xdr:ext cx="534377" cy="259045"/>
    <xdr:sp macro="" textlink="">
      <xdr:nvSpPr>
        <xdr:cNvPr id="198" name="テキスト ボックス 197"/>
        <xdr:cNvSpPr txBox="1"/>
      </xdr:nvSpPr>
      <xdr:spPr>
        <a:xfrm>
          <a:off x="1752111" y="130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21692</xdr:rowOff>
    </xdr:from>
    <xdr:to>
      <xdr:col>1</xdr:col>
      <xdr:colOff>485775</xdr:colOff>
      <xdr:row>78</xdr:row>
      <xdr:rowOff>123292</xdr:rowOff>
    </xdr:to>
    <xdr:sp macro="" textlink="">
      <xdr:nvSpPr>
        <xdr:cNvPr id="199" name="円/楕円 198"/>
        <xdr:cNvSpPr/>
      </xdr:nvSpPr>
      <xdr:spPr>
        <a:xfrm>
          <a:off x="1079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114419</xdr:rowOff>
    </xdr:from>
    <xdr:ext cx="534377" cy="259045"/>
    <xdr:sp macro="" textlink="">
      <xdr:nvSpPr>
        <xdr:cNvPr id="200" name="テキスト ボックス 199"/>
        <xdr:cNvSpPr txBox="1"/>
      </xdr:nvSpPr>
      <xdr:spPr>
        <a:xfrm>
          <a:off x="863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34424</xdr:rowOff>
    </xdr:from>
    <xdr:to>
      <xdr:col>6</xdr:col>
      <xdr:colOff>511175</xdr:colOff>
      <xdr:row>96</xdr:row>
      <xdr:rowOff>13263</xdr:rowOff>
    </xdr:to>
    <xdr:cxnSp macro="">
      <xdr:nvCxnSpPr>
        <xdr:cNvPr id="231" name="直線コネクタ 230"/>
        <xdr:cNvCxnSpPr/>
      </xdr:nvCxnSpPr>
      <xdr:spPr>
        <a:xfrm>
          <a:off x="3797300" y="16322174"/>
          <a:ext cx="838200" cy="1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34424</xdr:rowOff>
    </xdr:from>
    <xdr:to>
      <xdr:col>5</xdr:col>
      <xdr:colOff>358775</xdr:colOff>
      <xdr:row>95</xdr:row>
      <xdr:rowOff>50753</xdr:rowOff>
    </xdr:to>
    <xdr:cxnSp macro="">
      <xdr:nvCxnSpPr>
        <xdr:cNvPr id="234" name="直線コネクタ 233"/>
        <xdr:cNvCxnSpPr/>
      </xdr:nvCxnSpPr>
      <xdr:spPr>
        <a:xfrm flipV="1">
          <a:off x="2908300" y="163221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50753</xdr:rowOff>
    </xdr:from>
    <xdr:to>
      <xdr:col>4</xdr:col>
      <xdr:colOff>155575</xdr:colOff>
      <xdr:row>95</xdr:row>
      <xdr:rowOff>65111</xdr:rowOff>
    </xdr:to>
    <xdr:cxnSp macro="">
      <xdr:nvCxnSpPr>
        <xdr:cNvPr id="237" name="直線コネクタ 236"/>
        <xdr:cNvCxnSpPr/>
      </xdr:nvCxnSpPr>
      <xdr:spPr>
        <a:xfrm flipV="1">
          <a:off x="2019300" y="16338503"/>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65111</xdr:rowOff>
    </xdr:from>
    <xdr:to>
      <xdr:col>2</xdr:col>
      <xdr:colOff>638175</xdr:colOff>
      <xdr:row>95</xdr:row>
      <xdr:rowOff>94676</xdr:rowOff>
    </xdr:to>
    <xdr:cxnSp macro="">
      <xdr:nvCxnSpPr>
        <xdr:cNvPr id="240" name="直線コネクタ 239"/>
        <xdr:cNvCxnSpPr/>
      </xdr:nvCxnSpPr>
      <xdr:spPr>
        <a:xfrm flipV="1">
          <a:off x="1130300" y="16352861"/>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133913</xdr:rowOff>
    </xdr:from>
    <xdr:to>
      <xdr:col>6</xdr:col>
      <xdr:colOff>561975</xdr:colOff>
      <xdr:row>96</xdr:row>
      <xdr:rowOff>64063</xdr:rowOff>
    </xdr:to>
    <xdr:sp macro="" textlink="">
      <xdr:nvSpPr>
        <xdr:cNvPr id="250" name="円/楕円 249"/>
        <xdr:cNvSpPr/>
      </xdr:nvSpPr>
      <xdr:spPr>
        <a:xfrm>
          <a:off x="4584700" y="164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112340</xdr:rowOff>
    </xdr:from>
    <xdr:ext cx="534377" cy="259045"/>
    <xdr:sp macro="" textlink="">
      <xdr:nvSpPr>
        <xdr:cNvPr id="251" name="扶助費該当値テキスト"/>
        <xdr:cNvSpPr txBox="1"/>
      </xdr:nvSpPr>
      <xdr:spPr>
        <a:xfrm>
          <a:off x="4686300" y="164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155074</xdr:rowOff>
    </xdr:from>
    <xdr:to>
      <xdr:col>5</xdr:col>
      <xdr:colOff>409575</xdr:colOff>
      <xdr:row>95</xdr:row>
      <xdr:rowOff>85224</xdr:rowOff>
    </xdr:to>
    <xdr:sp macro="" textlink="">
      <xdr:nvSpPr>
        <xdr:cNvPr id="252" name="円/楕円 251"/>
        <xdr:cNvSpPr/>
      </xdr:nvSpPr>
      <xdr:spPr>
        <a:xfrm>
          <a:off x="3746500" y="162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101751</xdr:rowOff>
    </xdr:from>
    <xdr:ext cx="534377" cy="259045"/>
    <xdr:sp macro="" textlink="">
      <xdr:nvSpPr>
        <xdr:cNvPr id="253" name="テキスト ボックス 252"/>
        <xdr:cNvSpPr txBox="1"/>
      </xdr:nvSpPr>
      <xdr:spPr>
        <a:xfrm>
          <a:off x="3530111" y="160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171403</xdr:rowOff>
    </xdr:from>
    <xdr:to>
      <xdr:col>4</xdr:col>
      <xdr:colOff>206375</xdr:colOff>
      <xdr:row>95</xdr:row>
      <xdr:rowOff>101553</xdr:rowOff>
    </xdr:to>
    <xdr:sp macro="" textlink="">
      <xdr:nvSpPr>
        <xdr:cNvPr id="254" name="円/楕円 253"/>
        <xdr:cNvSpPr/>
      </xdr:nvSpPr>
      <xdr:spPr>
        <a:xfrm>
          <a:off x="2857500" y="162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118080</xdr:rowOff>
    </xdr:from>
    <xdr:ext cx="534377" cy="259045"/>
    <xdr:sp macro="" textlink="">
      <xdr:nvSpPr>
        <xdr:cNvPr id="255" name="テキスト ボックス 254"/>
        <xdr:cNvSpPr txBox="1"/>
      </xdr:nvSpPr>
      <xdr:spPr>
        <a:xfrm>
          <a:off x="2641111" y="160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14311</xdr:rowOff>
    </xdr:from>
    <xdr:to>
      <xdr:col>3</xdr:col>
      <xdr:colOff>3175</xdr:colOff>
      <xdr:row>95</xdr:row>
      <xdr:rowOff>115911</xdr:rowOff>
    </xdr:to>
    <xdr:sp macro="" textlink="">
      <xdr:nvSpPr>
        <xdr:cNvPr id="256" name="円/楕円 255"/>
        <xdr:cNvSpPr/>
      </xdr:nvSpPr>
      <xdr:spPr>
        <a:xfrm>
          <a:off x="1968500" y="163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132438</xdr:rowOff>
    </xdr:from>
    <xdr:ext cx="534377" cy="259045"/>
    <xdr:sp macro="" textlink="">
      <xdr:nvSpPr>
        <xdr:cNvPr id="257" name="テキスト ボックス 256"/>
        <xdr:cNvSpPr txBox="1"/>
      </xdr:nvSpPr>
      <xdr:spPr>
        <a:xfrm>
          <a:off x="1752111" y="160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43876</xdr:rowOff>
    </xdr:from>
    <xdr:to>
      <xdr:col>1</xdr:col>
      <xdr:colOff>485775</xdr:colOff>
      <xdr:row>95</xdr:row>
      <xdr:rowOff>145476</xdr:rowOff>
    </xdr:to>
    <xdr:sp macro="" textlink="">
      <xdr:nvSpPr>
        <xdr:cNvPr id="258" name="円/楕円 257"/>
        <xdr:cNvSpPr/>
      </xdr:nvSpPr>
      <xdr:spPr>
        <a:xfrm>
          <a:off x="1079500" y="163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162003</xdr:rowOff>
    </xdr:from>
    <xdr:ext cx="534377" cy="259045"/>
    <xdr:sp macro="" textlink="">
      <xdr:nvSpPr>
        <xdr:cNvPr id="259" name="テキスト ボックス 258"/>
        <xdr:cNvSpPr txBox="1"/>
      </xdr:nvSpPr>
      <xdr:spPr>
        <a:xfrm>
          <a:off x="863111" y="1610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66541</xdr:rowOff>
    </xdr:from>
    <xdr:to>
      <xdr:col>15</xdr:col>
      <xdr:colOff>180975</xdr:colOff>
      <xdr:row>37</xdr:row>
      <xdr:rowOff>125974</xdr:rowOff>
    </xdr:to>
    <xdr:cxnSp macro="">
      <xdr:nvCxnSpPr>
        <xdr:cNvPr id="290" name="直線コネクタ 289"/>
        <xdr:cNvCxnSpPr/>
      </xdr:nvCxnSpPr>
      <xdr:spPr>
        <a:xfrm flipV="1">
          <a:off x="9639300" y="6410191"/>
          <a:ext cx="838200" cy="5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125974</xdr:rowOff>
    </xdr:from>
    <xdr:to>
      <xdr:col>14</xdr:col>
      <xdr:colOff>28575</xdr:colOff>
      <xdr:row>37</xdr:row>
      <xdr:rowOff>157028</xdr:rowOff>
    </xdr:to>
    <xdr:cxnSp macro="">
      <xdr:nvCxnSpPr>
        <xdr:cNvPr id="293" name="直線コネクタ 292"/>
        <xdr:cNvCxnSpPr/>
      </xdr:nvCxnSpPr>
      <xdr:spPr>
        <a:xfrm flipV="1">
          <a:off x="8750300" y="6469624"/>
          <a:ext cx="889000" cy="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157028</xdr:rowOff>
    </xdr:from>
    <xdr:to>
      <xdr:col>12</xdr:col>
      <xdr:colOff>511175</xdr:colOff>
      <xdr:row>37</xdr:row>
      <xdr:rowOff>170995</xdr:rowOff>
    </xdr:to>
    <xdr:cxnSp macro="">
      <xdr:nvCxnSpPr>
        <xdr:cNvPr id="296" name="直線コネクタ 295"/>
        <xdr:cNvCxnSpPr/>
      </xdr:nvCxnSpPr>
      <xdr:spPr>
        <a:xfrm flipV="1">
          <a:off x="7861300" y="6500678"/>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170995</xdr:rowOff>
    </xdr:from>
    <xdr:to>
      <xdr:col>11</xdr:col>
      <xdr:colOff>307975</xdr:colOff>
      <xdr:row>38</xdr:row>
      <xdr:rowOff>46072</xdr:rowOff>
    </xdr:to>
    <xdr:cxnSp macro="">
      <xdr:nvCxnSpPr>
        <xdr:cNvPr id="299" name="直線コネクタ 298"/>
        <xdr:cNvCxnSpPr/>
      </xdr:nvCxnSpPr>
      <xdr:spPr>
        <a:xfrm flipV="1">
          <a:off x="6972300" y="6514645"/>
          <a:ext cx="889000" cy="4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15741</xdr:rowOff>
    </xdr:from>
    <xdr:to>
      <xdr:col>15</xdr:col>
      <xdr:colOff>231775</xdr:colOff>
      <xdr:row>37</xdr:row>
      <xdr:rowOff>117341</xdr:rowOff>
    </xdr:to>
    <xdr:sp macro="" textlink="">
      <xdr:nvSpPr>
        <xdr:cNvPr id="309" name="円/楕円 308"/>
        <xdr:cNvSpPr/>
      </xdr:nvSpPr>
      <xdr:spPr>
        <a:xfrm>
          <a:off x="10426700" y="63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165618</xdr:rowOff>
    </xdr:from>
    <xdr:ext cx="599010" cy="259045"/>
    <xdr:sp macro="" textlink="">
      <xdr:nvSpPr>
        <xdr:cNvPr id="310" name="補助費等該当値テキスト"/>
        <xdr:cNvSpPr txBox="1"/>
      </xdr:nvSpPr>
      <xdr:spPr>
        <a:xfrm>
          <a:off x="10528300" y="633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75174</xdr:rowOff>
    </xdr:from>
    <xdr:to>
      <xdr:col>14</xdr:col>
      <xdr:colOff>79375</xdr:colOff>
      <xdr:row>38</xdr:row>
      <xdr:rowOff>5324</xdr:rowOff>
    </xdr:to>
    <xdr:sp macro="" textlink="">
      <xdr:nvSpPr>
        <xdr:cNvPr id="311" name="円/楕円 310"/>
        <xdr:cNvSpPr/>
      </xdr:nvSpPr>
      <xdr:spPr>
        <a:xfrm>
          <a:off x="9588500" y="64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167901</xdr:rowOff>
    </xdr:from>
    <xdr:ext cx="534377" cy="259045"/>
    <xdr:sp macro="" textlink="">
      <xdr:nvSpPr>
        <xdr:cNvPr id="312" name="テキスト ボックス 311"/>
        <xdr:cNvSpPr txBox="1"/>
      </xdr:nvSpPr>
      <xdr:spPr>
        <a:xfrm>
          <a:off x="9372111" y="65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106228</xdr:rowOff>
    </xdr:from>
    <xdr:to>
      <xdr:col>12</xdr:col>
      <xdr:colOff>561975</xdr:colOff>
      <xdr:row>38</xdr:row>
      <xdr:rowOff>36378</xdr:rowOff>
    </xdr:to>
    <xdr:sp macro="" textlink="">
      <xdr:nvSpPr>
        <xdr:cNvPr id="313" name="円/楕円 312"/>
        <xdr:cNvSpPr/>
      </xdr:nvSpPr>
      <xdr:spPr>
        <a:xfrm>
          <a:off x="8699500" y="64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27505</xdr:rowOff>
    </xdr:from>
    <xdr:ext cx="534377" cy="259045"/>
    <xdr:sp macro="" textlink="">
      <xdr:nvSpPr>
        <xdr:cNvPr id="314" name="テキスト ボックス 313"/>
        <xdr:cNvSpPr txBox="1"/>
      </xdr:nvSpPr>
      <xdr:spPr>
        <a:xfrm>
          <a:off x="8483111" y="654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120195</xdr:rowOff>
    </xdr:from>
    <xdr:to>
      <xdr:col>11</xdr:col>
      <xdr:colOff>358775</xdr:colOff>
      <xdr:row>38</xdr:row>
      <xdr:rowOff>50346</xdr:rowOff>
    </xdr:to>
    <xdr:sp macro="" textlink="">
      <xdr:nvSpPr>
        <xdr:cNvPr id="315" name="円/楕円 314"/>
        <xdr:cNvSpPr/>
      </xdr:nvSpPr>
      <xdr:spPr>
        <a:xfrm>
          <a:off x="7810500" y="6463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41472</xdr:rowOff>
    </xdr:from>
    <xdr:ext cx="534377" cy="259045"/>
    <xdr:sp macro="" textlink="">
      <xdr:nvSpPr>
        <xdr:cNvPr id="316" name="テキスト ボックス 315"/>
        <xdr:cNvSpPr txBox="1"/>
      </xdr:nvSpPr>
      <xdr:spPr>
        <a:xfrm>
          <a:off x="7594111" y="65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166722</xdr:rowOff>
    </xdr:from>
    <xdr:to>
      <xdr:col>10</xdr:col>
      <xdr:colOff>155575</xdr:colOff>
      <xdr:row>38</xdr:row>
      <xdr:rowOff>96872</xdr:rowOff>
    </xdr:to>
    <xdr:sp macro="" textlink="">
      <xdr:nvSpPr>
        <xdr:cNvPr id="317" name="円/楕円 316"/>
        <xdr:cNvSpPr/>
      </xdr:nvSpPr>
      <xdr:spPr>
        <a:xfrm>
          <a:off x="6921500" y="65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87999</xdr:rowOff>
    </xdr:from>
    <xdr:ext cx="534377" cy="259045"/>
    <xdr:sp macro="" textlink="">
      <xdr:nvSpPr>
        <xdr:cNvPr id="318" name="テキスト ボックス 317"/>
        <xdr:cNvSpPr txBox="1"/>
      </xdr:nvSpPr>
      <xdr:spPr>
        <a:xfrm>
          <a:off x="6705111" y="66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139086</xdr:rowOff>
    </xdr:from>
    <xdr:to>
      <xdr:col>15</xdr:col>
      <xdr:colOff>180975</xdr:colOff>
      <xdr:row>54</xdr:row>
      <xdr:rowOff>146734</xdr:rowOff>
    </xdr:to>
    <xdr:cxnSp macro="">
      <xdr:nvCxnSpPr>
        <xdr:cNvPr id="343" name="直線コネクタ 342"/>
        <xdr:cNvCxnSpPr/>
      </xdr:nvCxnSpPr>
      <xdr:spPr>
        <a:xfrm flipV="1">
          <a:off x="9639300" y="9397386"/>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146734</xdr:rowOff>
    </xdr:from>
    <xdr:to>
      <xdr:col>14</xdr:col>
      <xdr:colOff>28575</xdr:colOff>
      <xdr:row>55</xdr:row>
      <xdr:rowOff>22072</xdr:rowOff>
    </xdr:to>
    <xdr:cxnSp macro="">
      <xdr:nvCxnSpPr>
        <xdr:cNvPr id="346" name="直線コネクタ 345"/>
        <xdr:cNvCxnSpPr/>
      </xdr:nvCxnSpPr>
      <xdr:spPr>
        <a:xfrm flipV="1">
          <a:off x="8750300" y="9405034"/>
          <a:ext cx="8890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22072</xdr:rowOff>
    </xdr:from>
    <xdr:to>
      <xdr:col>12</xdr:col>
      <xdr:colOff>511175</xdr:colOff>
      <xdr:row>55</xdr:row>
      <xdr:rowOff>156262</xdr:rowOff>
    </xdr:to>
    <xdr:cxnSp macro="">
      <xdr:nvCxnSpPr>
        <xdr:cNvPr id="349" name="直線コネクタ 348"/>
        <xdr:cNvCxnSpPr/>
      </xdr:nvCxnSpPr>
      <xdr:spPr>
        <a:xfrm flipV="1">
          <a:off x="7861300" y="9451822"/>
          <a:ext cx="889000" cy="1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132254</xdr:rowOff>
    </xdr:from>
    <xdr:to>
      <xdr:col>11</xdr:col>
      <xdr:colOff>307975</xdr:colOff>
      <xdr:row>55</xdr:row>
      <xdr:rowOff>156262</xdr:rowOff>
    </xdr:to>
    <xdr:cxnSp macro="">
      <xdr:nvCxnSpPr>
        <xdr:cNvPr id="352" name="直線コネクタ 351"/>
        <xdr:cNvCxnSpPr/>
      </xdr:nvCxnSpPr>
      <xdr:spPr>
        <a:xfrm>
          <a:off x="6972300" y="9562004"/>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88286</xdr:rowOff>
    </xdr:from>
    <xdr:to>
      <xdr:col>15</xdr:col>
      <xdr:colOff>231775</xdr:colOff>
      <xdr:row>55</xdr:row>
      <xdr:rowOff>18436</xdr:rowOff>
    </xdr:to>
    <xdr:sp macro="" textlink="">
      <xdr:nvSpPr>
        <xdr:cNvPr id="362" name="円/楕円 361"/>
        <xdr:cNvSpPr/>
      </xdr:nvSpPr>
      <xdr:spPr>
        <a:xfrm>
          <a:off x="10426700" y="93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111163</xdr:rowOff>
    </xdr:from>
    <xdr:ext cx="690189" cy="259045"/>
    <xdr:sp macro="" textlink="">
      <xdr:nvSpPr>
        <xdr:cNvPr id="363" name="普通建設事業費該当値テキスト"/>
        <xdr:cNvSpPr txBox="1"/>
      </xdr:nvSpPr>
      <xdr:spPr>
        <a:xfrm>
          <a:off x="10528300" y="9198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1,001,074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95934</xdr:rowOff>
    </xdr:from>
    <xdr:to>
      <xdr:col>14</xdr:col>
      <xdr:colOff>79375</xdr:colOff>
      <xdr:row>55</xdr:row>
      <xdr:rowOff>26084</xdr:rowOff>
    </xdr:to>
    <xdr:sp macro="" textlink="">
      <xdr:nvSpPr>
        <xdr:cNvPr id="364" name="円/楕円 363"/>
        <xdr:cNvSpPr/>
      </xdr:nvSpPr>
      <xdr:spPr>
        <a:xfrm>
          <a:off x="9588500" y="93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42611</xdr:rowOff>
    </xdr:from>
    <xdr:ext cx="599010" cy="259045"/>
    <xdr:sp macro="" textlink="">
      <xdr:nvSpPr>
        <xdr:cNvPr id="365" name="テキスト ボックス 364"/>
        <xdr:cNvSpPr txBox="1"/>
      </xdr:nvSpPr>
      <xdr:spPr>
        <a:xfrm>
          <a:off x="9339794" y="912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987,691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142722</xdr:rowOff>
    </xdr:from>
    <xdr:to>
      <xdr:col>12</xdr:col>
      <xdr:colOff>561975</xdr:colOff>
      <xdr:row>55</xdr:row>
      <xdr:rowOff>72872</xdr:rowOff>
    </xdr:to>
    <xdr:sp macro="" textlink="">
      <xdr:nvSpPr>
        <xdr:cNvPr id="366" name="円/楕円 365"/>
        <xdr:cNvSpPr/>
      </xdr:nvSpPr>
      <xdr:spPr>
        <a:xfrm>
          <a:off x="8699500" y="94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89399</xdr:rowOff>
    </xdr:from>
    <xdr:ext cx="599010" cy="259045"/>
    <xdr:sp macro="" textlink="">
      <xdr:nvSpPr>
        <xdr:cNvPr id="367" name="テキスト ボックス 366"/>
        <xdr:cNvSpPr txBox="1"/>
      </xdr:nvSpPr>
      <xdr:spPr>
        <a:xfrm>
          <a:off x="8450794" y="917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105462</xdr:rowOff>
    </xdr:from>
    <xdr:to>
      <xdr:col>11</xdr:col>
      <xdr:colOff>358775</xdr:colOff>
      <xdr:row>56</xdr:row>
      <xdr:rowOff>35612</xdr:rowOff>
    </xdr:to>
    <xdr:sp macro="" textlink="">
      <xdr:nvSpPr>
        <xdr:cNvPr id="368" name="円/楕円 367"/>
        <xdr:cNvSpPr/>
      </xdr:nvSpPr>
      <xdr:spPr>
        <a:xfrm>
          <a:off x="7810500" y="95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52139</xdr:rowOff>
    </xdr:from>
    <xdr:ext cx="599010" cy="259045"/>
    <xdr:sp macro="" textlink="">
      <xdr:nvSpPr>
        <xdr:cNvPr id="369" name="テキスト ボックス 368"/>
        <xdr:cNvSpPr txBox="1"/>
      </xdr:nvSpPr>
      <xdr:spPr>
        <a:xfrm>
          <a:off x="7561794" y="93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671,020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81454</xdr:rowOff>
    </xdr:from>
    <xdr:to>
      <xdr:col>10</xdr:col>
      <xdr:colOff>155575</xdr:colOff>
      <xdr:row>56</xdr:row>
      <xdr:rowOff>11604</xdr:rowOff>
    </xdr:to>
    <xdr:sp macro="" textlink="">
      <xdr:nvSpPr>
        <xdr:cNvPr id="370" name="円/楕円 369"/>
        <xdr:cNvSpPr/>
      </xdr:nvSpPr>
      <xdr:spPr>
        <a:xfrm>
          <a:off x="6921500" y="951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28131</xdr:rowOff>
    </xdr:from>
    <xdr:ext cx="599010" cy="259045"/>
    <xdr:sp macro="" textlink="">
      <xdr:nvSpPr>
        <xdr:cNvPr id="371" name="テキスト ボックス 370"/>
        <xdr:cNvSpPr txBox="1"/>
      </xdr:nvSpPr>
      <xdr:spPr>
        <a:xfrm>
          <a:off x="6672794" y="928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36458</xdr:rowOff>
    </xdr:from>
    <xdr:to>
      <xdr:col>15</xdr:col>
      <xdr:colOff>180975</xdr:colOff>
      <xdr:row>79</xdr:row>
      <xdr:rowOff>44450</xdr:rowOff>
    </xdr:to>
    <xdr:cxnSp macro="">
      <xdr:nvCxnSpPr>
        <xdr:cNvPr id="400" name="直線コネクタ 399"/>
        <xdr:cNvCxnSpPr/>
      </xdr:nvCxnSpPr>
      <xdr:spPr>
        <a:xfrm flipV="1">
          <a:off x="9639300" y="13581008"/>
          <a:ext cx="8382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157108</xdr:rowOff>
    </xdr:from>
    <xdr:to>
      <xdr:col>15</xdr:col>
      <xdr:colOff>231775</xdr:colOff>
      <xdr:row>79</xdr:row>
      <xdr:rowOff>87258</xdr:rowOff>
    </xdr:to>
    <xdr:sp macro="" textlink="">
      <xdr:nvSpPr>
        <xdr:cNvPr id="410" name="円/楕円 409"/>
        <xdr:cNvSpPr/>
      </xdr:nvSpPr>
      <xdr:spPr>
        <a:xfrm>
          <a:off x="10426700" y="135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72035</xdr:rowOff>
    </xdr:from>
    <xdr:ext cx="469744" cy="259045"/>
    <xdr:sp macro="" textlink="">
      <xdr:nvSpPr>
        <xdr:cNvPr id="411" name="普通建設事業費 （ うち新規整備　）該当値テキスト"/>
        <xdr:cNvSpPr txBox="1"/>
      </xdr:nvSpPr>
      <xdr:spPr>
        <a:xfrm>
          <a:off x="10528300" y="1344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2" name="円/楕円 41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3" name="テキスト ボックス 412"/>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105201</xdr:rowOff>
    </xdr:from>
    <xdr:to>
      <xdr:col>15</xdr:col>
      <xdr:colOff>180975</xdr:colOff>
      <xdr:row>98</xdr:row>
      <xdr:rowOff>117442</xdr:rowOff>
    </xdr:to>
    <xdr:cxnSp macro="">
      <xdr:nvCxnSpPr>
        <xdr:cNvPr id="440" name="直線コネクタ 439"/>
        <xdr:cNvCxnSpPr/>
      </xdr:nvCxnSpPr>
      <xdr:spPr>
        <a:xfrm>
          <a:off x="9639300" y="16907301"/>
          <a:ext cx="8382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66642</xdr:rowOff>
    </xdr:from>
    <xdr:to>
      <xdr:col>15</xdr:col>
      <xdr:colOff>231775</xdr:colOff>
      <xdr:row>98</xdr:row>
      <xdr:rowOff>168242</xdr:rowOff>
    </xdr:to>
    <xdr:sp macro="" textlink="">
      <xdr:nvSpPr>
        <xdr:cNvPr id="450" name="円/楕円 449"/>
        <xdr:cNvSpPr/>
      </xdr:nvSpPr>
      <xdr:spPr>
        <a:xfrm>
          <a:off x="10426700" y="168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153019</xdr:rowOff>
    </xdr:from>
    <xdr:ext cx="534377" cy="259045"/>
    <xdr:sp macro="" textlink="">
      <xdr:nvSpPr>
        <xdr:cNvPr id="451" name="普通建設事業費 （ うち更新整備　）該当値テキスト"/>
        <xdr:cNvSpPr txBox="1"/>
      </xdr:nvSpPr>
      <xdr:spPr>
        <a:xfrm>
          <a:off x="10528300" y="167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54401</xdr:rowOff>
    </xdr:from>
    <xdr:to>
      <xdr:col>14</xdr:col>
      <xdr:colOff>79375</xdr:colOff>
      <xdr:row>98</xdr:row>
      <xdr:rowOff>156001</xdr:rowOff>
    </xdr:to>
    <xdr:sp macro="" textlink="">
      <xdr:nvSpPr>
        <xdr:cNvPr id="452" name="円/楕円 451"/>
        <xdr:cNvSpPr/>
      </xdr:nvSpPr>
      <xdr:spPr>
        <a:xfrm>
          <a:off x="9588500" y="168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147128</xdr:rowOff>
    </xdr:from>
    <xdr:ext cx="534377" cy="259045"/>
    <xdr:sp macro="" textlink="">
      <xdr:nvSpPr>
        <xdr:cNvPr id="453" name="テキスト ボックス 452"/>
        <xdr:cNvSpPr txBox="1"/>
      </xdr:nvSpPr>
      <xdr:spPr>
        <a:xfrm>
          <a:off x="9372111" y="169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27966</xdr:rowOff>
    </xdr:from>
    <xdr:to>
      <xdr:col>23</xdr:col>
      <xdr:colOff>517525</xdr:colOff>
      <xdr:row>39</xdr:row>
      <xdr:rowOff>44450</xdr:rowOff>
    </xdr:to>
    <xdr:cxnSp macro="">
      <xdr:nvCxnSpPr>
        <xdr:cNvPr id="482" name="直線コネクタ 481"/>
        <xdr:cNvCxnSpPr/>
      </xdr:nvCxnSpPr>
      <xdr:spPr>
        <a:xfrm>
          <a:off x="15481300" y="6714516"/>
          <a:ext cx="8382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27966</xdr:rowOff>
    </xdr:from>
    <xdr:to>
      <xdr:col>22</xdr:col>
      <xdr:colOff>365125</xdr:colOff>
      <xdr:row>39</xdr:row>
      <xdr:rowOff>44450</xdr:rowOff>
    </xdr:to>
    <xdr:cxnSp macro="">
      <xdr:nvCxnSpPr>
        <xdr:cNvPr id="485" name="直線コネクタ 484"/>
        <xdr:cNvCxnSpPr/>
      </xdr:nvCxnSpPr>
      <xdr:spPr>
        <a:xfrm flipV="1">
          <a:off x="14592300" y="6714516"/>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41621</xdr:rowOff>
    </xdr:from>
    <xdr:to>
      <xdr:col>21</xdr:col>
      <xdr:colOff>161925</xdr:colOff>
      <xdr:row>39</xdr:row>
      <xdr:rowOff>44450</xdr:rowOff>
    </xdr:to>
    <xdr:cxnSp macro="">
      <xdr:nvCxnSpPr>
        <xdr:cNvPr id="488" name="直線コネクタ 487"/>
        <xdr:cNvCxnSpPr/>
      </xdr:nvCxnSpPr>
      <xdr:spPr>
        <a:xfrm>
          <a:off x="13703300" y="6728171"/>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38839</xdr:rowOff>
    </xdr:from>
    <xdr:to>
      <xdr:col>19</xdr:col>
      <xdr:colOff>644525</xdr:colOff>
      <xdr:row>39</xdr:row>
      <xdr:rowOff>41621</xdr:rowOff>
    </xdr:to>
    <xdr:cxnSp macro="">
      <xdr:nvCxnSpPr>
        <xdr:cNvPr id="491" name="直線コネクタ 490"/>
        <xdr:cNvCxnSpPr/>
      </xdr:nvCxnSpPr>
      <xdr:spPr>
        <a:xfrm>
          <a:off x="12814300" y="672538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148616</xdr:rowOff>
    </xdr:from>
    <xdr:to>
      <xdr:col>22</xdr:col>
      <xdr:colOff>415925</xdr:colOff>
      <xdr:row>39</xdr:row>
      <xdr:rowOff>78766</xdr:rowOff>
    </xdr:to>
    <xdr:sp macro="" textlink="">
      <xdr:nvSpPr>
        <xdr:cNvPr id="503" name="円/楕円 502"/>
        <xdr:cNvSpPr/>
      </xdr:nvSpPr>
      <xdr:spPr>
        <a:xfrm>
          <a:off x="15430500" y="6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69893</xdr:rowOff>
    </xdr:from>
    <xdr:ext cx="534377" cy="259045"/>
    <xdr:sp macro="" textlink="">
      <xdr:nvSpPr>
        <xdr:cNvPr id="504" name="テキスト ボックス 503"/>
        <xdr:cNvSpPr txBox="1"/>
      </xdr:nvSpPr>
      <xdr:spPr>
        <a:xfrm>
          <a:off x="152141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162271</xdr:rowOff>
    </xdr:from>
    <xdr:to>
      <xdr:col>20</xdr:col>
      <xdr:colOff>9525</xdr:colOff>
      <xdr:row>39</xdr:row>
      <xdr:rowOff>92421</xdr:rowOff>
    </xdr:to>
    <xdr:sp macro="" textlink="">
      <xdr:nvSpPr>
        <xdr:cNvPr id="507" name="円/楕円 506"/>
        <xdr:cNvSpPr/>
      </xdr:nvSpPr>
      <xdr:spPr>
        <a:xfrm>
          <a:off x="13652500" y="66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83548</xdr:rowOff>
    </xdr:from>
    <xdr:ext cx="469744" cy="259045"/>
    <xdr:sp macro="" textlink="">
      <xdr:nvSpPr>
        <xdr:cNvPr id="508" name="テキスト ボックス 507"/>
        <xdr:cNvSpPr txBox="1"/>
      </xdr:nvSpPr>
      <xdr:spPr>
        <a:xfrm>
          <a:off x="13468427" y="67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159489</xdr:rowOff>
    </xdr:from>
    <xdr:to>
      <xdr:col>18</xdr:col>
      <xdr:colOff>492125</xdr:colOff>
      <xdr:row>39</xdr:row>
      <xdr:rowOff>89639</xdr:rowOff>
    </xdr:to>
    <xdr:sp macro="" textlink="">
      <xdr:nvSpPr>
        <xdr:cNvPr id="509" name="円/楕円 508"/>
        <xdr:cNvSpPr/>
      </xdr:nvSpPr>
      <xdr:spPr>
        <a:xfrm>
          <a:off x="12763500" y="6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80766</xdr:rowOff>
    </xdr:from>
    <xdr:ext cx="469744" cy="259045"/>
    <xdr:sp macro="" textlink="">
      <xdr:nvSpPr>
        <xdr:cNvPr id="510" name="テキスト ボックス 509"/>
        <xdr:cNvSpPr txBox="1"/>
      </xdr:nvSpPr>
      <xdr:spPr>
        <a:xfrm>
          <a:off x="12579427" y="67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88619</xdr:rowOff>
    </xdr:from>
    <xdr:to>
      <xdr:col>23</xdr:col>
      <xdr:colOff>517525</xdr:colOff>
      <xdr:row>77</xdr:row>
      <xdr:rowOff>16721</xdr:rowOff>
    </xdr:to>
    <xdr:cxnSp macro="">
      <xdr:nvCxnSpPr>
        <xdr:cNvPr id="596" name="直線コネクタ 595"/>
        <xdr:cNvCxnSpPr/>
      </xdr:nvCxnSpPr>
      <xdr:spPr>
        <a:xfrm>
          <a:off x="15481300" y="13118819"/>
          <a:ext cx="838200" cy="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70337</xdr:rowOff>
    </xdr:from>
    <xdr:to>
      <xdr:col>22</xdr:col>
      <xdr:colOff>365125</xdr:colOff>
      <xdr:row>76</xdr:row>
      <xdr:rowOff>88619</xdr:rowOff>
    </xdr:to>
    <xdr:cxnSp macro="">
      <xdr:nvCxnSpPr>
        <xdr:cNvPr id="599" name="直線コネクタ 598"/>
        <xdr:cNvCxnSpPr/>
      </xdr:nvCxnSpPr>
      <xdr:spPr>
        <a:xfrm>
          <a:off x="14592300" y="13100537"/>
          <a:ext cx="889000" cy="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78687</xdr:rowOff>
    </xdr:from>
    <xdr:to>
      <xdr:col>21</xdr:col>
      <xdr:colOff>161925</xdr:colOff>
      <xdr:row>76</xdr:row>
      <xdr:rowOff>70337</xdr:rowOff>
    </xdr:to>
    <xdr:cxnSp macro="">
      <xdr:nvCxnSpPr>
        <xdr:cNvPr id="602" name="直線コネクタ 601"/>
        <xdr:cNvCxnSpPr/>
      </xdr:nvCxnSpPr>
      <xdr:spPr>
        <a:xfrm>
          <a:off x="13703300" y="12937437"/>
          <a:ext cx="889000" cy="1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78687</xdr:rowOff>
    </xdr:from>
    <xdr:to>
      <xdr:col>19</xdr:col>
      <xdr:colOff>644525</xdr:colOff>
      <xdr:row>75</xdr:row>
      <xdr:rowOff>155167</xdr:rowOff>
    </xdr:to>
    <xdr:cxnSp macro="">
      <xdr:nvCxnSpPr>
        <xdr:cNvPr id="605" name="直線コネクタ 604"/>
        <xdr:cNvCxnSpPr/>
      </xdr:nvCxnSpPr>
      <xdr:spPr>
        <a:xfrm flipV="1">
          <a:off x="12814300" y="12937437"/>
          <a:ext cx="889000" cy="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137371</xdr:rowOff>
    </xdr:from>
    <xdr:to>
      <xdr:col>23</xdr:col>
      <xdr:colOff>568325</xdr:colOff>
      <xdr:row>77</xdr:row>
      <xdr:rowOff>67521</xdr:rowOff>
    </xdr:to>
    <xdr:sp macro="" textlink="">
      <xdr:nvSpPr>
        <xdr:cNvPr id="615" name="円/楕円 614"/>
        <xdr:cNvSpPr/>
      </xdr:nvSpPr>
      <xdr:spPr>
        <a:xfrm>
          <a:off x="16268700" y="131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160248</xdr:rowOff>
    </xdr:from>
    <xdr:ext cx="599010" cy="259045"/>
    <xdr:sp macro="" textlink="">
      <xdr:nvSpPr>
        <xdr:cNvPr id="616" name="公債費該当値テキスト"/>
        <xdr:cNvSpPr txBox="1"/>
      </xdr:nvSpPr>
      <xdr:spPr>
        <a:xfrm>
          <a:off x="16370300" y="1301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37819</xdr:rowOff>
    </xdr:from>
    <xdr:to>
      <xdr:col>22</xdr:col>
      <xdr:colOff>415925</xdr:colOff>
      <xdr:row>76</xdr:row>
      <xdr:rowOff>139419</xdr:rowOff>
    </xdr:to>
    <xdr:sp macro="" textlink="">
      <xdr:nvSpPr>
        <xdr:cNvPr id="617" name="円/楕円 616"/>
        <xdr:cNvSpPr/>
      </xdr:nvSpPr>
      <xdr:spPr>
        <a:xfrm>
          <a:off x="15430500" y="130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155946</xdr:rowOff>
    </xdr:from>
    <xdr:ext cx="599010" cy="259045"/>
    <xdr:sp macro="" textlink="">
      <xdr:nvSpPr>
        <xdr:cNvPr id="618" name="テキスト ボックス 617"/>
        <xdr:cNvSpPr txBox="1"/>
      </xdr:nvSpPr>
      <xdr:spPr>
        <a:xfrm>
          <a:off x="15181794" y="1284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19537</xdr:rowOff>
    </xdr:from>
    <xdr:to>
      <xdr:col>21</xdr:col>
      <xdr:colOff>212725</xdr:colOff>
      <xdr:row>76</xdr:row>
      <xdr:rowOff>121137</xdr:rowOff>
    </xdr:to>
    <xdr:sp macro="" textlink="">
      <xdr:nvSpPr>
        <xdr:cNvPr id="619" name="円/楕円 618"/>
        <xdr:cNvSpPr/>
      </xdr:nvSpPr>
      <xdr:spPr>
        <a:xfrm>
          <a:off x="14541500" y="13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137664</xdr:rowOff>
    </xdr:from>
    <xdr:ext cx="599010" cy="259045"/>
    <xdr:sp macro="" textlink="">
      <xdr:nvSpPr>
        <xdr:cNvPr id="620" name="テキスト ボックス 619"/>
        <xdr:cNvSpPr txBox="1"/>
      </xdr:nvSpPr>
      <xdr:spPr>
        <a:xfrm>
          <a:off x="14292794" y="128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27887</xdr:rowOff>
    </xdr:from>
    <xdr:to>
      <xdr:col>20</xdr:col>
      <xdr:colOff>9525</xdr:colOff>
      <xdr:row>75</xdr:row>
      <xdr:rowOff>129487</xdr:rowOff>
    </xdr:to>
    <xdr:sp macro="" textlink="">
      <xdr:nvSpPr>
        <xdr:cNvPr id="621" name="円/楕円 620"/>
        <xdr:cNvSpPr/>
      </xdr:nvSpPr>
      <xdr:spPr>
        <a:xfrm>
          <a:off x="13652500" y="128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146014</xdr:rowOff>
    </xdr:from>
    <xdr:ext cx="599010" cy="259045"/>
    <xdr:sp macro="" textlink="">
      <xdr:nvSpPr>
        <xdr:cNvPr id="622" name="テキスト ボックス 621"/>
        <xdr:cNvSpPr txBox="1"/>
      </xdr:nvSpPr>
      <xdr:spPr>
        <a:xfrm>
          <a:off x="13403794" y="1266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104366</xdr:rowOff>
    </xdr:from>
    <xdr:to>
      <xdr:col>18</xdr:col>
      <xdr:colOff>492125</xdr:colOff>
      <xdr:row>76</xdr:row>
      <xdr:rowOff>34516</xdr:rowOff>
    </xdr:to>
    <xdr:sp macro="" textlink="">
      <xdr:nvSpPr>
        <xdr:cNvPr id="623" name="円/楕円 622"/>
        <xdr:cNvSpPr/>
      </xdr:nvSpPr>
      <xdr:spPr>
        <a:xfrm>
          <a:off x="12763500" y="129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51043</xdr:rowOff>
    </xdr:from>
    <xdr:ext cx="599010" cy="259045"/>
    <xdr:sp macro="" textlink="">
      <xdr:nvSpPr>
        <xdr:cNvPr id="624" name="テキスト ボックス 623"/>
        <xdr:cNvSpPr txBox="1"/>
      </xdr:nvSpPr>
      <xdr:spPr>
        <a:xfrm>
          <a:off x="12514794" y="1273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97120</xdr:rowOff>
    </xdr:from>
    <xdr:to>
      <xdr:col>23</xdr:col>
      <xdr:colOff>517525</xdr:colOff>
      <xdr:row>99</xdr:row>
      <xdr:rowOff>26298</xdr:rowOff>
    </xdr:to>
    <xdr:cxnSp macro="">
      <xdr:nvCxnSpPr>
        <xdr:cNvPr id="653" name="直線コネクタ 652"/>
        <xdr:cNvCxnSpPr/>
      </xdr:nvCxnSpPr>
      <xdr:spPr>
        <a:xfrm flipV="1">
          <a:off x="15481300" y="16727770"/>
          <a:ext cx="838200" cy="2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132091</xdr:rowOff>
    </xdr:from>
    <xdr:to>
      <xdr:col>22</xdr:col>
      <xdr:colOff>365125</xdr:colOff>
      <xdr:row>99</xdr:row>
      <xdr:rowOff>26298</xdr:rowOff>
    </xdr:to>
    <xdr:cxnSp macro="">
      <xdr:nvCxnSpPr>
        <xdr:cNvPr id="656" name="直線コネクタ 655"/>
        <xdr:cNvCxnSpPr/>
      </xdr:nvCxnSpPr>
      <xdr:spPr>
        <a:xfrm>
          <a:off x="14592300" y="16762741"/>
          <a:ext cx="889000" cy="2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132091</xdr:rowOff>
    </xdr:from>
    <xdr:to>
      <xdr:col>21</xdr:col>
      <xdr:colOff>161925</xdr:colOff>
      <xdr:row>97</xdr:row>
      <xdr:rowOff>148141</xdr:rowOff>
    </xdr:to>
    <xdr:cxnSp macro="">
      <xdr:nvCxnSpPr>
        <xdr:cNvPr id="659" name="直線コネクタ 658"/>
        <xdr:cNvCxnSpPr/>
      </xdr:nvCxnSpPr>
      <xdr:spPr>
        <a:xfrm flipV="1">
          <a:off x="13703300" y="16762741"/>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148141</xdr:rowOff>
    </xdr:from>
    <xdr:to>
      <xdr:col>19</xdr:col>
      <xdr:colOff>644525</xdr:colOff>
      <xdr:row>98</xdr:row>
      <xdr:rowOff>154490</xdr:rowOff>
    </xdr:to>
    <xdr:cxnSp macro="">
      <xdr:nvCxnSpPr>
        <xdr:cNvPr id="662" name="直線コネクタ 661"/>
        <xdr:cNvCxnSpPr/>
      </xdr:nvCxnSpPr>
      <xdr:spPr>
        <a:xfrm flipV="1">
          <a:off x="12814300" y="16778791"/>
          <a:ext cx="889000" cy="17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46320</xdr:rowOff>
    </xdr:from>
    <xdr:to>
      <xdr:col>23</xdr:col>
      <xdr:colOff>568325</xdr:colOff>
      <xdr:row>97</xdr:row>
      <xdr:rowOff>147920</xdr:rowOff>
    </xdr:to>
    <xdr:sp macro="" textlink="">
      <xdr:nvSpPr>
        <xdr:cNvPr id="672" name="円/楕円 671"/>
        <xdr:cNvSpPr/>
      </xdr:nvSpPr>
      <xdr:spPr>
        <a:xfrm>
          <a:off x="16268700" y="166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24747</xdr:rowOff>
    </xdr:from>
    <xdr:ext cx="599010" cy="259045"/>
    <xdr:sp macro="" textlink="">
      <xdr:nvSpPr>
        <xdr:cNvPr id="673" name="積立金該当値テキスト"/>
        <xdr:cNvSpPr txBox="1"/>
      </xdr:nvSpPr>
      <xdr:spPr>
        <a:xfrm>
          <a:off x="16370300" y="16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146948</xdr:rowOff>
    </xdr:from>
    <xdr:to>
      <xdr:col>22</xdr:col>
      <xdr:colOff>415925</xdr:colOff>
      <xdr:row>99</xdr:row>
      <xdr:rowOff>77098</xdr:rowOff>
    </xdr:to>
    <xdr:sp macro="" textlink="">
      <xdr:nvSpPr>
        <xdr:cNvPr id="674" name="円/楕円 673"/>
        <xdr:cNvSpPr/>
      </xdr:nvSpPr>
      <xdr:spPr>
        <a:xfrm>
          <a:off x="15430500" y="169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68225</xdr:rowOff>
    </xdr:from>
    <xdr:ext cx="469744" cy="259045"/>
    <xdr:sp macro="" textlink="">
      <xdr:nvSpPr>
        <xdr:cNvPr id="675" name="テキスト ボックス 674"/>
        <xdr:cNvSpPr txBox="1"/>
      </xdr:nvSpPr>
      <xdr:spPr>
        <a:xfrm>
          <a:off x="15246427" y="1704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81291</xdr:rowOff>
    </xdr:from>
    <xdr:to>
      <xdr:col>21</xdr:col>
      <xdr:colOff>212725</xdr:colOff>
      <xdr:row>98</xdr:row>
      <xdr:rowOff>11441</xdr:rowOff>
    </xdr:to>
    <xdr:sp macro="" textlink="">
      <xdr:nvSpPr>
        <xdr:cNvPr id="676" name="円/楕円 675"/>
        <xdr:cNvSpPr/>
      </xdr:nvSpPr>
      <xdr:spPr>
        <a:xfrm>
          <a:off x="14541500" y="167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27968</xdr:rowOff>
    </xdr:from>
    <xdr:ext cx="599010" cy="259045"/>
    <xdr:sp macro="" textlink="">
      <xdr:nvSpPr>
        <xdr:cNvPr id="677" name="テキスト ボックス 676"/>
        <xdr:cNvSpPr txBox="1"/>
      </xdr:nvSpPr>
      <xdr:spPr>
        <a:xfrm>
          <a:off x="14292794" y="1648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97341</xdr:rowOff>
    </xdr:from>
    <xdr:to>
      <xdr:col>20</xdr:col>
      <xdr:colOff>9525</xdr:colOff>
      <xdr:row>98</xdr:row>
      <xdr:rowOff>27491</xdr:rowOff>
    </xdr:to>
    <xdr:sp macro="" textlink="">
      <xdr:nvSpPr>
        <xdr:cNvPr id="678" name="円/楕円 677"/>
        <xdr:cNvSpPr/>
      </xdr:nvSpPr>
      <xdr:spPr>
        <a:xfrm>
          <a:off x="13652500" y="167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44018</xdr:rowOff>
    </xdr:from>
    <xdr:ext cx="599010" cy="259045"/>
    <xdr:sp macro="" textlink="">
      <xdr:nvSpPr>
        <xdr:cNvPr id="679" name="テキスト ボックス 678"/>
        <xdr:cNvSpPr txBox="1"/>
      </xdr:nvSpPr>
      <xdr:spPr>
        <a:xfrm>
          <a:off x="13403794" y="1650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103690</xdr:rowOff>
    </xdr:from>
    <xdr:to>
      <xdr:col>18</xdr:col>
      <xdr:colOff>492125</xdr:colOff>
      <xdr:row>99</xdr:row>
      <xdr:rowOff>33840</xdr:rowOff>
    </xdr:to>
    <xdr:sp macro="" textlink="">
      <xdr:nvSpPr>
        <xdr:cNvPr id="680" name="円/楕円 679"/>
        <xdr:cNvSpPr/>
      </xdr:nvSpPr>
      <xdr:spPr>
        <a:xfrm>
          <a:off x="12763500" y="16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24967</xdr:rowOff>
    </xdr:from>
    <xdr:ext cx="534377" cy="259045"/>
    <xdr:sp macro="" textlink="">
      <xdr:nvSpPr>
        <xdr:cNvPr id="681" name="テキスト ボックス 680"/>
        <xdr:cNvSpPr txBox="1"/>
      </xdr:nvSpPr>
      <xdr:spPr>
        <a:xfrm>
          <a:off x="12547111" y="169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105692</xdr:rowOff>
    </xdr:from>
    <xdr:to>
      <xdr:col>32</xdr:col>
      <xdr:colOff>187325</xdr:colOff>
      <xdr:row>75</xdr:row>
      <xdr:rowOff>12027</xdr:rowOff>
    </xdr:to>
    <xdr:cxnSp macro="">
      <xdr:nvCxnSpPr>
        <xdr:cNvPr id="822" name="直線コネクタ 821"/>
        <xdr:cNvCxnSpPr/>
      </xdr:nvCxnSpPr>
      <xdr:spPr>
        <a:xfrm flipV="1">
          <a:off x="21323300" y="12792992"/>
          <a:ext cx="838200" cy="7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118856</xdr:rowOff>
    </xdr:from>
    <xdr:to>
      <xdr:col>31</xdr:col>
      <xdr:colOff>34925</xdr:colOff>
      <xdr:row>75</xdr:row>
      <xdr:rowOff>12027</xdr:rowOff>
    </xdr:to>
    <xdr:cxnSp macro="">
      <xdr:nvCxnSpPr>
        <xdr:cNvPr id="825" name="直線コネクタ 824"/>
        <xdr:cNvCxnSpPr/>
      </xdr:nvCxnSpPr>
      <xdr:spPr>
        <a:xfrm>
          <a:off x="20434300" y="12806156"/>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118856</xdr:rowOff>
    </xdr:from>
    <xdr:to>
      <xdr:col>29</xdr:col>
      <xdr:colOff>517525</xdr:colOff>
      <xdr:row>75</xdr:row>
      <xdr:rowOff>46435</xdr:rowOff>
    </xdr:to>
    <xdr:cxnSp macro="">
      <xdr:nvCxnSpPr>
        <xdr:cNvPr id="828" name="直線コネクタ 827"/>
        <xdr:cNvCxnSpPr/>
      </xdr:nvCxnSpPr>
      <xdr:spPr>
        <a:xfrm flipV="1">
          <a:off x="19545300" y="12806156"/>
          <a:ext cx="889000" cy="9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2612</xdr:rowOff>
    </xdr:from>
    <xdr:to>
      <xdr:col>28</xdr:col>
      <xdr:colOff>314325</xdr:colOff>
      <xdr:row>75</xdr:row>
      <xdr:rowOff>46435</xdr:rowOff>
    </xdr:to>
    <xdr:cxnSp macro="">
      <xdr:nvCxnSpPr>
        <xdr:cNvPr id="831" name="直線コネクタ 830"/>
        <xdr:cNvCxnSpPr/>
      </xdr:nvCxnSpPr>
      <xdr:spPr>
        <a:xfrm>
          <a:off x="18656300" y="12861362"/>
          <a:ext cx="889000" cy="4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54892</xdr:rowOff>
    </xdr:from>
    <xdr:to>
      <xdr:col>32</xdr:col>
      <xdr:colOff>238125</xdr:colOff>
      <xdr:row>74</xdr:row>
      <xdr:rowOff>156492</xdr:rowOff>
    </xdr:to>
    <xdr:sp macro="" textlink="">
      <xdr:nvSpPr>
        <xdr:cNvPr id="841" name="円/楕円 840"/>
        <xdr:cNvSpPr/>
      </xdr:nvSpPr>
      <xdr:spPr>
        <a:xfrm>
          <a:off x="22110700" y="127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77769</xdr:rowOff>
    </xdr:from>
    <xdr:ext cx="599010" cy="259045"/>
    <xdr:sp macro="" textlink="">
      <xdr:nvSpPr>
        <xdr:cNvPr id="842" name="繰出金該当値テキスト"/>
        <xdr:cNvSpPr txBox="1"/>
      </xdr:nvSpPr>
      <xdr:spPr>
        <a:xfrm>
          <a:off x="22212300" y="125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208,926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132677</xdr:rowOff>
    </xdr:from>
    <xdr:to>
      <xdr:col>31</xdr:col>
      <xdr:colOff>85725</xdr:colOff>
      <xdr:row>75</xdr:row>
      <xdr:rowOff>62827</xdr:rowOff>
    </xdr:to>
    <xdr:sp macro="" textlink="">
      <xdr:nvSpPr>
        <xdr:cNvPr id="843" name="円/楕円 842"/>
        <xdr:cNvSpPr/>
      </xdr:nvSpPr>
      <xdr:spPr>
        <a:xfrm>
          <a:off x="21272500" y="128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79354</xdr:rowOff>
    </xdr:from>
    <xdr:ext cx="599010" cy="259045"/>
    <xdr:sp macro="" textlink="">
      <xdr:nvSpPr>
        <xdr:cNvPr id="844" name="テキスト ボックス 843"/>
        <xdr:cNvSpPr txBox="1"/>
      </xdr:nvSpPr>
      <xdr:spPr>
        <a:xfrm>
          <a:off x="21023794" y="1259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68056</xdr:rowOff>
    </xdr:from>
    <xdr:to>
      <xdr:col>29</xdr:col>
      <xdr:colOff>568325</xdr:colOff>
      <xdr:row>74</xdr:row>
      <xdr:rowOff>169656</xdr:rowOff>
    </xdr:to>
    <xdr:sp macro="" textlink="">
      <xdr:nvSpPr>
        <xdr:cNvPr id="845" name="円/楕円 844"/>
        <xdr:cNvSpPr/>
      </xdr:nvSpPr>
      <xdr:spPr>
        <a:xfrm>
          <a:off x="20383500" y="1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14733</xdr:rowOff>
    </xdr:from>
    <xdr:ext cx="599010" cy="259045"/>
    <xdr:sp macro="" textlink="">
      <xdr:nvSpPr>
        <xdr:cNvPr id="846" name="テキスト ボックス 845"/>
        <xdr:cNvSpPr txBox="1"/>
      </xdr:nvSpPr>
      <xdr:spPr>
        <a:xfrm>
          <a:off x="20134794" y="1253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205,471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167085</xdr:rowOff>
    </xdr:from>
    <xdr:to>
      <xdr:col>28</xdr:col>
      <xdr:colOff>365125</xdr:colOff>
      <xdr:row>75</xdr:row>
      <xdr:rowOff>97235</xdr:rowOff>
    </xdr:to>
    <xdr:sp macro="" textlink="">
      <xdr:nvSpPr>
        <xdr:cNvPr id="847" name="円/楕円 846"/>
        <xdr:cNvSpPr/>
      </xdr:nvSpPr>
      <xdr:spPr>
        <a:xfrm>
          <a:off x="19494500" y="128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113762</xdr:rowOff>
    </xdr:from>
    <xdr:ext cx="599010" cy="259045"/>
    <xdr:sp macro="" textlink="">
      <xdr:nvSpPr>
        <xdr:cNvPr id="848" name="テキスト ボックス 847"/>
        <xdr:cNvSpPr txBox="1"/>
      </xdr:nvSpPr>
      <xdr:spPr>
        <a:xfrm>
          <a:off x="19245794" y="1262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123262</xdr:rowOff>
    </xdr:from>
    <xdr:to>
      <xdr:col>27</xdr:col>
      <xdr:colOff>161925</xdr:colOff>
      <xdr:row>75</xdr:row>
      <xdr:rowOff>53412</xdr:rowOff>
    </xdr:to>
    <xdr:sp macro="" textlink="">
      <xdr:nvSpPr>
        <xdr:cNvPr id="849" name="円/楕円 848"/>
        <xdr:cNvSpPr/>
      </xdr:nvSpPr>
      <xdr:spPr>
        <a:xfrm>
          <a:off x="18605500" y="128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69939</xdr:rowOff>
    </xdr:from>
    <xdr:ext cx="599010" cy="259045"/>
    <xdr:sp macro="" textlink="">
      <xdr:nvSpPr>
        <xdr:cNvPr id="850" name="テキスト ボックス 849"/>
        <xdr:cNvSpPr txBox="1"/>
      </xdr:nvSpPr>
      <xdr:spPr>
        <a:xfrm>
          <a:off x="18356794" y="1258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人件費</a:t>
          </a:r>
          <a:r>
            <a:rPr lang="ja-JP" altLang="en-US" sz="1100" baseline="0">
              <a:solidFill>
                <a:schemeClr val="dk1"/>
              </a:solidFill>
              <a:effectLst/>
              <a:latin typeface="+mn-lt"/>
              <a:ea typeface="+mn-ea"/>
              <a:cs typeface="+mn-cs"/>
            </a:rPr>
            <a:t>について、</a:t>
          </a:r>
          <a:r>
            <a:rPr lang="ja-JP" altLang="ja-JP" sz="1100" baseline="0">
              <a:solidFill>
                <a:schemeClr val="dk1"/>
              </a:solidFill>
              <a:effectLst/>
              <a:latin typeface="+mn-lt"/>
              <a:ea typeface="+mn-ea"/>
              <a:cs typeface="+mn-cs"/>
            </a:rPr>
            <a:t>人口１人当たりの金額が</a:t>
          </a:r>
          <a:r>
            <a:rPr lang="en-US" altLang="ja-JP" sz="1100" baseline="0">
              <a:solidFill>
                <a:schemeClr val="dk1"/>
              </a:solidFill>
              <a:effectLst/>
              <a:latin typeface="+mn-lt"/>
              <a:ea typeface="+mn-ea"/>
              <a:cs typeface="+mn-cs"/>
            </a:rPr>
            <a:t>504,284</a:t>
          </a:r>
          <a:r>
            <a:rPr lang="ja-JP" altLang="ja-JP" sz="1100" baseline="0">
              <a:solidFill>
                <a:schemeClr val="dk1"/>
              </a:solidFill>
              <a:effectLst/>
              <a:latin typeface="+mn-lt"/>
              <a:ea typeface="+mn-ea"/>
              <a:cs typeface="+mn-cs"/>
            </a:rPr>
            <a:t>円と類似団体及び県平均を大きく上回っている。</a:t>
          </a:r>
          <a:r>
            <a:rPr lang="ja-JP" altLang="en-US" sz="1100" baseline="0">
              <a:solidFill>
                <a:schemeClr val="dk1"/>
              </a:solidFill>
              <a:effectLst/>
              <a:latin typeface="+mn-lt"/>
              <a:ea typeface="+mn-ea"/>
              <a:cs typeface="+mn-cs"/>
            </a:rPr>
            <a:t>これは、</a:t>
          </a:r>
          <a:r>
            <a:rPr lang="ja-JP" altLang="ja-JP" sz="1100" baseline="0">
              <a:solidFill>
                <a:schemeClr val="dk1"/>
              </a:solidFill>
              <a:effectLst/>
              <a:latin typeface="+mn-lt"/>
              <a:ea typeface="+mn-ea"/>
              <a:cs typeface="+mn-cs"/>
            </a:rPr>
            <a:t>ごみ処理施設</a:t>
          </a:r>
          <a:r>
            <a:rPr lang="ja-JP" altLang="en-US" sz="1100" baseline="0">
              <a:solidFill>
                <a:schemeClr val="dk1"/>
              </a:solidFill>
              <a:effectLst/>
              <a:latin typeface="+mn-lt"/>
              <a:ea typeface="+mn-ea"/>
              <a:cs typeface="+mn-cs"/>
            </a:rPr>
            <a:t>や</a:t>
          </a:r>
          <a:r>
            <a:rPr lang="ja-JP" altLang="ja-JP" sz="1100" baseline="0">
              <a:solidFill>
                <a:schemeClr val="dk1"/>
              </a:solidFill>
              <a:effectLst/>
              <a:latin typeface="+mn-lt"/>
              <a:ea typeface="+mn-ea"/>
              <a:cs typeface="+mn-cs"/>
            </a:rPr>
            <a:t>保育所施設</a:t>
          </a:r>
          <a:r>
            <a:rPr lang="ja-JP" altLang="en-US" sz="1100" baseline="0">
              <a:solidFill>
                <a:schemeClr val="dk1"/>
              </a:solidFill>
              <a:effectLst/>
              <a:latin typeface="+mn-lt"/>
              <a:ea typeface="+mn-ea"/>
              <a:cs typeface="+mn-cs"/>
            </a:rPr>
            <a:t>の</a:t>
          </a:r>
          <a:r>
            <a:rPr lang="ja-JP" altLang="ja-JP" sz="1100" baseline="0">
              <a:solidFill>
                <a:schemeClr val="dk1"/>
              </a:solidFill>
              <a:effectLst/>
              <a:latin typeface="+mn-lt"/>
              <a:ea typeface="+mn-ea"/>
              <a:cs typeface="+mn-cs"/>
            </a:rPr>
            <a:t>直営</a:t>
          </a:r>
          <a:r>
            <a:rPr lang="ja-JP" altLang="en-US" sz="1100" baseline="0">
              <a:solidFill>
                <a:schemeClr val="dk1"/>
              </a:solidFill>
              <a:effectLst/>
              <a:latin typeface="+mn-lt"/>
              <a:ea typeface="+mn-ea"/>
              <a:cs typeface="+mn-cs"/>
            </a:rPr>
            <a:t>や多</a:t>
          </a:r>
          <a:r>
            <a:rPr lang="ja-JP" altLang="ja-JP" sz="1100" baseline="0">
              <a:solidFill>
                <a:schemeClr val="dk1"/>
              </a:solidFill>
              <a:effectLst/>
              <a:latin typeface="+mn-lt"/>
              <a:ea typeface="+mn-ea"/>
              <a:cs typeface="+mn-cs"/>
            </a:rPr>
            <a:t>様化する行政事務に対応</a:t>
          </a:r>
          <a:r>
            <a:rPr lang="ja-JP" altLang="en-US" sz="1100" baseline="0">
              <a:solidFill>
                <a:schemeClr val="dk1"/>
              </a:solidFill>
              <a:effectLst/>
              <a:latin typeface="+mn-lt"/>
              <a:ea typeface="+mn-ea"/>
              <a:cs typeface="+mn-cs"/>
            </a:rPr>
            <a:t>する</a:t>
          </a:r>
          <a:r>
            <a:rPr lang="ja-JP" altLang="ja-JP" sz="1100" baseline="0">
              <a:solidFill>
                <a:schemeClr val="dk1"/>
              </a:solidFill>
              <a:effectLst/>
              <a:latin typeface="+mn-lt"/>
              <a:ea typeface="+mn-ea"/>
              <a:cs typeface="+mn-cs"/>
            </a:rPr>
            <a:t>職員数</a:t>
          </a:r>
          <a:r>
            <a:rPr lang="ja-JP" altLang="en-US" sz="1100" baseline="0">
              <a:solidFill>
                <a:schemeClr val="dk1"/>
              </a:solidFill>
              <a:effectLst/>
              <a:latin typeface="+mn-lt"/>
              <a:ea typeface="+mn-ea"/>
              <a:cs typeface="+mn-cs"/>
            </a:rPr>
            <a:t>の確保などが主な要因となっている。施設運営に係る経費（物件費：賃金）も増加要因となることから、コスト見直しが必要である。</a:t>
          </a:r>
          <a:endParaRPr lang="en-US" altLang="ja-JP" sz="110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・普通建設事業費について、平成</a:t>
          </a:r>
          <a:r>
            <a:rPr lang="en-US" altLang="ja-JP" sz="1100" baseline="0">
              <a:solidFill>
                <a:schemeClr val="dk1"/>
              </a:solidFill>
              <a:effectLst/>
              <a:latin typeface="+mn-lt"/>
              <a:ea typeface="+mn-ea"/>
              <a:cs typeface="+mn-cs"/>
            </a:rPr>
            <a:t>24</a:t>
          </a:r>
          <a:r>
            <a:rPr lang="ja-JP" altLang="en-US" sz="1100" baseline="0">
              <a:solidFill>
                <a:schemeClr val="dk1"/>
              </a:solidFill>
              <a:effectLst/>
              <a:latin typeface="+mn-lt"/>
              <a:ea typeface="+mn-ea"/>
              <a:cs typeface="+mn-cs"/>
            </a:rPr>
            <a:t>年度から小学校改築事業が「公立学校施設整備事業長期計画」に基づいて実施され（</a:t>
          </a:r>
          <a:r>
            <a:rPr lang="en-US" altLang="ja-JP" sz="1100" baseline="0">
              <a:solidFill>
                <a:schemeClr val="dk1"/>
              </a:solidFill>
              <a:effectLst/>
              <a:latin typeface="+mn-lt"/>
              <a:ea typeface="+mn-ea"/>
              <a:cs typeface="+mn-cs"/>
            </a:rPr>
            <a:t>H24</a:t>
          </a:r>
          <a:r>
            <a:rPr lang="ja-JP" altLang="en-US" sz="1100" baseline="0">
              <a:solidFill>
                <a:schemeClr val="dk1"/>
              </a:solidFill>
              <a:effectLst/>
              <a:latin typeface="+mn-lt"/>
              <a:ea typeface="+mn-ea"/>
              <a:cs typeface="+mn-cs"/>
            </a:rPr>
            <a:t>渡嘉敷小学校校舎・</a:t>
          </a:r>
          <a:r>
            <a:rPr lang="en-US" altLang="ja-JP" sz="1100" baseline="0">
              <a:solidFill>
                <a:schemeClr val="dk1"/>
              </a:solidFill>
              <a:effectLst/>
              <a:latin typeface="+mn-lt"/>
              <a:ea typeface="+mn-ea"/>
              <a:cs typeface="+mn-cs"/>
            </a:rPr>
            <a:t>H27</a:t>
          </a:r>
          <a:r>
            <a:rPr lang="ja-JP" altLang="en-US" sz="1100" baseline="0">
              <a:solidFill>
                <a:schemeClr val="dk1"/>
              </a:solidFill>
              <a:effectLst/>
              <a:latin typeface="+mn-lt"/>
              <a:ea typeface="+mn-ea"/>
              <a:cs typeface="+mn-cs"/>
            </a:rPr>
            <a:t>阿波連小学校校舎・</a:t>
          </a:r>
          <a:r>
            <a:rPr lang="en-US" altLang="ja-JP" sz="1100" baseline="0">
              <a:solidFill>
                <a:schemeClr val="dk1"/>
              </a:solidFill>
              <a:effectLst/>
              <a:latin typeface="+mn-lt"/>
              <a:ea typeface="+mn-ea"/>
              <a:cs typeface="+mn-cs"/>
            </a:rPr>
            <a:t>H28</a:t>
          </a:r>
          <a:r>
            <a:rPr lang="ja-JP" altLang="en-US" sz="1100" baseline="0">
              <a:solidFill>
                <a:schemeClr val="dk1"/>
              </a:solidFill>
              <a:effectLst/>
              <a:latin typeface="+mn-lt"/>
              <a:ea typeface="+mn-ea"/>
              <a:cs typeface="+mn-cs"/>
            </a:rPr>
            <a:t>阿波連小学校屋内運動場　）　増加要因となっている。　</a:t>
          </a:r>
          <a:r>
            <a:rPr lang="ja-JP" altLang="ja-JP" sz="1100" baseline="0">
              <a:solidFill>
                <a:schemeClr val="dk1"/>
              </a:solidFill>
              <a:effectLst/>
              <a:latin typeface="+mn-lt"/>
              <a:ea typeface="+mn-ea"/>
              <a:cs typeface="+mn-cs"/>
            </a:rPr>
            <a:t>人口１人当たりの金額が</a:t>
          </a:r>
          <a:r>
            <a:rPr lang="en-US" altLang="ja-JP" sz="1100" baseline="0">
              <a:solidFill>
                <a:schemeClr val="dk1"/>
              </a:solidFill>
              <a:effectLst/>
              <a:latin typeface="+mn-lt"/>
              <a:ea typeface="+mn-ea"/>
              <a:cs typeface="+mn-cs"/>
            </a:rPr>
            <a:t>1,001,074</a:t>
          </a:r>
          <a:r>
            <a:rPr lang="ja-JP" altLang="en-US" sz="1100" baseline="0">
              <a:solidFill>
                <a:schemeClr val="dk1"/>
              </a:solidFill>
              <a:effectLst/>
              <a:latin typeface="+mn-lt"/>
              <a:ea typeface="+mn-ea"/>
              <a:cs typeface="+mn-cs"/>
            </a:rPr>
            <a:t>円と</a:t>
          </a:r>
          <a:r>
            <a:rPr lang="ja-JP" altLang="ja-JP" sz="1100" baseline="0">
              <a:solidFill>
                <a:schemeClr val="dk1"/>
              </a:solidFill>
              <a:effectLst/>
              <a:latin typeface="+mn-lt"/>
              <a:ea typeface="+mn-ea"/>
              <a:cs typeface="+mn-cs"/>
            </a:rPr>
            <a:t>類似団体及び県平均を大きく上回っている</a:t>
          </a:r>
          <a:r>
            <a:rPr lang="ja-JP" altLang="en-US" sz="1100" baseline="0">
              <a:solidFill>
                <a:schemeClr val="dk1"/>
              </a:solidFill>
              <a:effectLst/>
              <a:latin typeface="+mn-lt"/>
              <a:ea typeface="+mn-ea"/>
              <a:cs typeface="+mn-cs"/>
            </a:rPr>
            <a:t>が、</a:t>
          </a:r>
          <a:r>
            <a:rPr lang="ja-JP" altLang="en-US"/>
            <a:t>社会資本の整備は必要性等を勘案し、地域経済の振興や活性化に必要な事業については重点的・効果的に実施する。</a:t>
          </a:r>
          <a:endParaRPr lang="en-US" altLang="ja-JP"/>
        </a:p>
        <a:p>
          <a:pPr rtl="0" eaLnBrk="1" fontAlgn="auto" latinLnBrk="0" hangingPunct="1"/>
          <a:r>
            <a:rPr lang="ja-JP" altLang="en-US" sz="1100" baseline="0">
              <a:solidFill>
                <a:schemeClr val="dk1"/>
              </a:solidFill>
              <a:effectLst/>
              <a:latin typeface="+mn-lt"/>
              <a:ea typeface="+mn-ea"/>
              <a:cs typeface="+mn-cs"/>
            </a:rPr>
            <a:t>・繰出金について、</a:t>
          </a:r>
          <a:r>
            <a:rPr lang="ja-JP" altLang="ja-JP" sz="1100" baseline="0">
              <a:solidFill>
                <a:schemeClr val="dk1"/>
              </a:solidFill>
              <a:effectLst/>
              <a:latin typeface="+mn-lt"/>
              <a:ea typeface="+mn-ea"/>
              <a:cs typeface="+mn-cs"/>
            </a:rPr>
            <a:t>人口１人当たりの金額が</a:t>
          </a:r>
          <a:r>
            <a:rPr lang="en-US" altLang="ja-JP" sz="1100" baseline="0">
              <a:solidFill>
                <a:schemeClr val="dk1"/>
              </a:solidFill>
              <a:effectLst/>
              <a:latin typeface="+mn-lt"/>
              <a:ea typeface="+mn-ea"/>
              <a:cs typeface="+mn-cs"/>
            </a:rPr>
            <a:t>208,926</a:t>
          </a:r>
          <a:r>
            <a:rPr lang="ja-JP" altLang="ja-JP" sz="1100" baseline="0">
              <a:solidFill>
                <a:schemeClr val="dk1"/>
              </a:solidFill>
              <a:effectLst/>
              <a:latin typeface="+mn-lt"/>
              <a:ea typeface="+mn-ea"/>
              <a:cs typeface="+mn-cs"/>
            </a:rPr>
            <a:t>円と類似団体及び県平均を大きく上回っている。特別会計</a:t>
          </a:r>
          <a:r>
            <a:rPr lang="ja-JP" altLang="en-US" sz="1100" baseline="0">
              <a:solidFill>
                <a:schemeClr val="dk1"/>
              </a:solidFill>
              <a:effectLst/>
              <a:latin typeface="+mn-lt"/>
              <a:ea typeface="+mn-ea"/>
              <a:cs typeface="+mn-cs"/>
            </a:rPr>
            <a:t>（簡易水道事業特別会計・下水道事業特別会計）</a:t>
          </a:r>
          <a:r>
            <a:rPr lang="ja-JP" altLang="ja-JP" sz="1100" baseline="0">
              <a:solidFill>
                <a:schemeClr val="dk1"/>
              </a:solidFill>
              <a:effectLst/>
              <a:latin typeface="+mn-lt"/>
              <a:ea typeface="+mn-ea"/>
              <a:cs typeface="+mn-cs"/>
            </a:rPr>
            <a:t>への繰出金</a:t>
          </a:r>
          <a:r>
            <a:rPr lang="ja-JP" altLang="en-US" sz="1100" baseline="0">
              <a:solidFill>
                <a:schemeClr val="dk1"/>
              </a:solidFill>
              <a:effectLst/>
              <a:latin typeface="+mn-lt"/>
              <a:ea typeface="+mn-ea"/>
              <a:cs typeface="+mn-cs"/>
            </a:rPr>
            <a:t>については、</a:t>
          </a:r>
          <a:r>
            <a:rPr lang="ja-JP" altLang="ja-JP" sz="1100" baseline="0">
              <a:solidFill>
                <a:schemeClr val="dk1"/>
              </a:solidFill>
              <a:effectLst/>
              <a:latin typeface="+mn-lt"/>
              <a:ea typeface="+mn-ea"/>
              <a:cs typeface="+mn-cs"/>
            </a:rPr>
            <a:t>基準内繰出</a:t>
          </a:r>
          <a:r>
            <a:rPr lang="ja-JP" altLang="en-US" sz="1100" baseline="0">
              <a:solidFill>
                <a:schemeClr val="dk1"/>
              </a:solidFill>
              <a:effectLst/>
              <a:latin typeface="+mn-lt"/>
              <a:ea typeface="+mn-ea"/>
              <a:cs typeface="+mn-cs"/>
            </a:rPr>
            <a:t>（施設整備に要した地方債の元利償還金や、自然条件等による割高な料金の格差是正等）　に加え、料金収入等では補えない維持管理費や修繕費の不足分についても基準外繰出を実施している。</a:t>
          </a:r>
          <a:r>
            <a:rPr lang="ja-JP" altLang="ja-JP" sz="1100" baseline="0">
              <a:solidFill>
                <a:schemeClr val="dk1"/>
              </a:solidFill>
              <a:effectLst/>
              <a:latin typeface="+mn-lt"/>
              <a:ea typeface="+mn-ea"/>
              <a:cs typeface="+mn-cs"/>
            </a:rPr>
            <a:t>単に赤字補てん的なものについては、歳出削減努力等を精査して慎重に行う。</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
684
19.23
1,896,015
1,821,284
55,392
723,242
1,344,615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64442</xdr:rowOff>
    </xdr:from>
    <xdr:to>
      <xdr:col>6</xdr:col>
      <xdr:colOff>511175</xdr:colOff>
      <xdr:row>34</xdr:row>
      <xdr:rowOff>72590</xdr:rowOff>
    </xdr:to>
    <xdr:cxnSp macro="">
      <xdr:nvCxnSpPr>
        <xdr:cNvPr id="62" name="直線コネクタ 61"/>
        <xdr:cNvCxnSpPr/>
      </xdr:nvCxnSpPr>
      <xdr:spPr>
        <a:xfrm flipV="1">
          <a:off x="3797300" y="5893742"/>
          <a:ext cx="8382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72590</xdr:rowOff>
    </xdr:from>
    <xdr:to>
      <xdr:col>5</xdr:col>
      <xdr:colOff>358775</xdr:colOff>
      <xdr:row>34</xdr:row>
      <xdr:rowOff>94307</xdr:rowOff>
    </xdr:to>
    <xdr:cxnSp macro="">
      <xdr:nvCxnSpPr>
        <xdr:cNvPr id="65" name="直線コネクタ 64"/>
        <xdr:cNvCxnSpPr/>
      </xdr:nvCxnSpPr>
      <xdr:spPr>
        <a:xfrm flipV="1">
          <a:off x="2908300" y="590189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94307</xdr:rowOff>
    </xdr:from>
    <xdr:to>
      <xdr:col>4</xdr:col>
      <xdr:colOff>155575</xdr:colOff>
      <xdr:row>34</xdr:row>
      <xdr:rowOff>103581</xdr:rowOff>
    </xdr:to>
    <xdr:cxnSp macro="">
      <xdr:nvCxnSpPr>
        <xdr:cNvPr id="68" name="直線コネクタ 67"/>
        <xdr:cNvCxnSpPr/>
      </xdr:nvCxnSpPr>
      <xdr:spPr>
        <a:xfrm flipV="1">
          <a:off x="2019300" y="5923607"/>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166610</xdr:rowOff>
    </xdr:from>
    <xdr:to>
      <xdr:col>2</xdr:col>
      <xdr:colOff>638175</xdr:colOff>
      <xdr:row>34</xdr:row>
      <xdr:rowOff>103581</xdr:rowOff>
    </xdr:to>
    <xdr:cxnSp macro="">
      <xdr:nvCxnSpPr>
        <xdr:cNvPr id="71" name="直線コネクタ 70"/>
        <xdr:cNvCxnSpPr/>
      </xdr:nvCxnSpPr>
      <xdr:spPr>
        <a:xfrm>
          <a:off x="1130300" y="5824460"/>
          <a:ext cx="889000" cy="10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13642</xdr:rowOff>
    </xdr:from>
    <xdr:to>
      <xdr:col>6</xdr:col>
      <xdr:colOff>561975</xdr:colOff>
      <xdr:row>34</xdr:row>
      <xdr:rowOff>115242</xdr:rowOff>
    </xdr:to>
    <xdr:sp macro="" textlink="">
      <xdr:nvSpPr>
        <xdr:cNvPr id="81" name="円/楕円 80"/>
        <xdr:cNvSpPr/>
      </xdr:nvSpPr>
      <xdr:spPr>
        <a:xfrm>
          <a:off x="4584700" y="5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36519</xdr:rowOff>
    </xdr:from>
    <xdr:ext cx="534377" cy="259045"/>
    <xdr:sp macro="" textlink="">
      <xdr:nvSpPr>
        <xdr:cNvPr id="82" name="議会費該当値テキスト"/>
        <xdr:cNvSpPr txBox="1"/>
      </xdr:nvSpPr>
      <xdr:spPr>
        <a:xfrm>
          <a:off x="4686300" y="569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21790</xdr:rowOff>
    </xdr:from>
    <xdr:to>
      <xdr:col>5</xdr:col>
      <xdr:colOff>409575</xdr:colOff>
      <xdr:row>34</xdr:row>
      <xdr:rowOff>123390</xdr:rowOff>
    </xdr:to>
    <xdr:sp macro="" textlink="">
      <xdr:nvSpPr>
        <xdr:cNvPr id="83" name="円/楕円 82"/>
        <xdr:cNvSpPr/>
      </xdr:nvSpPr>
      <xdr:spPr>
        <a:xfrm>
          <a:off x="3746500" y="58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139917</xdr:rowOff>
    </xdr:from>
    <xdr:ext cx="534377" cy="259045"/>
    <xdr:sp macro="" textlink="">
      <xdr:nvSpPr>
        <xdr:cNvPr id="84" name="テキスト ボックス 83"/>
        <xdr:cNvSpPr txBox="1"/>
      </xdr:nvSpPr>
      <xdr:spPr>
        <a:xfrm>
          <a:off x="3530111" y="562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43507</xdr:rowOff>
    </xdr:from>
    <xdr:to>
      <xdr:col>4</xdr:col>
      <xdr:colOff>206375</xdr:colOff>
      <xdr:row>34</xdr:row>
      <xdr:rowOff>145107</xdr:rowOff>
    </xdr:to>
    <xdr:sp macro="" textlink="">
      <xdr:nvSpPr>
        <xdr:cNvPr id="85" name="円/楕円 84"/>
        <xdr:cNvSpPr/>
      </xdr:nvSpPr>
      <xdr:spPr>
        <a:xfrm>
          <a:off x="2857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161634</xdr:rowOff>
    </xdr:from>
    <xdr:ext cx="534377" cy="259045"/>
    <xdr:sp macro="" textlink="">
      <xdr:nvSpPr>
        <xdr:cNvPr id="86" name="テキスト ボックス 85"/>
        <xdr:cNvSpPr txBox="1"/>
      </xdr:nvSpPr>
      <xdr:spPr>
        <a:xfrm>
          <a:off x="2641111" y="56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52781</xdr:rowOff>
    </xdr:from>
    <xdr:to>
      <xdr:col>3</xdr:col>
      <xdr:colOff>3175</xdr:colOff>
      <xdr:row>34</xdr:row>
      <xdr:rowOff>154381</xdr:rowOff>
    </xdr:to>
    <xdr:sp macro="" textlink="">
      <xdr:nvSpPr>
        <xdr:cNvPr id="87" name="円/楕円 86"/>
        <xdr:cNvSpPr/>
      </xdr:nvSpPr>
      <xdr:spPr>
        <a:xfrm>
          <a:off x="19685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170908</xdr:rowOff>
    </xdr:from>
    <xdr:ext cx="534377" cy="259045"/>
    <xdr:sp macro="" textlink="">
      <xdr:nvSpPr>
        <xdr:cNvPr id="88" name="テキスト ボックス 87"/>
        <xdr:cNvSpPr txBox="1"/>
      </xdr:nvSpPr>
      <xdr:spPr>
        <a:xfrm>
          <a:off x="1752111" y="56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115810</xdr:rowOff>
    </xdr:from>
    <xdr:to>
      <xdr:col>1</xdr:col>
      <xdr:colOff>485775</xdr:colOff>
      <xdr:row>34</xdr:row>
      <xdr:rowOff>45960</xdr:rowOff>
    </xdr:to>
    <xdr:sp macro="" textlink="">
      <xdr:nvSpPr>
        <xdr:cNvPr id="89" name="円/楕円 88"/>
        <xdr:cNvSpPr/>
      </xdr:nvSpPr>
      <xdr:spPr>
        <a:xfrm>
          <a:off x="1079500" y="5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62487</xdr:rowOff>
    </xdr:from>
    <xdr:ext cx="534377" cy="259045"/>
    <xdr:sp macro="" textlink="">
      <xdr:nvSpPr>
        <xdr:cNvPr id="90" name="テキスト ボックス 89"/>
        <xdr:cNvSpPr txBox="1"/>
      </xdr:nvSpPr>
      <xdr:spPr>
        <a:xfrm>
          <a:off x="863111" y="55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80318</xdr:rowOff>
    </xdr:from>
    <xdr:to>
      <xdr:col>6</xdr:col>
      <xdr:colOff>511175</xdr:colOff>
      <xdr:row>56</xdr:row>
      <xdr:rowOff>164426</xdr:rowOff>
    </xdr:to>
    <xdr:cxnSp macro="">
      <xdr:nvCxnSpPr>
        <xdr:cNvPr id="115" name="直線コネクタ 114"/>
        <xdr:cNvCxnSpPr/>
      </xdr:nvCxnSpPr>
      <xdr:spPr>
        <a:xfrm flipV="1">
          <a:off x="3797300" y="9681518"/>
          <a:ext cx="8382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73833</xdr:rowOff>
    </xdr:from>
    <xdr:to>
      <xdr:col>5</xdr:col>
      <xdr:colOff>358775</xdr:colOff>
      <xdr:row>56</xdr:row>
      <xdr:rowOff>164426</xdr:rowOff>
    </xdr:to>
    <xdr:cxnSp macro="">
      <xdr:nvCxnSpPr>
        <xdr:cNvPr id="118" name="直線コネクタ 117"/>
        <xdr:cNvCxnSpPr/>
      </xdr:nvCxnSpPr>
      <xdr:spPr>
        <a:xfrm>
          <a:off x="2908300" y="9675033"/>
          <a:ext cx="889000" cy="9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73833</xdr:rowOff>
    </xdr:from>
    <xdr:to>
      <xdr:col>4</xdr:col>
      <xdr:colOff>155575</xdr:colOff>
      <xdr:row>56</xdr:row>
      <xdr:rowOff>125964</xdr:rowOff>
    </xdr:to>
    <xdr:cxnSp macro="">
      <xdr:nvCxnSpPr>
        <xdr:cNvPr id="121" name="直線コネクタ 120"/>
        <xdr:cNvCxnSpPr/>
      </xdr:nvCxnSpPr>
      <xdr:spPr>
        <a:xfrm flipV="1">
          <a:off x="2019300" y="9675033"/>
          <a:ext cx="889000" cy="5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151417</xdr:rowOff>
    </xdr:from>
    <xdr:to>
      <xdr:col>2</xdr:col>
      <xdr:colOff>638175</xdr:colOff>
      <xdr:row>56</xdr:row>
      <xdr:rowOff>125964</xdr:rowOff>
    </xdr:to>
    <xdr:cxnSp macro="">
      <xdr:nvCxnSpPr>
        <xdr:cNvPr id="124" name="直線コネクタ 123"/>
        <xdr:cNvCxnSpPr/>
      </xdr:nvCxnSpPr>
      <xdr:spPr>
        <a:xfrm>
          <a:off x="1130300" y="9581167"/>
          <a:ext cx="889000" cy="1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29518</xdr:rowOff>
    </xdr:from>
    <xdr:to>
      <xdr:col>6</xdr:col>
      <xdr:colOff>561975</xdr:colOff>
      <xdr:row>56</xdr:row>
      <xdr:rowOff>131118</xdr:rowOff>
    </xdr:to>
    <xdr:sp macro="" textlink="">
      <xdr:nvSpPr>
        <xdr:cNvPr id="134" name="円/楕円 133"/>
        <xdr:cNvSpPr/>
      </xdr:nvSpPr>
      <xdr:spPr>
        <a:xfrm>
          <a:off x="4584700" y="96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52395</xdr:rowOff>
    </xdr:from>
    <xdr:ext cx="599010" cy="259045"/>
    <xdr:sp macro="" textlink="">
      <xdr:nvSpPr>
        <xdr:cNvPr id="135" name="総務費該当値テキスト"/>
        <xdr:cNvSpPr txBox="1"/>
      </xdr:nvSpPr>
      <xdr:spPr>
        <a:xfrm>
          <a:off x="4686300" y="948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113626</xdr:rowOff>
    </xdr:from>
    <xdr:to>
      <xdr:col>5</xdr:col>
      <xdr:colOff>409575</xdr:colOff>
      <xdr:row>57</xdr:row>
      <xdr:rowOff>43776</xdr:rowOff>
    </xdr:to>
    <xdr:sp macro="" textlink="">
      <xdr:nvSpPr>
        <xdr:cNvPr id="136" name="円/楕円 135"/>
        <xdr:cNvSpPr/>
      </xdr:nvSpPr>
      <xdr:spPr>
        <a:xfrm>
          <a:off x="3746500" y="97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60303</xdr:rowOff>
    </xdr:from>
    <xdr:ext cx="599010" cy="259045"/>
    <xdr:sp macro="" textlink="">
      <xdr:nvSpPr>
        <xdr:cNvPr id="137" name="テキスト ボックス 136"/>
        <xdr:cNvSpPr txBox="1"/>
      </xdr:nvSpPr>
      <xdr:spPr>
        <a:xfrm>
          <a:off x="3497794" y="949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23033</xdr:rowOff>
    </xdr:from>
    <xdr:to>
      <xdr:col>4</xdr:col>
      <xdr:colOff>206375</xdr:colOff>
      <xdr:row>56</xdr:row>
      <xdr:rowOff>124633</xdr:rowOff>
    </xdr:to>
    <xdr:sp macro="" textlink="">
      <xdr:nvSpPr>
        <xdr:cNvPr id="138" name="円/楕円 137"/>
        <xdr:cNvSpPr/>
      </xdr:nvSpPr>
      <xdr:spPr>
        <a:xfrm>
          <a:off x="2857500" y="96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141160</xdr:rowOff>
    </xdr:from>
    <xdr:ext cx="599010" cy="259045"/>
    <xdr:sp macro="" textlink="">
      <xdr:nvSpPr>
        <xdr:cNvPr id="139" name="テキスト ボックス 138"/>
        <xdr:cNvSpPr txBox="1"/>
      </xdr:nvSpPr>
      <xdr:spPr>
        <a:xfrm>
          <a:off x="2608794" y="939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75164</xdr:rowOff>
    </xdr:from>
    <xdr:to>
      <xdr:col>3</xdr:col>
      <xdr:colOff>3175</xdr:colOff>
      <xdr:row>57</xdr:row>
      <xdr:rowOff>5314</xdr:rowOff>
    </xdr:to>
    <xdr:sp macro="" textlink="">
      <xdr:nvSpPr>
        <xdr:cNvPr id="140" name="円/楕円 139"/>
        <xdr:cNvSpPr/>
      </xdr:nvSpPr>
      <xdr:spPr>
        <a:xfrm>
          <a:off x="1968500" y="96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21841</xdr:rowOff>
    </xdr:from>
    <xdr:ext cx="599010" cy="259045"/>
    <xdr:sp macro="" textlink="">
      <xdr:nvSpPr>
        <xdr:cNvPr id="141" name="テキスト ボックス 140"/>
        <xdr:cNvSpPr txBox="1"/>
      </xdr:nvSpPr>
      <xdr:spPr>
        <a:xfrm>
          <a:off x="1719794" y="945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100617</xdr:rowOff>
    </xdr:from>
    <xdr:to>
      <xdr:col>1</xdr:col>
      <xdr:colOff>485775</xdr:colOff>
      <xdr:row>56</xdr:row>
      <xdr:rowOff>30767</xdr:rowOff>
    </xdr:to>
    <xdr:sp macro="" textlink="">
      <xdr:nvSpPr>
        <xdr:cNvPr id="142" name="円/楕円 141"/>
        <xdr:cNvSpPr/>
      </xdr:nvSpPr>
      <xdr:spPr>
        <a:xfrm>
          <a:off x="1079500" y="95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47294</xdr:rowOff>
    </xdr:from>
    <xdr:ext cx="599010" cy="259045"/>
    <xdr:sp macro="" textlink="">
      <xdr:nvSpPr>
        <xdr:cNvPr id="143" name="テキスト ボックス 142"/>
        <xdr:cNvSpPr txBox="1"/>
      </xdr:nvSpPr>
      <xdr:spPr>
        <a:xfrm>
          <a:off x="830794" y="93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60554</xdr:rowOff>
    </xdr:from>
    <xdr:to>
      <xdr:col>6</xdr:col>
      <xdr:colOff>511175</xdr:colOff>
      <xdr:row>77</xdr:row>
      <xdr:rowOff>91444</xdr:rowOff>
    </xdr:to>
    <xdr:cxnSp macro="">
      <xdr:nvCxnSpPr>
        <xdr:cNvPr id="172" name="直線コネクタ 171"/>
        <xdr:cNvCxnSpPr/>
      </xdr:nvCxnSpPr>
      <xdr:spPr>
        <a:xfrm flipV="1">
          <a:off x="3797300" y="13090754"/>
          <a:ext cx="838200" cy="20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91444</xdr:rowOff>
    </xdr:from>
    <xdr:to>
      <xdr:col>5</xdr:col>
      <xdr:colOff>358775</xdr:colOff>
      <xdr:row>77</xdr:row>
      <xdr:rowOff>151482</xdr:rowOff>
    </xdr:to>
    <xdr:cxnSp macro="">
      <xdr:nvCxnSpPr>
        <xdr:cNvPr id="175" name="直線コネクタ 174"/>
        <xdr:cNvCxnSpPr/>
      </xdr:nvCxnSpPr>
      <xdr:spPr>
        <a:xfrm flipV="1">
          <a:off x="2908300" y="13293094"/>
          <a:ext cx="889000" cy="6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151482</xdr:rowOff>
    </xdr:from>
    <xdr:to>
      <xdr:col>4</xdr:col>
      <xdr:colOff>155575</xdr:colOff>
      <xdr:row>78</xdr:row>
      <xdr:rowOff>23713</xdr:rowOff>
    </xdr:to>
    <xdr:cxnSp macro="">
      <xdr:nvCxnSpPr>
        <xdr:cNvPr id="178" name="直線コネクタ 177"/>
        <xdr:cNvCxnSpPr/>
      </xdr:nvCxnSpPr>
      <xdr:spPr>
        <a:xfrm flipV="1">
          <a:off x="2019300" y="13353132"/>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11774</xdr:rowOff>
    </xdr:from>
    <xdr:to>
      <xdr:col>2</xdr:col>
      <xdr:colOff>638175</xdr:colOff>
      <xdr:row>78</xdr:row>
      <xdr:rowOff>23713</xdr:rowOff>
    </xdr:to>
    <xdr:cxnSp macro="">
      <xdr:nvCxnSpPr>
        <xdr:cNvPr id="181" name="直線コネクタ 180"/>
        <xdr:cNvCxnSpPr/>
      </xdr:nvCxnSpPr>
      <xdr:spPr>
        <a:xfrm>
          <a:off x="1130300" y="13384874"/>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9754</xdr:rowOff>
    </xdr:from>
    <xdr:to>
      <xdr:col>6</xdr:col>
      <xdr:colOff>561975</xdr:colOff>
      <xdr:row>76</xdr:row>
      <xdr:rowOff>111354</xdr:rowOff>
    </xdr:to>
    <xdr:sp macro="" textlink="">
      <xdr:nvSpPr>
        <xdr:cNvPr id="191" name="円/楕円 190"/>
        <xdr:cNvSpPr/>
      </xdr:nvSpPr>
      <xdr:spPr>
        <a:xfrm>
          <a:off x="4584700" y="130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32631</xdr:rowOff>
    </xdr:from>
    <xdr:ext cx="599010" cy="259045"/>
    <xdr:sp macro="" textlink="">
      <xdr:nvSpPr>
        <xdr:cNvPr id="192" name="民生費該当値テキスト"/>
        <xdr:cNvSpPr txBox="1"/>
      </xdr:nvSpPr>
      <xdr:spPr>
        <a:xfrm>
          <a:off x="4686300" y="1289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653,866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40644</xdr:rowOff>
    </xdr:from>
    <xdr:to>
      <xdr:col>5</xdr:col>
      <xdr:colOff>409575</xdr:colOff>
      <xdr:row>77</xdr:row>
      <xdr:rowOff>142244</xdr:rowOff>
    </xdr:to>
    <xdr:sp macro="" textlink="">
      <xdr:nvSpPr>
        <xdr:cNvPr id="193" name="円/楕円 192"/>
        <xdr:cNvSpPr/>
      </xdr:nvSpPr>
      <xdr:spPr>
        <a:xfrm>
          <a:off x="3746500" y="132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158771</xdr:rowOff>
    </xdr:from>
    <xdr:ext cx="599010" cy="259045"/>
    <xdr:sp macro="" textlink="">
      <xdr:nvSpPr>
        <xdr:cNvPr id="194" name="テキスト ボックス 193"/>
        <xdr:cNvSpPr txBox="1"/>
      </xdr:nvSpPr>
      <xdr:spPr>
        <a:xfrm>
          <a:off x="3497794" y="1301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100682</xdr:rowOff>
    </xdr:from>
    <xdr:to>
      <xdr:col>4</xdr:col>
      <xdr:colOff>206375</xdr:colOff>
      <xdr:row>78</xdr:row>
      <xdr:rowOff>30832</xdr:rowOff>
    </xdr:to>
    <xdr:sp macro="" textlink="">
      <xdr:nvSpPr>
        <xdr:cNvPr id="195" name="円/楕円 194"/>
        <xdr:cNvSpPr/>
      </xdr:nvSpPr>
      <xdr:spPr>
        <a:xfrm>
          <a:off x="2857500" y="133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47359</xdr:rowOff>
    </xdr:from>
    <xdr:ext cx="599010" cy="259045"/>
    <xdr:sp macro="" textlink="">
      <xdr:nvSpPr>
        <xdr:cNvPr id="196" name="テキスト ボックス 195"/>
        <xdr:cNvSpPr txBox="1"/>
      </xdr:nvSpPr>
      <xdr:spPr>
        <a:xfrm>
          <a:off x="2608794" y="1307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144363</xdr:rowOff>
    </xdr:from>
    <xdr:to>
      <xdr:col>3</xdr:col>
      <xdr:colOff>3175</xdr:colOff>
      <xdr:row>78</xdr:row>
      <xdr:rowOff>74513</xdr:rowOff>
    </xdr:to>
    <xdr:sp macro="" textlink="">
      <xdr:nvSpPr>
        <xdr:cNvPr id="197" name="円/楕円 196"/>
        <xdr:cNvSpPr/>
      </xdr:nvSpPr>
      <xdr:spPr>
        <a:xfrm>
          <a:off x="1968500" y="133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91040</xdr:rowOff>
    </xdr:from>
    <xdr:ext cx="599010" cy="259045"/>
    <xdr:sp macro="" textlink="">
      <xdr:nvSpPr>
        <xdr:cNvPr id="198" name="テキスト ボックス 197"/>
        <xdr:cNvSpPr txBox="1"/>
      </xdr:nvSpPr>
      <xdr:spPr>
        <a:xfrm>
          <a:off x="1719794" y="1312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132424</xdr:rowOff>
    </xdr:from>
    <xdr:to>
      <xdr:col>1</xdr:col>
      <xdr:colOff>485775</xdr:colOff>
      <xdr:row>78</xdr:row>
      <xdr:rowOff>62574</xdr:rowOff>
    </xdr:to>
    <xdr:sp macro="" textlink="">
      <xdr:nvSpPr>
        <xdr:cNvPr id="199" name="円/楕円 198"/>
        <xdr:cNvSpPr/>
      </xdr:nvSpPr>
      <xdr:spPr>
        <a:xfrm>
          <a:off x="1079500" y="133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79101</xdr:rowOff>
    </xdr:from>
    <xdr:ext cx="599010" cy="259045"/>
    <xdr:sp macro="" textlink="">
      <xdr:nvSpPr>
        <xdr:cNvPr id="200" name="テキスト ボックス 199"/>
        <xdr:cNvSpPr txBox="1"/>
      </xdr:nvSpPr>
      <xdr:spPr>
        <a:xfrm>
          <a:off x="830794" y="1310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116334</xdr:rowOff>
    </xdr:from>
    <xdr:to>
      <xdr:col>6</xdr:col>
      <xdr:colOff>511175</xdr:colOff>
      <xdr:row>96</xdr:row>
      <xdr:rowOff>58868</xdr:rowOff>
    </xdr:to>
    <xdr:cxnSp macro="">
      <xdr:nvCxnSpPr>
        <xdr:cNvPr id="231" name="直線コネクタ 230"/>
        <xdr:cNvCxnSpPr/>
      </xdr:nvCxnSpPr>
      <xdr:spPr>
        <a:xfrm>
          <a:off x="3797300" y="15546834"/>
          <a:ext cx="838200" cy="9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116334</xdr:rowOff>
    </xdr:from>
    <xdr:to>
      <xdr:col>5</xdr:col>
      <xdr:colOff>358775</xdr:colOff>
      <xdr:row>93</xdr:row>
      <xdr:rowOff>45265</xdr:rowOff>
    </xdr:to>
    <xdr:cxnSp macro="">
      <xdr:nvCxnSpPr>
        <xdr:cNvPr id="234" name="直線コネクタ 233"/>
        <xdr:cNvCxnSpPr/>
      </xdr:nvCxnSpPr>
      <xdr:spPr>
        <a:xfrm flipV="1">
          <a:off x="2908300" y="15546834"/>
          <a:ext cx="889000" cy="4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45265</xdr:rowOff>
    </xdr:from>
    <xdr:to>
      <xdr:col>4</xdr:col>
      <xdr:colOff>155575</xdr:colOff>
      <xdr:row>96</xdr:row>
      <xdr:rowOff>88497</xdr:rowOff>
    </xdr:to>
    <xdr:cxnSp macro="">
      <xdr:nvCxnSpPr>
        <xdr:cNvPr id="237" name="直線コネクタ 236"/>
        <xdr:cNvCxnSpPr/>
      </xdr:nvCxnSpPr>
      <xdr:spPr>
        <a:xfrm flipV="1">
          <a:off x="2019300" y="15990115"/>
          <a:ext cx="889000" cy="5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88497</xdr:rowOff>
    </xdr:from>
    <xdr:to>
      <xdr:col>2</xdr:col>
      <xdr:colOff>638175</xdr:colOff>
      <xdr:row>96</xdr:row>
      <xdr:rowOff>130925</xdr:rowOff>
    </xdr:to>
    <xdr:cxnSp macro="">
      <xdr:nvCxnSpPr>
        <xdr:cNvPr id="240" name="直線コネクタ 239"/>
        <xdr:cNvCxnSpPr/>
      </xdr:nvCxnSpPr>
      <xdr:spPr>
        <a:xfrm flipV="1">
          <a:off x="1130300" y="16547697"/>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8068</xdr:rowOff>
    </xdr:from>
    <xdr:to>
      <xdr:col>6</xdr:col>
      <xdr:colOff>561975</xdr:colOff>
      <xdr:row>96</xdr:row>
      <xdr:rowOff>109668</xdr:rowOff>
    </xdr:to>
    <xdr:sp macro="" textlink="">
      <xdr:nvSpPr>
        <xdr:cNvPr id="250" name="円/楕円 249"/>
        <xdr:cNvSpPr/>
      </xdr:nvSpPr>
      <xdr:spPr>
        <a:xfrm>
          <a:off x="4584700" y="164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30945</xdr:rowOff>
    </xdr:from>
    <xdr:ext cx="599010" cy="259045"/>
    <xdr:sp macro="" textlink="">
      <xdr:nvSpPr>
        <xdr:cNvPr id="251" name="衛生費該当値テキスト"/>
        <xdr:cNvSpPr txBox="1"/>
      </xdr:nvSpPr>
      <xdr:spPr>
        <a:xfrm>
          <a:off x="4686300" y="1631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169,752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65534</xdr:rowOff>
    </xdr:from>
    <xdr:to>
      <xdr:col>5</xdr:col>
      <xdr:colOff>409575</xdr:colOff>
      <xdr:row>90</xdr:row>
      <xdr:rowOff>167134</xdr:rowOff>
    </xdr:to>
    <xdr:sp macro="" textlink="">
      <xdr:nvSpPr>
        <xdr:cNvPr id="252" name="円/楕円 251"/>
        <xdr:cNvSpPr/>
      </xdr:nvSpPr>
      <xdr:spPr>
        <a:xfrm>
          <a:off x="3746500" y="154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12211</xdr:rowOff>
    </xdr:from>
    <xdr:ext cx="599010" cy="259045"/>
    <xdr:sp macro="" textlink="">
      <xdr:nvSpPr>
        <xdr:cNvPr id="253" name="テキスト ボックス 252"/>
        <xdr:cNvSpPr txBox="1"/>
      </xdr:nvSpPr>
      <xdr:spPr>
        <a:xfrm>
          <a:off x="3497794" y="152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467,155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165915</xdr:rowOff>
    </xdr:from>
    <xdr:to>
      <xdr:col>4</xdr:col>
      <xdr:colOff>206375</xdr:colOff>
      <xdr:row>93</xdr:row>
      <xdr:rowOff>96065</xdr:rowOff>
    </xdr:to>
    <xdr:sp macro="" textlink="">
      <xdr:nvSpPr>
        <xdr:cNvPr id="254" name="円/楕円 253"/>
        <xdr:cNvSpPr/>
      </xdr:nvSpPr>
      <xdr:spPr>
        <a:xfrm>
          <a:off x="2857500" y="159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112592</xdr:rowOff>
    </xdr:from>
    <xdr:ext cx="599010" cy="259045"/>
    <xdr:sp macro="" textlink="">
      <xdr:nvSpPr>
        <xdr:cNvPr id="255" name="テキスト ボックス 254"/>
        <xdr:cNvSpPr txBox="1"/>
      </xdr:nvSpPr>
      <xdr:spPr>
        <a:xfrm>
          <a:off x="2608794" y="1571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37697</xdr:rowOff>
    </xdr:from>
    <xdr:to>
      <xdr:col>3</xdr:col>
      <xdr:colOff>3175</xdr:colOff>
      <xdr:row>96</xdr:row>
      <xdr:rowOff>139297</xdr:rowOff>
    </xdr:to>
    <xdr:sp macro="" textlink="">
      <xdr:nvSpPr>
        <xdr:cNvPr id="256" name="円/楕円 255"/>
        <xdr:cNvSpPr/>
      </xdr:nvSpPr>
      <xdr:spPr>
        <a:xfrm>
          <a:off x="1968500" y="164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155824</xdr:rowOff>
    </xdr:from>
    <xdr:ext cx="599010" cy="259045"/>
    <xdr:sp macro="" textlink="">
      <xdr:nvSpPr>
        <xdr:cNvPr id="257" name="テキスト ボックス 256"/>
        <xdr:cNvSpPr txBox="1"/>
      </xdr:nvSpPr>
      <xdr:spPr>
        <a:xfrm>
          <a:off x="1719794" y="1627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80125</xdr:rowOff>
    </xdr:from>
    <xdr:to>
      <xdr:col>1</xdr:col>
      <xdr:colOff>485775</xdr:colOff>
      <xdr:row>97</xdr:row>
      <xdr:rowOff>10275</xdr:rowOff>
    </xdr:to>
    <xdr:sp macro="" textlink="">
      <xdr:nvSpPr>
        <xdr:cNvPr id="258" name="円/楕円 257"/>
        <xdr:cNvSpPr/>
      </xdr:nvSpPr>
      <xdr:spPr>
        <a:xfrm>
          <a:off x="1079500" y="165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26802</xdr:rowOff>
    </xdr:from>
    <xdr:ext cx="599010" cy="259045"/>
    <xdr:sp macro="" textlink="">
      <xdr:nvSpPr>
        <xdr:cNvPr id="259" name="テキスト ボックス 258"/>
        <xdr:cNvSpPr txBox="1"/>
      </xdr:nvSpPr>
      <xdr:spPr>
        <a:xfrm>
          <a:off x="830794" y="163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167170</xdr:rowOff>
    </xdr:from>
    <xdr:to>
      <xdr:col>11</xdr:col>
      <xdr:colOff>307975</xdr:colOff>
      <xdr:row>39</xdr:row>
      <xdr:rowOff>44450</xdr:rowOff>
    </xdr:to>
    <xdr:cxnSp macro="">
      <xdr:nvCxnSpPr>
        <xdr:cNvPr id="297" name="直線コネクタ 296"/>
        <xdr:cNvCxnSpPr/>
      </xdr:nvCxnSpPr>
      <xdr:spPr>
        <a:xfrm>
          <a:off x="6972300" y="6167920"/>
          <a:ext cx="889000" cy="56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116370</xdr:rowOff>
    </xdr:from>
    <xdr:to>
      <xdr:col>10</xdr:col>
      <xdr:colOff>155575</xdr:colOff>
      <xdr:row>36</xdr:row>
      <xdr:rowOff>46520</xdr:rowOff>
    </xdr:to>
    <xdr:sp macro="" textlink="">
      <xdr:nvSpPr>
        <xdr:cNvPr id="315" name="円/楕円 314"/>
        <xdr:cNvSpPr/>
      </xdr:nvSpPr>
      <xdr:spPr>
        <a:xfrm>
          <a:off x="6921500" y="61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63047</xdr:rowOff>
    </xdr:from>
    <xdr:ext cx="534377" cy="259045"/>
    <xdr:sp macro="" textlink="">
      <xdr:nvSpPr>
        <xdr:cNvPr id="316" name="テキスト ボックス 315"/>
        <xdr:cNvSpPr txBox="1"/>
      </xdr:nvSpPr>
      <xdr:spPr>
        <a:xfrm>
          <a:off x="6705111" y="58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67959</xdr:rowOff>
    </xdr:from>
    <xdr:to>
      <xdr:col>15</xdr:col>
      <xdr:colOff>180975</xdr:colOff>
      <xdr:row>58</xdr:row>
      <xdr:rowOff>75561</xdr:rowOff>
    </xdr:to>
    <xdr:cxnSp macro="">
      <xdr:nvCxnSpPr>
        <xdr:cNvPr id="343" name="直線コネクタ 342"/>
        <xdr:cNvCxnSpPr/>
      </xdr:nvCxnSpPr>
      <xdr:spPr>
        <a:xfrm>
          <a:off x="9639300" y="10012059"/>
          <a:ext cx="8382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169740</xdr:rowOff>
    </xdr:from>
    <xdr:to>
      <xdr:col>14</xdr:col>
      <xdr:colOff>28575</xdr:colOff>
      <xdr:row>58</xdr:row>
      <xdr:rowOff>67959</xdr:rowOff>
    </xdr:to>
    <xdr:cxnSp macro="">
      <xdr:nvCxnSpPr>
        <xdr:cNvPr id="346" name="直線コネクタ 345"/>
        <xdr:cNvCxnSpPr/>
      </xdr:nvCxnSpPr>
      <xdr:spPr>
        <a:xfrm>
          <a:off x="8750300" y="9942390"/>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129649</xdr:rowOff>
    </xdr:from>
    <xdr:to>
      <xdr:col>12</xdr:col>
      <xdr:colOff>511175</xdr:colOff>
      <xdr:row>57</xdr:row>
      <xdr:rowOff>169740</xdr:rowOff>
    </xdr:to>
    <xdr:cxnSp macro="">
      <xdr:nvCxnSpPr>
        <xdr:cNvPr id="349" name="直線コネクタ 348"/>
        <xdr:cNvCxnSpPr/>
      </xdr:nvCxnSpPr>
      <xdr:spPr>
        <a:xfrm>
          <a:off x="7861300" y="9902299"/>
          <a:ext cx="889000" cy="4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129649</xdr:rowOff>
    </xdr:from>
    <xdr:to>
      <xdr:col>11</xdr:col>
      <xdr:colOff>307975</xdr:colOff>
      <xdr:row>58</xdr:row>
      <xdr:rowOff>43829</xdr:rowOff>
    </xdr:to>
    <xdr:cxnSp macro="">
      <xdr:nvCxnSpPr>
        <xdr:cNvPr id="352" name="直線コネクタ 351"/>
        <xdr:cNvCxnSpPr/>
      </xdr:nvCxnSpPr>
      <xdr:spPr>
        <a:xfrm flipV="1">
          <a:off x="6972300" y="9902299"/>
          <a:ext cx="889000" cy="8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24761</xdr:rowOff>
    </xdr:from>
    <xdr:to>
      <xdr:col>15</xdr:col>
      <xdr:colOff>231775</xdr:colOff>
      <xdr:row>58</xdr:row>
      <xdr:rowOff>126361</xdr:rowOff>
    </xdr:to>
    <xdr:sp macro="" textlink="">
      <xdr:nvSpPr>
        <xdr:cNvPr id="362" name="円/楕円 361"/>
        <xdr:cNvSpPr/>
      </xdr:nvSpPr>
      <xdr:spPr>
        <a:xfrm>
          <a:off x="10426700" y="99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17159</xdr:rowOff>
    </xdr:from>
    <xdr:to>
      <xdr:col>14</xdr:col>
      <xdr:colOff>79375</xdr:colOff>
      <xdr:row>58</xdr:row>
      <xdr:rowOff>118759</xdr:rowOff>
    </xdr:to>
    <xdr:sp macro="" textlink="">
      <xdr:nvSpPr>
        <xdr:cNvPr id="364" name="円/楕円 363"/>
        <xdr:cNvSpPr/>
      </xdr:nvSpPr>
      <xdr:spPr>
        <a:xfrm>
          <a:off x="9588500" y="99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109886</xdr:rowOff>
    </xdr:from>
    <xdr:ext cx="534377" cy="259045"/>
    <xdr:sp macro="" textlink="">
      <xdr:nvSpPr>
        <xdr:cNvPr id="365" name="テキスト ボックス 364"/>
        <xdr:cNvSpPr txBox="1"/>
      </xdr:nvSpPr>
      <xdr:spPr>
        <a:xfrm>
          <a:off x="9372111" y="100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118940</xdr:rowOff>
    </xdr:from>
    <xdr:to>
      <xdr:col>12</xdr:col>
      <xdr:colOff>561975</xdr:colOff>
      <xdr:row>58</xdr:row>
      <xdr:rowOff>49090</xdr:rowOff>
    </xdr:to>
    <xdr:sp macro="" textlink="">
      <xdr:nvSpPr>
        <xdr:cNvPr id="366" name="円/楕円 365"/>
        <xdr:cNvSpPr/>
      </xdr:nvSpPr>
      <xdr:spPr>
        <a:xfrm>
          <a:off x="8699500" y="98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65617</xdr:rowOff>
    </xdr:from>
    <xdr:ext cx="599010" cy="259045"/>
    <xdr:sp macro="" textlink="">
      <xdr:nvSpPr>
        <xdr:cNvPr id="367" name="テキスト ボックス 366"/>
        <xdr:cNvSpPr txBox="1"/>
      </xdr:nvSpPr>
      <xdr:spPr>
        <a:xfrm>
          <a:off x="8450794" y="966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78849</xdr:rowOff>
    </xdr:from>
    <xdr:to>
      <xdr:col>11</xdr:col>
      <xdr:colOff>358775</xdr:colOff>
      <xdr:row>58</xdr:row>
      <xdr:rowOff>8999</xdr:rowOff>
    </xdr:to>
    <xdr:sp macro="" textlink="">
      <xdr:nvSpPr>
        <xdr:cNvPr id="368" name="円/楕円 367"/>
        <xdr:cNvSpPr/>
      </xdr:nvSpPr>
      <xdr:spPr>
        <a:xfrm>
          <a:off x="7810500" y="98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25526</xdr:rowOff>
    </xdr:from>
    <xdr:ext cx="599010" cy="259045"/>
    <xdr:sp macro="" textlink="">
      <xdr:nvSpPr>
        <xdr:cNvPr id="369" name="テキスト ボックス 368"/>
        <xdr:cNvSpPr txBox="1"/>
      </xdr:nvSpPr>
      <xdr:spPr>
        <a:xfrm>
          <a:off x="7561794" y="962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164479</xdr:rowOff>
    </xdr:from>
    <xdr:to>
      <xdr:col>10</xdr:col>
      <xdr:colOff>155575</xdr:colOff>
      <xdr:row>58</xdr:row>
      <xdr:rowOff>94629</xdr:rowOff>
    </xdr:to>
    <xdr:sp macro="" textlink="">
      <xdr:nvSpPr>
        <xdr:cNvPr id="370" name="円/楕円 369"/>
        <xdr:cNvSpPr/>
      </xdr:nvSpPr>
      <xdr:spPr>
        <a:xfrm>
          <a:off x="6921500" y="99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111156</xdr:rowOff>
    </xdr:from>
    <xdr:ext cx="599010" cy="259045"/>
    <xdr:sp macro="" textlink="">
      <xdr:nvSpPr>
        <xdr:cNvPr id="371" name="テキスト ボックス 370"/>
        <xdr:cNvSpPr txBox="1"/>
      </xdr:nvSpPr>
      <xdr:spPr>
        <a:xfrm>
          <a:off x="6672794" y="971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45794</xdr:rowOff>
    </xdr:from>
    <xdr:to>
      <xdr:col>15</xdr:col>
      <xdr:colOff>180975</xdr:colOff>
      <xdr:row>77</xdr:row>
      <xdr:rowOff>125268</xdr:rowOff>
    </xdr:to>
    <xdr:cxnSp macro="">
      <xdr:nvCxnSpPr>
        <xdr:cNvPr id="402" name="直線コネクタ 401"/>
        <xdr:cNvCxnSpPr/>
      </xdr:nvCxnSpPr>
      <xdr:spPr>
        <a:xfrm flipV="1">
          <a:off x="9639300" y="13247444"/>
          <a:ext cx="838200" cy="7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125268</xdr:rowOff>
    </xdr:from>
    <xdr:to>
      <xdr:col>14</xdr:col>
      <xdr:colOff>28575</xdr:colOff>
      <xdr:row>77</xdr:row>
      <xdr:rowOff>128877</xdr:rowOff>
    </xdr:to>
    <xdr:cxnSp macro="">
      <xdr:nvCxnSpPr>
        <xdr:cNvPr id="405" name="直線コネクタ 404"/>
        <xdr:cNvCxnSpPr/>
      </xdr:nvCxnSpPr>
      <xdr:spPr>
        <a:xfrm flipV="1">
          <a:off x="8750300" y="13326918"/>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128877</xdr:rowOff>
    </xdr:from>
    <xdr:to>
      <xdr:col>12</xdr:col>
      <xdr:colOff>511175</xdr:colOff>
      <xdr:row>78</xdr:row>
      <xdr:rowOff>79679</xdr:rowOff>
    </xdr:to>
    <xdr:cxnSp macro="">
      <xdr:nvCxnSpPr>
        <xdr:cNvPr id="408" name="直線コネクタ 407"/>
        <xdr:cNvCxnSpPr/>
      </xdr:nvCxnSpPr>
      <xdr:spPr>
        <a:xfrm flipV="1">
          <a:off x="7861300" y="13330527"/>
          <a:ext cx="889000" cy="1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79679</xdr:rowOff>
    </xdr:from>
    <xdr:to>
      <xdr:col>11</xdr:col>
      <xdr:colOff>307975</xdr:colOff>
      <xdr:row>78</xdr:row>
      <xdr:rowOff>104809</xdr:rowOff>
    </xdr:to>
    <xdr:cxnSp macro="">
      <xdr:nvCxnSpPr>
        <xdr:cNvPr id="411" name="直線コネクタ 410"/>
        <xdr:cNvCxnSpPr/>
      </xdr:nvCxnSpPr>
      <xdr:spPr>
        <a:xfrm flipV="1">
          <a:off x="6972300" y="13452779"/>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166444</xdr:rowOff>
    </xdr:from>
    <xdr:to>
      <xdr:col>15</xdr:col>
      <xdr:colOff>231775</xdr:colOff>
      <xdr:row>77</xdr:row>
      <xdr:rowOff>96594</xdr:rowOff>
    </xdr:to>
    <xdr:sp macro="" textlink="">
      <xdr:nvSpPr>
        <xdr:cNvPr id="421" name="円/楕円 420"/>
        <xdr:cNvSpPr/>
      </xdr:nvSpPr>
      <xdr:spPr>
        <a:xfrm>
          <a:off x="10426700" y="131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17871</xdr:rowOff>
    </xdr:from>
    <xdr:ext cx="599010" cy="259045"/>
    <xdr:sp macro="" textlink="">
      <xdr:nvSpPr>
        <xdr:cNvPr id="422" name="商工費該当値テキスト"/>
        <xdr:cNvSpPr txBox="1"/>
      </xdr:nvSpPr>
      <xdr:spPr>
        <a:xfrm>
          <a:off x="10528300" y="130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74468</xdr:rowOff>
    </xdr:from>
    <xdr:to>
      <xdr:col>14</xdr:col>
      <xdr:colOff>79375</xdr:colOff>
      <xdr:row>78</xdr:row>
      <xdr:rowOff>4618</xdr:rowOff>
    </xdr:to>
    <xdr:sp macro="" textlink="">
      <xdr:nvSpPr>
        <xdr:cNvPr id="423" name="円/楕円 422"/>
        <xdr:cNvSpPr/>
      </xdr:nvSpPr>
      <xdr:spPr>
        <a:xfrm>
          <a:off x="9588500" y="132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21145</xdr:rowOff>
    </xdr:from>
    <xdr:ext cx="534377" cy="259045"/>
    <xdr:sp macro="" textlink="">
      <xdr:nvSpPr>
        <xdr:cNvPr id="424" name="テキスト ボックス 423"/>
        <xdr:cNvSpPr txBox="1"/>
      </xdr:nvSpPr>
      <xdr:spPr>
        <a:xfrm>
          <a:off x="9372111" y="130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78077</xdr:rowOff>
    </xdr:from>
    <xdr:to>
      <xdr:col>12</xdr:col>
      <xdr:colOff>561975</xdr:colOff>
      <xdr:row>78</xdr:row>
      <xdr:rowOff>8227</xdr:rowOff>
    </xdr:to>
    <xdr:sp macro="" textlink="">
      <xdr:nvSpPr>
        <xdr:cNvPr id="425" name="円/楕円 424"/>
        <xdr:cNvSpPr/>
      </xdr:nvSpPr>
      <xdr:spPr>
        <a:xfrm>
          <a:off x="8699500" y="132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24754</xdr:rowOff>
    </xdr:from>
    <xdr:ext cx="534377" cy="259045"/>
    <xdr:sp macro="" textlink="">
      <xdr:nvSpPr>
        <xdr:cNvPr id="426" name="テキスト ボックス 425"/>
        <xdr:cNvSpPr txBox="1"/>
      </xdr:nvSpPr>
      <xdr:spPr>
        <a:xfrm>
          <a:off x="8483111" y="1305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28879</xdr:rowOff>
    </xdr:from>
    <xdr:to>
      <xdr:col>11</xdr:col>
      <xdr:colOff>358775</xdr:colOff>
      <xdr:row>78</xdr:row>
      <xdr:rowOff>130479</xdr:rowOff>
    </xdr:to>
    <xdr:sp macro="" textlink="">
      <xdr:nvSpPr>
        <xdr:cNvPr id="427" name="円/楕円 426"/>
        <xdr:cNvSpPr/>
      </xdr:nvSpPr>
      <xdr:spPr>
        <a:xfrm>
          <a:off x="7810500" y="134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147006</xdr:rowOff>
    </xdr:from>
    <xdr:ext cx="534377" cy="259045"/>
    <xdr:sp macro="" textlink="">
      <xdr:nvSpPr>
        <xdr:cNvPr id="428" name="テキスト ボックス 427"/>
        <xdr:cNvSpPr txBox="1"/>
      </xdr:nvSpPr>
      <xdr:spPr>
        <a:xfrm>
          <a:off x="7594111" y="131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54009</xdr:rowOff>
    </xdr:from>
    <xdr:to>
      <xdr:col>10</xdr:col>
      <xdr:colOff>155575</xdr:colOff>
      <xdr:row>78</xdr:row>
      <xdr:rowOff>155609</xdr:rowOff>
    </xdr:to>
    <xdr:sp macro="" textlink="">
      <xdr:nvSpPr>
        <xdr:cNvPr id="429" name="円/楕円 428"/>
        <xdr:cNvSpPr/>
      </xdr:nvSpPr>
      <xdr:spPr>
        <a:xfrm>
          <a:off x="6921500" y="134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686</xdr:rowOff>
    </xdr:from>
    <xdr:ext cx="534377" cy="259045"/>
    <xdr:sp macro="" textlink="">
      <xdr:nvSpPr>
        <xdr:cNvPr id="430" name="テキスト ボックス 429"/>
        <xdr:cNvSpPr txBox="1"/>
      </xdr:nvSpPr>
      <xdr:spPr>
        <a:xfrm>
          <a:off x="6705111" y="132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117419</xdr:rowOff>
    </xdr:from>
    <xdr:to>
      <xdr:col>15</xdr:col>
      <xdr:colOff>180975</xdr:colOff>
      <xdr:row>97</xdr:row>
      <xdr:rowOff>128904</xdr:rowOff>
    </xdr:to>
    <xdr:cxnSp macro="">
      <xdr:nvCxnSpPr>
        <xdr:cNvPr id="461" name="直線コネクタ 460"/>
        <xdr:cNvCxnSpPr/>
      </xdr:nvCxnSpPr>
      <xdr:spPr>
        <a:xfrm flipV="1">
          <a:off x="9639300" y="16405169"/>
          <a:ext cx="838200" cy="35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8866</xdr:rowOff>
    </xdr:from>
    <xdr:to>
      <xdr:col>14</xdr:col>
      <xdr:colOff>28575</xdr:colOff>
      <xdr:row>97</xdr:row>
      <xdr:rowOff>128904</xdr:rowOff>
    </xdr:to>
    <xdr:cxnSp macro="">
      <xdr:nvCxnSpPr>
        <xdr:cNvPr id="464" name="直線コネクタ 463"/>
        <xdr:cNvCxnSpPr/>
      </xdr:nvCxnSpPr>
      <xdr:spPr>
        <a:xfrm>
          <a:off x="8750300" y="16468066"/>
          <a:ext cx="889000" cy="29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8866</xdr:rowOff>
    </xdr:from>
    <xdr:to>
      <xdr:col>12</xdr:col>
      <xdr:colOff>511175</xdr:colOff>
      <xdr:row>96</xdr:row>
      <xdr:rowOff>48766</xdr:rowOff>
    </xdr:to>
    <xdr:cxnSp macro="">
      <xdr:nvCxnSpPr>
        <xdr:cNvPr id="467" name="直線コネクタ 466"/>
        <xdr:cNvCxnSpPr/>
      </xdr:nvCxnSpPr>
      <xdr:spPr>
        <a:xfrm flipV="1">
          <a:off x="7861300" y="16468066"/>
          <a:ext cx="889000" cy="3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48766</xdr:rowOff>
    </xdr:from>
    <xdr:to>
      <xdr:col>11</xdr:col>
      <xdr:colOff>307975</xdr:colOff>
      <xdr:row>97</xdr:row>
      <xdr:rowOff>63413</xdr:rowOff>
    </xdr:to>
    <xdr:cxnSp macro="">
      <xdr:nvCxnSpPr>
        <xdr:cNvPr id="470" name="直線コネクタ 469"/>
        <xdr:cNvCxnSpPr/>
      </xdr:nvCxnSpPr>
      <xdr:spPr>
        <a:xfrm flipV="1">
          <a:off x="6972300" y="16507966"/>
          <a:ext cx="889000" cy="1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66619</xdr:rowOff>
    </xdr:from>
    <xdr:to>
      <xdr:col>15</xdr:col>
      <xdr:colOff>231775</xdr:colOff>
      <xdr:row>95</xdr:row>
      <xdr:rowOff>168219</xdr:rowOff>
    </xdr:to>
    <xdr:sp macro="" textlink="">
      <xdr:nvSpPr>
        <xdr:cNvPr id="480" name="円/楕円 479"/>
        <xdr:cNvSpPr/>
      </xdr:nvSpPr>
      <xdr:spPr>
        <a:xfrm>
          <a:off x="10426700" y="1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89496</xdr:rowOff>
    </xdr:from>
    <xdr:ext cx="599010" cy="259045"/>
    <xdr:sp macro="" textlink="">
      <xdr:nvSpPr>
        <xdr:cNvPr id="481" name="土木費該当値テキスト"/>
        <xdr:cNvSpPr txBox="1"/>
      </xdr:nvSpPr>
      <xdr:spPr>
        <a:xfrm>
          <a:off x="10528300" y="162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78104</xdr:rowOff>
    </xdr:from>
    <xdr:to>
      <xdr:col>14</xdr:col>
      <xdr:colOff>79375</xdr:colOff>
      <xdr:row>98</xdr:row>
      <xdr:rowOff>8254</xdr:rowOff>
    </xdr:to>
    <xdr:sp macro="" textlink="">
      <xdr:nvSpPr>
        <xdr:cNvPr id="482" name="円/楕円 481"/>
        <xdr:cNvSpPr/>
      </xdr:nvSpPr>
      <xdr:spPr>
        <a:xfrm>
          <a:off x="9588500" y="167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24781</xdr:rowOff>
    </xdr:from>
    <xdr:ext cx="599010" cy="259045"/>
    <xdr:sp macro="" textlink="">
      <xdr:nvSpPr>
        <xdr:cNvPr id="483" name="テキスト ボックス 482"/>
        <xdr:cNvSpPr txBox="1"/>
      </xdr:nvSpPr>
      <xdr:spPr>
        <a:xfrm>
          <a:off x="9339794" y="164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129516</xdr:rowOff>
    </xdr:from>
    <xdr:to>
      <xdr:col>12</xdr:col>
      <xdr:colOff>561975</xdr:colOff>
      <xdr:row>96</xdr:row>
      <xdr:rowOff>59666</xdr:rowOff>
    </xdr:to>
    <xdr:sp macro="" textlink="">
      <xdr:nvSpPr>
        <xdr:cNvPr id="484" name="円/楕円 483"/>
        <xdr:cNvSpPr/>
      </xdr:nvSpPr>
      <xdr:spPr>
        <a:xfrm>
          <a:off x="8699500" y="16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76193</xdr:rowOff>
    </xdr:from>
    <xdr:ext cx="599010" cy="259045"/>
    <xdr:sp macro="" textlink="">
      <xdr:nvSpPr>
        <xdr:cNvPr id="485" name="テキスト ボックス 484"/>
        <xdr:cNvSpPr txBox="1"/>
      </xdr:nvSpPr>
      <xdr:spPr>
        <a:xfrm>
          <a:off x="8450794" y="161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370,126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169416</xdr:rowOff>
    </xdr:from>
    <xdr:to>
      <xdr:col>11</xdr:col>
      <xdr:colOff>358775</xdr:colOff>
      <xdr:row>96</xdr:row>
      <xdr:rowOff>99566</xdr:rowOff>
    </xdr:to>
    <xdr:sp macro="" textlink="">
      <xdr:nvSpPr>
        <xdr:cNvPr id="486" name="円/楕円 485"/>
        <xdr:cNvSpPr/>
      </xdr:nvSpPr>
      <xdr:spPr>
        <a:xfrm>
          <a:off x="7810500" y="164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116093</xdr:rowOff>
    </xdr:from>
    <xdr:ext cx="599010" cy="259045"/>
    <xdr:sp macro="" textlink="">
      <xdr:nvSpPr>
        <xdr:cNvPr id="487" name="テキスト ボックス 486"/>
        <xdr:cNvSpPr txBox="1"/>
      </xdr:nvSpPr>
      <xdr:spPr>
        <a:xfrm>
          <a:off x="7561794" y="1623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12613</xdr:rowOff>
    </xdr:from>
    <xdr:to>
      <xdr:col>10</xdr:col>
      <xdr:colOff>155575</xdr:colOff>
      <xdr:row>97</xdr:row>
      <xdr:rowOff>114213</xdr:rowOff>
    </xdr:to>
    <xdr:sp macro="" textlink="">
      <xdr:nvSpPr>
        <xdr:cNvPr id="488" name="円/楕円 487"/>
        <xdr:cNvSpPr/>
      </xdr:nvSpPr>
      <xdr:spPr>
        <a:xfrm>
          <a:off x="6921500" y="166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130740</xdr:rowOff>
    </xdr:from>
    <xdr:ext cx="599010" cy="259045"/>
    <xdr:sp macro="" textlink="">
      <xdr:nvSpPr>
        <xdr:cNvPr id="489" name="テキスト ボックス 488"/>
        <xdr:cNvSpPr txBox="1"/>
      </xdr:nvSpPr>
      <xdr:spPr>
        <a:xfrm>
          <a:off x="6672794" y="1641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46561</xdr:rowOff>
    </xdr:from>
    <xdr:to>
      <xdr:col>23</xdr:col>
      <xdr:colOff>517525</xdr:colOff>
      <xdr:row>39</xdr:row>
      <xdr:rowOff>51183</xdr:rowOff>
    </xdr:to>
    <xdr:cxnSp macro="">
      <xdr:nvCxnSpPr>
        <xdr:cNvPr id="520" name="直線コネクタ 519"/>
        <xdr:cNvCxnSpPr/>
      </xdr:nvCxnSpPr>
      <xdr:spPr>
        <a:xfrm>
          <a:off x="15481300" y="6733111"/>
          <a:ext cx="8382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162551</xdr:rowOff>
    </xdr:from>
    <xdr:to>
      <xdr:col>22</xdr:col>
      <xdr:colOff>365125</xdr:colOff>
      <xdr:row>39</xdr:row>
      <xdr:rowOff>46561</xdr:rowOff>
    </xdr:to>
    <xdr:cxnSp macro="">
      <xdr:nvCxnSpPr>
        <xdr:cNvPr id="523" name="直線コネクタ 522"/>
        <xdr:cNvCxnSpPr/>
      </xdr:nvCxnSpPr>
      <xdr:spPr>
        <a:xfrm>
          <a:off x="14592300" y="6677651"/>
          <a:ext cx="889000" cy="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89382</xdr:rowOff>
    </xdr:from>
    <xdr:to>
      <xdr:col>21</xdr:col>
      <xdr:colOff>161925</xdr:colOff>
      <xdr:row>38</xdr:row>
      <xdr:rowOff>162551</xdr:rowOff>
    </xdr:to>
    <xdr:cxnSp macro="">
      <xdr:nvCxnSpPr>
        <xdr:cNvPr id="526" name="直線コネクタ 525"/>
        <xdr:cNvCxnSpPr/>
      </xdr:nvCxnSpPr>
      <xdr:spPr>
        <a:xfrm>
          <a:off x="13703300" y="6090132"/>
          <a:ext cx="889000" cy="58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89382</xdr:rowOff>
    </xdr:from>
    <xdr:to>
      <xdr:col>19</xdr:col>
      <xdr:colOff>644525</xdr:colOff>
      <xdr:row>39</xdr:row>
      <xdr:rowOff>54863</xdr:rowOff>
    </xdr:to>
    <xdr:cxnSp macro="">
      <xdr:nvCxnSpPr>
        <xdr:cNvPr id="529" name="直線コネクタ 528"/>
        <xdr:cNvCxnSpPr/>
      </xdr:nvCxnSpPr>
      <xdr:spPr>
        <a:xfrm flipV="1">
          <a:off x="12814300" y="6090132"/>
          <a:ext cx="889000" cy="65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383</xdr:rowOff>
    </xdr:from>
    <xdr:to>
      <xdr:col>23</xdr:col>
      <xdr:colOff>568325</xdr:colOff>
      <xdr:row>39</xdr:row>
      <xdr:rowOff>101983</xdr:rowOff>
    </xdr:to>
    <xdr:sp macro="" textlink="">
      <xdr:nvSpPr>
        <xdr:cNvPr id="539" name="円/楕円 538"/>
        <xdr:cNvSpPr/>
      </xdr:nvSpPr>
      <xdr:spPr>
        <a:xfrm>
          <a:off x="16268700" y="66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86760</xdr:rowOff>
    </xdr:from>
    <xdr:ext cx="534377" cy="259045"/>
    <xdr:sp macro="" textlink="">
      <xdr:nvSpPr>
        <xdr:cNvPr id="540" name="消防費該当値テキスト"/>
        <xdr:cNvSpPr txBox="1"/>
      </xdr:nvSpPr>
      <xdr:spPr>
        <a:xfrm>
          <a:off x="16370300" y="660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167211</xdr:rowOff>
    </xdr:from>
    <xdr:to>
      <xdr:col>22</xdr:col>
      <xdr:colOff>415925</xdr:colOff>
      <xdr:row>39</xdr:row>
      <xdr:rowOff>97361</xdr:rowOff>
    </xdr:to>
    <xdr:sp macro="" textlink="">
      <xdr:nvSpPr>
        <xdr:cNvPr id="541" name="円/楕円 540"/>
        <xdr:cNvSpPr/>
      </xdr:nvSpPr>
      <xdr:spPr>
        <a:xfrm>
          <a:off x="15430500" y="66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88488</xdr:rowOff>
    </xdr:from>
    <xdr:ext cx="534377" cy="259045"/>
    <xdr:sp macro="" textlink="">
      <xdr:nvSpPr>
        <xdr:cNvPr id="542" name="テキスト ボックス 541"/>
        <xdr:cNvSpPr txBox="1"/>
      </xdr:nvSpPr>
      <xdr:spPr>
        <a:xfrm>
          <a:off x="15214111" y="67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111751</xdr:rowOff>
    </xdr:from>
    <xdr:to>
      <xdr:col>21</xdr:col>
      <xdr:colOff>212725</xdr:colOff>
      <xdr:row>39</xdr:row>
      <xdr:rowOff>41901</xdr:rowOff>
    </xdr:to>
    <xdr:sp macro="" textlink="">
      <xdr:nvSpPr>
        <xdr:cNvPr id="543" name="円/楕円 542"/>
        <xdr:cNvSpPr/>
      </xdr:nvSpPr>
      <xdr:spPr>
        <a:xfrm>
          <a:off x="14541500" y="66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33028</xdr:rowOff>
    </xdr:from>
    <xdr:ext cx="534377" cy="259045"/>
    <xdr:sp macro="" textlink="">
      <xdr:nvSpPr>
        <xdr:cNvPr id="544" name="テキスト ボックス 543"/>
        <xdr:cNvSpPr txBox="1"/>
      </xdr:nvSpPr>
      <xdr:spPr>
        <a:xfrm>
          <a:off x="14325111" y="67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38582</xdr:rowOff>
    </xdr:from>
    <xdr:to>
      <xdr:col>20</xdr:col>
      <xdr:colOff>9525</xdr:colOff>
      <xdr:row>35</xdr:row>
      <xdr:rowOff>140182</xdr:rowOff>
    </xdr:to>
    <xdr:sp macro="" textlink="">
      <xdr:nvSpPr>
        <xdr:cNvPr id="545" name="円/楕円 544"/>
        <xdr:cNvSpPr/>
      </xdr:nvSpPr>
      <xdr:spPr>
        <a:xfrm>
          <a:off x="13652500" y="60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156709</xdr:rowOff>
    </xdr:from>
    <xdr:ext cx="599010" cy="259045"/>
    <xdr:sp macro="" textlink="">
      <xdr:nvSpPr>
        <xdr:cNvPr id="546" name="テキスト ボックス 545"/>
        <xdr:cNvSpPr txBox="1"/>
      </xdr:nvSpPr>
      <xdr:spPr>
        <a:xfrm>
          <a:off x="13403794" y="58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4063</xdr:rowOff>
    </xdr:from>
    <xdr:to>
      <xdr:col>18</xdr:col>
      <xdr:colOff>492125</xdr:colOff>
      <xdr:row>39</xdr:row>
      <xdr:rowOff>105663</xdr:rowOff>
    </xdr:to>
    <xdr:sp macro="" textlink="">
      <xdr:nvSpPr>
        <xdr:cNvPr id="547" name="円/楕円 546"/>
        <xdr:cNvSpPr/>
      </xdr:nvSpPr>
      <xdr:spPr>
        <a:xfrm>
          <a:off x="12763500" y="66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96790</xdr:rowOff>
    </xdr:from>
    <xdr:ext cx="534377" cy="259045"/>
    <xdr:sp macro="" textlink="">
      <xdr:nvSpPr>
        <xdr:cNvPr id="548" name="テキスト ボックス 547"/>
        <xdr:cNvSpPr txBox="1"/>
      </xdr:nvSpPr>
      <xdr:spPr>
        <a:xfrm>
          <a:off x="12547111" y="67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xdr:rowOff>
    </xdr:from>
    <xdr:to>
      <xdr:col>23</xdr:col>
      <xdr:colOff>517525</xdr:colOff>
      <xdr:row>56</xdr:row>
      <xdr:rowOff>132021</xdr:rowOff>
    </xdr:to>
    <xdr:cxnSp macro="">
      <xdr:nvCxnSpPr>
        <xdr:cNvPr id="573" name="直線コネクタ 572"/>
        <xdr:cNvCxnSpPr/>
      </xdr:nvCxnSpPr>
      <xdr:spPr>
        <a:xfrm>
          <a:off x="15481300" y="9601366"/>
          <a:ext cx="838200" cy="1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166</xdr:rowOff>
    </xdr:from>
    <xdr:to>
      <xdr:col>22</xdr:col>
      <xdr:colOff>365125</xdr:colOff>
      <xdr:row>56</xdr:row>
      <xdr:rowOff>120232</xdr:rowOff>
    </xdr:to>
    <xdr:cxnSp macro="">
      <xdr:nvCxnSpPr>
        <xdr:cNvPr id="576" name="直線コネクタ 575"/>
        <xdr:cNvCxnSpPr/>
      </xdr:nvCxnSpPr>
      <xdr:spPr>
        <a:xfrm flipV="1">
          <a:off x="14592300" y="9601366"/>
          <a:ext cx="889000" cy="1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120232</xdr:rowOff>
    </xdr:from>
    <xdr:to>
      <xdr:col>21</xdr:col>
      <xdr:colOff>161925</xdr:colOff>
      <xdr:row>57</xdr:row>
      <xdr:rowOff>51364</xdr:rowOff>
    </xdr:to>
    <xdr:cxnSp macro="">
      <xdr:nvCxnSpPr>
        <xdr:cNvPr id="579" name="直線コネクタ 578"/>
        <xdr:cNvCxnSpPr/>
      </xdr:nvCxnSpPr>
      <xdr:spPr>
        <a:xfrm flipV="1">
          <a:off x="13703300" y="9721432"/>
          <a:ext cx="889000" cy="10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51364</xdr:rowOff>
    </xdr:from>
    <xdr:to>
      <xdr:col>19</xdr:col>
      <xdr:colOff>644525</xdr:colOff>
      <xdr:row>57</xdr:row>
      <xdr:rowOff>61965</xdr:rowOff>
    </xdr:to>
    <xdr:cxnSp macro="">
      <xdr:nvCxnSpPr>
        <xdr:cNvPr id="582" name="直線コネクタ 581"/>
        <xdr:cNvCxnSpPr/>
      </xdr:nvCxnSpPr>
      <xdr:spPr>
        <a:xfrm flipV="1">
          <a:off x="12814300" y="9824014"/>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81221</xdr:rowOff>
    </xdr:from>
    <xdr:to>
      <xdr:col>23</xdr:col>
      <xdr:colOff>568325</xdr:colOff>
      <xdr:row>57</xdr:row>
      <xdr:rowOff>11371</xdr:rowOff>
    </xdr:to>
    <xdr:sp macro="" textlink="">
      <xdr:nvSpPr>
        <xdr:cNvPr id="592" name="円/楕円 591"/>
        <xdr:cNvSpPr/>
      </xdr:nvSpPr>
      <xdr:spPr>
        <a:xfrm>
          <a:off x="16268700" y="96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104098</xdr:rowOff>
    </xdr:from>
    <xdr:ext cx="599010" cy="259045"/>
    <xdr:sp macro="" textlink="">
      <xdr:nvSpPr>
        <xdr:cNvPr id="593" name="教育費該当値テキスト"/>
        <xdr:cNvSpPr txBox="1"/>
      </xdr:nvSpPr>
      <xdr:spPr>
        <a:xfrm>
          <a:off x="16370300" y="953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413,436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120816</xdr:rowOff>
    </xdr:from>
    <xdr:to>
      <xdr:col>22</xdr:col>
      <xdr:colOff>415925</xdr:colOff>
      <xdr:row>56</xdr:row>
      <xdr:rowOff>50966</xdr:rowOff>
    </xdr:to>
    <xdr:sp macro="" textlink="">
      <xdr:nvSpPr>
        <xdr:cNvPr id="594" name="円/楕円 593"/>
        <xdr:cNvSpPr/>
      </xdr:nvSpPr>
      <xdr:spPr>
        <a:xfrm>
          <a:off x="15430500" y="95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67493</xdr:rowOff>
    </xdr:from>
    <xdr:ext cx="599010" cy="259045"/>
    <xdr:sp macro="" textlink="">
      <xdr:nvSpPr>
        <xdr:cNvPr id="595" name="テキスト ボックス 594"/>
        <xdr:cNvSpPr txBox="1"/>
      </xdr:nvSpPr>
      <xdr:spPr>
        <a:xfrm>
          <a:off x="15181794" y="932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69432</xdr:rowOff>
    </xdr:from>
    <xdr:to>
      <xdr:col>21</xdr:col>
      <xdr:colOff>212725</xdr:colOff>
      <xdr:row>56</xdr:row>
      <xdr:rowOff>171032</xdr:rowOff>
    </xdr:to>
    <xdr:sp macro="" textlink="">
      <xdr:nvSpPr>
        <xdr:cNvPr id="596" name="円/楕円 595"/>
        <xdr:cNvSpPr/>
      </xdr:nvSpPr>
      <xdr:spPr>
        <a:xfrm>
          <a:off x="14541500" y="96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16109</xdr:rowOff>
    </xdr:from>
    <xdr:ext cx="599010" cy="259045"/>
    <xdr:sp macro="" textlink="">
      <xdr:nvSpPr>
        <xdr:cNvPr id="597" name="テキスト ボックス 596"/>
        <xdr:cNvSpPr txBox="1"/>
      </xdr:nvSpPr>
      <xdr:spPr>
        <a:xfrm>
          <a:off x="14292794" y="94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564</xdr:rowOff>
    </xdr:from>
    <xdr:to>
      <xdr:col>20</xdr:col>
      <xdr:colOff>9525</xdr:colOff>
      <xdr:row>57</xdr:row>
      <xdr:rowOff>102164</xdr:rowOff>
    </xdr:to>
    <xdr:sp macro="" textlink="">
      <xdr:nvSpPr>
        <xdr:cNvPr id="598" name="円/楕円 597"/>
        <xdr:cNvSpPr/>
      </xdr:nvSpPr>
      <xdr:spPr>
        <a:xfrm>
          <a:off x="13652500" y="97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118691</xdr:rowOff>
    </xdr:from>
    <xdr:ext cx="599010" cy="259045"/>
    <xdr:sp macro="" textlink="">
      <xdr:nvSpPr>
        <xdr:cNvPr id="599" name="テキスト ボックス 598"/>
        <xdr:cNvSpPr txBox="1"/>
      </xdr:nvSpPr>
      <xdr:spPr>
        <a:xfrm>
          <a:off x="13403794" y="954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11165</xdr:rowOff>
    </xdr:from>
    <xdr:to>
      <xdr:col>18</xdr:col>
      <xdr:colOff>492125</xdr:colOff>
      <xdr:row>57</xdr:row>
      <xdr:rowOff>112765</xdr:rowOff>
    </xdr:to>
    <xdr:sp macro="" textlink="">
      <xdr:nvSpPr>
        <xdr:cNvPr id="600" name="円/楕円 599"/>
        <xdr:cNvSpPr/>
      </xdr:nvSpPr>
      <xdr:spPr>
        <a:xfrm>
          <a:off x="12763500" y="9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129292</xdr:rowOff>
    </xdr:from>
    <xdr:ext cx="599010" cy="259045"/>
    <xdr:sp macro="" textlink="">
      <xdr:nvSpPr>
        <xdr:cNvPr id="601" name="テキスト ボックス 600"/>
        <xdr:cNvSpPr txBox="1"/>
      </xdr:nvSpPr>
      <xdr:spPr>
        <a:xfrm>
          <a:off x="12514794" y="95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27966</xdr:rowOff>
    </xdr:from>
    <xdr:to>
      <xdr:col>23</xdr:col>
      <xdr:colOff>517525</xdr:colOff>
      <xdr:row>79</xdr:row>
      <xdr:rowOff>44450</xdr:rowOff>
    </xdr:to>
    <xdr:cxnSp macro="">
      <xdr:nvCxnSpPr>
        <xdr:cNvPr id="630" name="直線コネクタ 629"/>
        <xdr:cNvCxnSpPr/>
      </xdr:nvCxnSpPr>
      <xdr:spPr>
        <a:xfrm>
          <a:off x="15481300" y="13572516"/>
          <a:ext cx="8382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27966</xdr:rowOff>
    </xdr:from>
    <xdr:to>
      <xdr:col>22</xdr:col>
      <xdr:colOff>365125</xdr:colOff>
      <xdr:row>79</xdr:row>
      <xdr:rowOff>44450</xdr:rowOff>
    </xdr:to>
    <xdr:cxnSp macro="">
      <xdr:nvCxnSpPr>
        <xdr:cNvPr id="633" name="直線コネクタ 632"/>
        <xdr:cNvCxnSpPr/>
      </xdr:nvCxnSpPr>
      <xdr:spPr>
        <a:xfrm flipV="1">
          <a:off x="14592300" y="13572516"/>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41621</xdr:rowOff>
    </xdr:from>
    <xdr:to>
      <xdr:col>21</xdr:col>
      <xdr:colOff>161925</xdr:colOff>
      <xdr:row>79</xdr:row>
      <xdr:rowOff>44450</xdr:rowOff>
    </xdr:to>
    <xdr:cxnSp macro="">
      <xdr:nvCxnSpPr>
        <xdr:cNvPr id="636" name="直線コネクタ 635"/>
        <xdr:cNvCxnSpPr/>
      </xdr:nvCxnSpPr>
      <xdr:spPr>
        <a:xfrm>
          <a:off x="13703300" y="13586171"/>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38839</xdr:rowOff>
    </xdr:from>
    <xdr:to>
      <xdr:col>19</xdr:col>
      <xdr:colOff>644525</xdr:colOff>
      <xdr:row>79</xdr:row>
      <xdr:rowOff>41621</xdr:rowOff>
    </xdr:to>
    <xdr:cxnSp macro="">
      <xdr:nvCxnSpPr>
        <xdr:cNvPr id="639" name="直線コネクタ 638"/>
        <xdr:cNvCxnSpPr/>
      </xdr:nvCxnSpPr>
      <xdr:spPr>
        <a:xfrm>
          <a:off x="12814300" y="1358338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148616</xdr:rowOff>
    </xdr:from>
    <xdr:to>
      <xdr:col>22</xdr:col>
      <xdr:colOff>415925</xdr:colOff>
      <xdr:row>79</xdr:row>
      <xdr:rowOff>78766</xdr:rowOff>
    </xdr:to>
    <xdr:sp macro="" textlink="">
      <xdr:nvSpPr>
        <xdr:cNvPr id="651" name="円/楕円 650"/>
        <xdr:cNvSpPr/>
      </xdr:nvSpPr>
      <xdr:spPr>
        <a:xfrm>
          <a:off x="15430500" y="135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69893</xdr:rowOff>
    </xdr:from>
    <xdr:ext cx="534377" cy="259045"/>
    <xdr:sp macro="" textlink="">
      <xdr:nvSpPr>
        <xdr:cNvPr id="652" name="テキスト ボックス 651"/>
        <xdr:cNvSpPr txBox="1"/>
      </xdr:nvSpPr>
      <xdr:spPr>
        <a:xfrm>
          <a:off x="15214111" y="136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162271</xdr:rowOff>
    </xdr:from>
    <xdr:to>
      <xdr:col>20</xdr:col>
      <xdr:colOff>9525</xdr:colOff>
      <xdr:row>79</xdr:row>
      <xdr:rowOff>92421</xdr:rowOff>
    </xdr:to>
    <xdr:sp macro="" textlink="">
      <xdr:nvSpPr>
        <xdr:cNvPr id="655" name="円/楕円 654"/>
        <xdr:cNvSpPr/>
      </xdr:nvSpPr>
      <xdr:spPr>
        <a:xfrm>
          <a:off x="13652500" y="1353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83548</xdr:rowOff>
    </xdr:from>
    <xdr:ext cx="469744" cy="259045"/>
    <xdr:sp macro="" textlink="">
      <xdr:nvSpPr>
        <xdr:cNvPr id="656" name="テキスト ボックス 655"/>
        <xdr:cNvSpPr txBox="1"/>
      </xdr:nvSpPr>
      <xdr:spPr>
        <a:xfrm>
          <a:off x="13468427" y="1362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159489</xdr:rowOff>
    </xdr:from>
    <xdr:to>
      <xdr:col>18</xdr:col>
      <xdr:colOff>492125</xdr:colOff>
      <xdr:row>79</xdr:row>
      <xdr:rowOff>89639</xdr:rowOff>
    </xdr:to>
    <xdr:sp macro="" textlink="">
      <xdr:nvSpPr>
        <xdr:cNvPr id="657" name="円/楕円 656"/>
        <xdr:cNvSpPr/>
      </xdr:nvSpPr>
      <xdr:spPr>
        <a:xfrm>
          <a:off x="12763500" y="135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80766</xdr:rowOff>
    </xdr:from>
    <xdr:ext cx="469744" cy="259045"/>
    <xdr:sp macro="" textlink="">
      <xdr:nvSpPr>
        <xdr:cNvPr id="658" name="テキスト ボックス 657"/>
        <xdr:cNvSpPr txBox="1"/>
      </xdr:nvSpPr>
      <xdr:spPr>
        <a:xfrm>
          <a:off x="12579427" y="1362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88619</xdr:rowOff>
    </xdr:from>
    <xdr:to>
      <xdr:col>23</xdr:col>
      <xdr:colOff>517525</xdr:colOff>
      <xdr:row>97</xdr:row>
      <xdr:rowOff>16721</xdr:rowOff>
    </xdr:to>
    <xdr:cxnSp macro="">
      <xdr:nvCxnSpPr>
        <xdr:cNvPr id="687" name="直線コネクタ 686"/>
        <xdr:cNvCxnSpPr/>
      </xdr:nvCxnSpPr>
      <xdr:spPr>
        <a:xfrm>
          <a:off x="15481300" y="16547819"/>
          <a:ext cx="838200" cy="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70337</xdr:rowOff>
    </xdr:from>
    <xdr:to>
      <xdr:col>22</xdr:col>
      <xdr:colOff>365125</xdr:colOff>
      <xdr:row>96</xdr:row>
      <xdr:rowOff>88619</xdr:rowOff>
    </xdr:to>
    <xdr:cxnSp macro="">
      <xdr:nvCxnSpPr>
        <xdr:cNvPr id="690" name="直線コネクタ 689"/>
        <xdr:cNvCxnSpPr/>
      </xdr:nvCxnSpPr>
      <xdr:spPr>
        <a:xfrm>
          <a:off x="14592300" y="16529537"/>
          <a:ext cx="889000" cy="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78687</xdr:rowOff>
    </xdr:from>
    <xdr:to>
      <xdr:col>21</xdr:col>
      <xdr:colOff>161925</xdr:colOff>
      <xdr:row>96</xdr:row>
      <xdr:rowOff>70337</xdr:rowOff>
    </xdr:to>
    <xdr:cxnSp macro="">
      <xdr:nvCxnSpPr>
        <xdr:cNvPr id="693" name="直線コネクタ 692"/>
        <xdr:cNvCxnSpPr/>
      </xdr:nvCxnSpPr>
      <xdr:spPr>
        <a:xfrm>
          <a:off x="13703300" y="16366437"/>
          <a:ext cx="889000" cy="1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78687</xdr:rowOff>
    </xdr:from>
    <xdr:to>
      <xdr:col>19</xdr:col>
      <xdr:colOff>644525</xdr:colOff>
      <xdr:row>95</xdr:row>
      <xdr:rowOff>155167</xdr:rowOff>
    </xdr:to>
    <xdr:cxnSp macro="">
      <xdr:nvCxnSpPr>
        <xdr:cNvPr id="696" name="直線コネクタ 695"/>
        <xdr:cNvCxnSpPr/>
      </xdr:nvCxnSpPr>
      <xdr:spPr>
        <a:xfrm flipV="1">
          <a:off x="12814300" y="16366437"/>
          <a:ext cx="889000" cy="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137371</xdr:rowOff>
    </xdr:from>
    <xdr:to>
      <xdr:col>23</xdr:col>
      <xdr:colOff>568325</xdr:colOff>
      <xdr:row>97</xdr:row>
      <xdr:rowOff>67521</xdr:rowOff>
    </xdr:to>
    <xdr:sp macro="" textlink="">
      <xdr:nvSpPr>
        <xdr:cNvPr id="706" name="円/楕円 705"/>
        <xdr:cNvSpPr/>
      </xdr:nvSpPr>
      <xdr:spPr>
        <a:xfrm>
          <a:off x="16268700" y="165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160248</xdr:rowOff>
    </xdr:from>
    <xdr:ext cx="599010" cy="259045"/>
    <xdr:sp macro="" textlink="">
      <xdr:nvSpPr>
        <xdr:cNvPr id="707" name="公債費該当値テキスト"/>
        <xdr:cNvSpPr txBox="1"/>
      </xdr:nvSpPr>
      <xdr:spPr>
        <a:xfrm>
          <a:off x="16370300" y="164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37819</xdr:rowOff>
    </xdr:from>
    <xdr:to>
      <xdr:col>22</xdr:col>
      <xdr:colOff>415925</xdr:colOff>
      <xdr:row>96</xdr:row>
      <xdr:rowOff>139419</xdr:rowOff>
    </xdr:to>
    <xdr:sp macro="" textlink="">
      <xdr:nvSpPr>
        <xdr:cNvPr id="708" name="円/楕円 707"/>
        <xdr:cNvSpPr/>
      </xdr:nvSpPr>
      <xdr:spPr>
        <a:xfrm>
          <a:off x="15430500" y="164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155946</xdr:rowOff>
    </xdr:from>
    <xdr:ext cx="599010" cy="259045"/>
    <xdr:sp macro="" textlink="">
      <xdr:nvSpPr>
        <xdr:cNvPr id="709" name="テキスト ボックス 708"/>
        <xdr:cNvSpPr txBox="1"/>
      </xdr:nvSpPr>
      <xdr:spPr>
        <a:xfrm>
          <a:off x="15181794" y="162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19537</xdr:rowOff>
    </xdr:from>
    <xdr:to>
      <xdr:col>21</xdr:col>
      <xdr:colOff>212725</xdr:colOff>
      <xdr:row>96</xdr:row>
      <xdr:rowOff>121137</xdr:rowOff>
    </xdr:to>
    <xdr:sp macro="" textlink="">
      <xdr:nvSpPr>
        <xdr:cNvPr id="710" name="円/楕円 709"/>
        <xdr:cNvSpPr/>
      </xdr:nvSpPr>
      <xdr:spPr>
        <a:xfrm>
          <a:off x="14541500" y="164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137664</xdr:rowOff>
    </xdr:from>
    <xdr:ext cx="599010" cy="259045"/>
    <xdr:sp macro="" textlink="">
      <xdr:nvSpPr>
        <xdr:cNvPr id="711" name="テキスト ボックス 710"/>
        <xdr:cNvSpPr txBox="1"/>
      </xdr:nvSpPr>
      <xdr:spPr>
        <a:xfrm>
          <a:off x="14292794" y="162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27887</xdr:rowOff>
    </xdr:from>
    <xdr:to>
      <xdr:col>20</xdr:col>
      <xdr:colOff>9525</xdr:colOff>
      <xdr:row>95</xdr:row>
      <xdr:rowOff>129487</xdr:rowOff>
    </xdr:to>
    <xdr:sp macro="" textlink="">
      <xdr:nvSpPr>
        <xdr:cNvPr id="712" name="円/楕円 711"/>
        <xdr:cNvSpPr/>
      </xdr:nvSpPr>
      <xdr:spPr>
        <a:xfrm>
          <a:off x="13652500" y="1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146014</xdr:rowOff>
    </xdr:from>
    <xdr:ext cx="599010" cy="259045"/>
    <xdr:sp macro="" textlink="">
      <xdr:nvSpPr>
        <xdr:cNvPr id="713" name="テキスト ボックス 712"/>
        <xdr:cNvSpPr txBox="1"/>
      </xdr:nvSpPr>
      <xdr:spPr>
        <a:xfrm>
          <a:off x="13403794" y="1609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104367</xdr:rowOff>
    </xdr:from>
    <xdr:to>
      <xdr:col>18</xdr:col>
      <xdr:colOff>492125</xdr:colOff>
      <xdr:row>96</xdr:row>
      <xdr:rowOff>34517</xdr:rowOff>
    </xdr:to>
    <xdr:sp macro="" textlink="">
      <xdr:nvSpPr>
        <xdr:cNvPr id="714" name="円/楕円 713"/>
        <xdr:cNvSpPr/>
      </xdr:nvSpPr>
      <xdr:spPr>
        <a:xfrm>
          <a:off x="12763500" y="163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51044</xdr:rowOff>
    </xdr:from>
    <xdr:ext cx="599010" cy="259045"/>
    <xdr:sp macro="" textlink="">
      <xdr:nvSpPr>
        <xdr:cNvPr id="715" name="テキスト ボックス 714"/>
        <xdr:cNvSpPr txBox="1"/>
      </xdr:nvSpPr>
      <xdr:spPr>
        <a:xfrm>
          <a:off x="12514794" y="1616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48603</xdr:rowOff>
    </xdr:from>
    <xdr:to>
      <xdr:col>32</xdr:col>
      <xdr:colOff>186689</xdr:colOff>
      <xdr:row>39</xdr:row>
      <xdr:rowOff>44450</xdr:rowOff>
    </xdr:to>
    <xdr:cxnSp macro="">
      <xdr:nvCxnSpPr>
        <xdr:cNvPr id="739" name="直線コネクタ 738"/>
        <xdr:cNvCxnSpPr/>
      </xdr:nvCxnSpPr>
      <xdr:spPr>
        <a:xfrm flipV="1">
          <a:off x="22159595" y="5535003"/>
          <a:ext cx="1269" cy="1195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166730</xdr:rowOff>
    </xdr:from>
    <xdr:ext cx="534377" cy="259045"/>
    <xdr:sp macro="" textlink="">
      <xdr:nvSpPr>
        <xdr:cNvPr id="742" name="諸支出金最大値テキスト"/>
        <xdr:cNvSpPr txBox="1"/>
      </xdr:nvSpPr>
      <xdr:spPr>
        <a:xfrm>
          <a:off x="22212300" y="531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32</xdr:row>
      <xdr:rowOff>48603</xdr:rowOff>
    </xdr:from>
    <xdr:to>
      <xdr:col>32</xdr:col>
      <xdr:colOff>276225</xdr:colOff>
      <xdr:row>32</xdr:row>
      <xdr:rowOff>48603</xdr:rowOff>
    </xdr:to>
    <xdr:cxnSp macro="">
      <xdr:nvCxnSpPr>
        <xdr:cNvPr id="743" name="直線コネクタ 742"/>
        <xdr:cNvCxnSpPr/>
      </xdr:nvCxnSpPr>
      <xdr:spPr>
        <a:xfrm>
          <a:off x="22072600" y="553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4597</xdr:rowOff>
    </xdr:from>
    <xdr:to>
      <xdr:col>32</xdr:col>
      <xdr:colOff>187325</xdr:colOff>
      <xdr:row>34</xdr:row>
      <xdr:rowOff>12255</xdr:rowOff>
    </xdr:to>
    <xdr:cxnSp macro="">
      <xdr:nvCxnSpPr>
        <xdr:cNvPr id="744" name="直線コネクタ 743"/>
        <xdr:cNvCxnSpPr/>
      </xdr:nvCxnSpPr>
      <xdr:spPr>
        <a:xfrm>
          <a:off x="21323300" y="5833897"/>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91292</xdr:rowOff>
    </xdr:from>
    <xdr:ext cx="469744" cy="259045"/>
    <xdr:sp macro="" textlink="">
      <xdr:nvSpPr>
        <xdr:cNvPr id="745" name="諸支出金平均値テキスト"/>
        <xdr:cNvSpPr txBox="1"/>
      </xdr:nvSpPr>
      <xdr:spPr>
        <a:xfrm>
          <a:off x="22212300" y="6606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112865</xdr:rowOff>
    </xdr:from>
    <xdr:to>
      <xdr:col>32</xdr:col>
      <xdr:colOff>238125</xdr:colOff>
      <xdr:row>39</xdr:row>
      <xdr:rowOff>43015</xdr:rowOff>
    </xdr:to>
    <xdr:sp macro="" textlink="">
      <xdr:nvSpPr>
        <xdr:cNvPr id="746" name="フローチャート : 判断 745"/>
        <xdr:cNvSpPr/>
      </xdr:nvSpPr>
      <xdr:spPr>
        <a:xfrm>
          <a:off x="22110700" y="66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144577</xdr:rowOff>
    </xdr:from>
    <xdr:to>
      <xdr:col>31</xdr:col>
      <xdr:colOff>34925</xdr:colOff>
      <xdr:row>34</xdr:row>
      <xdr:rowOff>4597</xdr:rowOff>
    </xdr:to>
    <xdr:cxnSp macro="">
      <xdr:nvCxnSpPr>
        <xdr:cNvPr id="747" name="直線コネクタ 746"/>
        <xdr:cNvCxnSpPr/>
      </xdr:nvCxnSpPr>
      <xdr:spPr>
        <a:xfrm>
          <a:off x="20434300" y="5288077"/>
          <a:ext cx="889000" cy="5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159956</xdr:rowOff>
    </xdr:from>
    <xdr:to>
      <xdr:col>31</xdr:col>
      <xdr:colOff>85725</xdr:colOff>
      <xdr:row>39</xdr:row>
      <xdr:rowOff>90106</xdr:rowOff>
    </xdr:to>
    <xdr:sp macro="" textlink="">
      <xdr:nvSpPr>
        <xdr:cNvPr id="748" name="フローチャート : 判断 747"/>
        <xdr:cNvSpPr/>
      </xdr:nvSpPr>
      <xdr:spPr>
        <a:xfrm>
          <a:off x="21272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81233</xdr:rowOff>
    </xdr:from>
    <xdr:ext cx="378565" cy="259045"/>
    <xdr:sp macro="" textlink="">
      <xdr:nvSpPr>
        <xdr:cNvPr id="749" name="テキスト ボックス 748"/>
        <xdr:cNvSpPr txBox="1"/>
      </xdr:nvSpPr>
      <xdr:spPr>
        <a:xfrm>
          <a:off x="21134017" y="676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144577</xdr:rowOff>
    </xdr:from>
    <xdr:to>
      <xdr:col>29</xdr:col>
      <xdr:colOff>517525</xdr:colOff>
      <xdr:row>39</xdr:row>
      <xdr:rowOff>44450</xdr:rowOff>
    </xdr:to>
    <xdr:cxnSp macro="">
      <xdr:nvCxnSpPr>
        <xdr:cNvPr id="750" name="直線コネクタ 749"/>
        <xdr:cNvCxnSpPr/>
      </xdr:nvCxnSpPr>
      <xdr:spPr>
        <a:xfrm flipV="1">
          <a:off x="19545300" y="5288077"/>
          <a:ext cx="889000" cy="14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153365</xdr:rowOff>
    </xdr:from>
    <xdr:to>
      <xdr:col>29</xdr:col>
      <xdr:colOff>568325</xdr:colOff>
      <xdr:row>39</xdr:row>
      <xdr:rowOff>83515</xdr:rowOff>
    </xdr:to>
    <xdr:sp macro="" textlink="">
      <xdr:nvSpPr>
        <xdr:cNvPr id="751" name="フローチャート : 判断 750"/>
        <xdr:cNvSpPr/>
      </xdr:nvSpPr>
      <xdr:spPr>
        <a:xfrm>
          <a:off x="20383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74642</xdr:rowOff>
    </xdr:from>
    <xdr:ext cx="378565" cy="259045"/>
    <xdr:sp macro="" textlink="">
      <xdr:nvSpPr>
        <xdr:cNvPr id="752" name="テキスト ボックス 751"/>
        <xdr:cNvSpPr txBox="1"/>
      </xdr:nvSpPr>
      <xdr:spPr>
        <a:xfrm>
          <a:off x="20245017" y="6761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97244</xdr:rowOff>
    </xdr:from>
    <xdr:to>
      <xdr:col>28</xdr:col>
      <xdr:colOff>365125</xdr:colOff>
      <xdr:row>39</xdr:row>
      <xdr:rowOff>27394</xdr:rowOff>
    </xdr:to>
    <xdr:sp macro="" textlink="">
      <xdr:nvSpPr>
        <xdr:cNvPr id="754" name="フローチャート : 判断 753"/>
        <xdr:cNvSpPr/>
      </xdr:nvSpPr>
      <xdr:spPr>
        <a:xfrm>
          <a:off x="19494500" y="661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43921</xdr:rowOff>
    </xdr:from>
    <xdr:ext cx="469744" cy="259045"/>
    <xdr:sp macro="" textlink="">
      <xdr:nvSpPr>
        <xdr:cNvPr id="755" name="テキスト ボックス 754"/>
        <xdr:cNvSpPr txBox="1"/>
      </xdr:nvSpPr>
      <xdr:spPr>
        <a:xfrm>
          <a:off x="19310427" y="638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107912</xdr:rowOff>
    </xdr:from>
    <xdr:to>
      <xdr:col>27</xdr:col>
      <xdr:colOff>161925</xdr:colOff>
      <xdr:row>39</xdr:row>
      <xdr:rowOff>38062</xdr:rowOff>
    </xdr:to>
    <xdr:sp macro="" textlink="">
      <xdr:nvSpPr>
        <xdr:cNvPr id="756" name="フローチャート : 判断 755"/>
        <xdr:cNvSpPr/>
      </xdr:nvSpPr>
      <xdr:spPr>
        <a:xfrm>
          <a:off x="18605500" y="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54589</xdr:rowOff>
    </xdr:from>
    <xdr:ext cx="469744" cy="259045"/>
    <xdr:sp macro="" textlink="">
      <xdr:nvSpPr>
        <xdr:cNvPr id="757" name="テキスト ボックス 756"/>
        <xdr:cNvSpPr txBox="1"/>
      </xdr:nvSpPr>
      <xdr:spPr>
        <a:xfrm>
          <a:off x="18421427" y="639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132905</xdr:rowOff>
    </xdr:from>
    <xdr:to>
      <xdr:col>32</xdr:col>
      <xdr:colOff>238125</xdr:colOff>
      <xdr:row>34</xdr:row>
      <xdr:rowOff>63055</xdr:rowOff>
    </xdr:to>
    <xdr:sp macro="" textlink="">
      <xdr:nvSpPr>
        <xdr:cNvPr id="763" name="円/楕円 762"/>
        <xdr:cNvSpPr/>
      </xdr:nvSpPr>
      <xdr:spPr>
        <a:xfrm>
          <a:off x="22110700" y="57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155782</xdr:rowOff>
    </xdr:from>
    <xdr:ext cx="534377" cy="259045"/>
    <xdr:sp macro="" textlink="">
      <xdr:nvSpPr>
        <xdr:cNvPr id="764" name="諸支出金該当値テキスト"/>
        <xdr:cNvSpPr txBox="1"/>
      </xdr:nvSpPr>
      <xdr:spPr>
        <a:xfrm>
          <a:off x="22212300" y="56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23,345</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125247</xdr:rowOff>
    </xdr:from>
    <xdr:to>
      <xdr:col>31</xdr:col>
      <xdr:colOff>85725</xdr:colOff>
      <xdr:row>34</xdr:row>
      <xdr:rowOff>55397</xdr:rowOff>
    </xdr:to>
    <xdr:sp macro="" textlink="">
      <xdr:nvSpPr>
        <xdr:cNvPr id="765" name="円/楕円 764"/>
        <xdr:cNvSpPr/>
      </xdr:nvSpPr>
      <xdr:spPr>
        <a:xfrm>
          <a:off x="21272500" y="5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71924</xdr:rowOff>
    </xdr:from>
    <xdr:ext cx="534377" cy="259045"/>
    <xdr:sp macro="" textlink="">
      <xdr:nvSpPr>
        <xdr:cNvPr id="766" name="テキスト ボックス 765"/>
        <xdr:cNvSpPr txBox="1"/>
      </xdr:nvSpPr>
      <xdr:spPr>
        <a:xfrm>
          <a:off x="21056111" y="55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23,546</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93777</xdr:rowOff>
    </xdr:from>
    <xdr:to>
      <xdr:col>29</xdr:col>
      <xdr:colOff>568325</xdr:colOff>
      <xdr:row>31</xdr:row>
      <xdr:rowOff>23927</xdr:rowOff>
    </xdr:to>
    <xdr:sp macro="" textlink="">
      <xdr:nvSpPr>
        <xdr:cNvPr id="767" name="円/楕円 766"/>
        <xdr:cNvSpPr/>
      </xdr:nvSpPr>
      <xdr:spPr>
        <a:xfrm>
          <a:off x="20383500" y="52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40454</xdr:rowOff>
    </xdr:from>
    <xdr:ext cx="534377" cy="259045"/>
    <xdr:sp macro="" textlink="">
      <xdr:nvSpPr>
        <xdr:cNvPr id="768" name="テキスト ボックス 767"/>
        <xdr:cNvSpPr txBox="1"/>
      </xdr:nvSpPr>
      <xdr:spPr>
        <a:xfrm>
          <a:off x="20167111" y="50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・民生費について、渡嘉敷村へき地保育所の老朽化に伴い、渡嘉敷村とかしき保育所建設工事を実施したことが増の要因である。</a:t>
          </a:r>
          <a:endParaRPr kumimoji="1" lang="en-US" altLang="ja-JP" sz="1300">
            <a:latin typeface="ＭＳ Ｐゴシック"/>
          </a:endParaRPr>
        </a:p>
        <a:p>
          <a:r>
            <a:rPr kumimoji="1" lang="ja-JP" altLang="en-US" sz="1300">
              <a:latin typeface="ＭＳ Ｐゴシック"/>
            </a:rPr>
            <a:t>・衛生費について、平成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年度にごみ処理施設の基幹改良事業を実施したことで大きく増加し、当該事業の終了が減の要因である。</a:t>
          </a:r>
          <a:endParaRPr kumimoji="1" lang="en-US" altLang="ja-JP" sz="1300">
            <a:latin typeface="ＭＳ Ｐゴシック"/>
          </a:endParaRPr>
        </a:p>
        <a:p>
          <a:r>
            <a:rPr kumimoji="1" lang="ja-JP" altLang="en-US" sz="1300">
              <a:latin typeface="ＭＳ Ｐゴシック"/>
            </a:rPr>
            <a:t>・商工費について、平成</a:t>
          </a:r>
          <a:r>
            <a:rPr kumimoji="1" lang="en-US" altLang="ja-JP" sz="1300">
              <a:latin typeface="ＭＳ Ｐゴシック"/>
            </a:rPr>
            <a:t>24</a:t>
          </a:r>
          <a:r>
            <a:rPr kumimoji="1" lang="ja-JP" altLang="en-US" sz="1300">
              <a:latin typeface="ＭＳ Ｐゴシック"/>
            </a:rPr>
            <a:t>年度より沖縄振興特別推進市町村交付金を受け、観光振興事業（観光に特化したむらづくり）を実施しているため近年は増加傾向にある。今後、増加の可能性も含め、過度の事業執行とならぬよう慎重に行う。</a:t>
          </a:r>
          <a:endParaRPr kumimoji="1" lang="en-US" altLang="ja-JP" sz="1300">
            <a:latin typeface="ＭＳ Ｐゴシック"/>
          </a:endParaRPr>
        </a:p>
        <a:p>
          <a:r>
            <a:rPr kumimoji="1" lang="ja-JP" altLang="en-US" sz="1300">
              <a:latin typeface="ＭＳ Ｐゴシック"/>
            </a:rPr>
            <a:t>・土木費について、平成</a:t>
          </a:r>
          <a:r>
            <a:rPr kumimoji="1" lang="en-US" altLang="ja-JP" sz="1300">
              <a:latin typeface="ＭＳ Ｐゴシック"/>
            </a:rPr>
            <a:t>19</a:t>
          </a:r>
          <a:r>
            <a:rPr kumimoji="1" lang="ja-JP" altLang="en-US" sz="1300">
              <a:latin typeface="ＭＳ Ｐゴシック"/>
            </a:rPr>
            <a:t>年度（</a:t>
          </a:r>
          <a:r>
            <a:rPr kumimoji="1" lang="en-US" altLang="ja-JP" sz="1300">
              <a:latin typeface="ＭＳ Ｐゴシック"/>
            </a:rPr>
            <a:t>H19</a:t>
          </a:r>
          <a:r>
            <a:rPr kumimoji="1" lang="ja-JP" altLang="en-US" sz="1300">
              <a:latin typeface="ＭＳ Ｐゴシック"/>
            </a:rPr>
            <a:t>～</a:t>
          </a:r>
          <a:r>
            <a:rPr kumimoji="1" lang="en-US" altLang="ja-JP" sz="1300">
              <a:latin typeface="ＭＳ Ｐゴシック"/>
            </a:rPr>
            <a:t>H30</a:t>
          </a:r>
          <a:r>
            <a:rPr kumimoji="1" lang="ja-JP" altLang="en-US" sz="1300">
              <a:latin typeface="ＭＳ Ｐゴシック"/>
            </a:rPr>
            <a:t>）から実施している村道改良事業が、事業後半の橋りょう工事に着手しているため事業費が多額となり、</a:t>
          </a:r>
          <a:r>
            <a:rPr lang="ja-JP" altLang="ja-JP" sz="1300" baseline="0">
              <a:solidFill>
                <a:schemeClr val="dk1"/>
              </a:solidFill>
              <a:effectLst/>
              <a:latin typeface="+mn-lt"/>
              <a:ea typeface="+mn-ea"/>
              <a:cs typeface="+mn-cs"/>
            </a:rPr>
            <a:t>類似団体及び県平均を大きく上回っている。</a:t>
          </a:r>
          <a:r>
            <a:rPr lang="ja-JP" altLang="en-US" sz="1300" baseline="0">
              <a:solidFill>
                <a:schemeClr val="dk1"/>
              </a:solidFill>
              <a:effectLst/>
              <a:latin typeface="+mn-lt"/>
              <a:ea typeface="+mn-ea"/>
              <a:cs typeface="+mn-cs"/>
            </a:rPr>
            <a:t>事業の継続が増の要因となっている。</a:t>
          </a:r>
          <a:endParaRPr lang="en-US" altLang="ja-JP" sz="13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各目的別歳出決算額について、</a:t>
          </a:r>
          <a:r>
            <a:rPr kumimoji="1" lang="ja-JP" altLang="ja-JP" sz="1300" baseline="0">
              <a:solidFill>
                <a:schemeClr val="dk1"/>
              </a:solidFill>
              <a:effectLst/>
              <a:latin typeface="+mn-lt"/>
              <a:ea typeface="+mn-ea"/>
              <a:cs typeface="+mn-cs"/>
            </a:rPr>
            <a:t>年度によって増減の幅</a:t>
          </a:r>
          <a:r>
            <a:rPr kumimoji="1" lang="ja-JP" altLang="en-US" sz="1300" baseline="0">
              <a:solidFill>
                <a:schemeClr val="dk1"/>
              </a:solidFill>
              <a:effectLst/>
              <a:latin typeface="+mn-lt"/>
              <a:ea typeface="+mn-ea"/>
              <a:cs typeface="+mn-cs"/>
            </a:rPr>
            <a:t>は</a:t>
          </a:r>
          <a:r>
            <a:rPr kumimoji="1" lang="ja-JP" altLang="ja-JP" sz="1300" baseline="0">
              <a:solidFill>
                <a:schemeClr val="dk1"/>
              </a:solidFill>
              <a:effectLst/>
              <a:latin typeface="+mn-lt"/>
              <a:ea typeface="+mn-ea"/>
              <a:cs typeface="+mn-cs"/>
            </a:rPr>
            <a:t>あるが、</a:t>
          </a:r>
          <a:r>
            <a:rPr kumimoji="1" lang="ja-JP" altLang="en-US" sz="1300" baseline="0">
              <a:solidFill>
                <a:schemeClr val="dk1"/>
              </a:solidFill>
              <a:effectLst/>
              <a:latin typeface="+mn-lt"/>
              <a:ea typeface="+mn-ea"/>
              <a:cs typeface="+mn-cs"/>
            </a:rPr>
            <a:t>交付金を活用した事業実施や、特殊な工法による事業費の増加など一過性のものと捉えられる。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　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年度について、実質収支（</a:t>
          </a:r>
          <a:r>
            <a:rPr lang="en-US" altLang="ja-JP" sz="1100" baseline="0">
              <a:solidFill>
                <a:schemeClr val="dk1"/>
              </a:solidFill>
              <a:effectLst/>
              <a:latin typeface="+mn-lt"/>
              <a:ea typeface="+mn-ea"/>
              <a:cs typeface="+mn-cs"/>
            </a:rPr>
            <a:t>55</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392</a:t>
          </a:r>
          <a:r>
            <a:rPr lang="ja-JP" altLang="ja-JP" sz="1100" baseline="0">
              <a:solidFill>
                <a:schemeClr val="dk1"/>
              </a:solidFill>
              <a:effectLst/>
              <a:latin typeface="+mn-lt"/>
              <a:ea typeface="+mn-ea"/>
              <a:cs typeface="+mn-cs"/>
            </a:rPr>
            <a:t>千円・対前年比</a:t>
          </a:r>
          <a:r>
            <a:rPr lang="en-US" altLang="ja-JP" sz="1100" baseline="0">
              <a:solidFill>
                <a:schemeClr val="dk1"/>
              </a:solidFill>
              <a:effectLst/>
              <a:latin typeface="+mn-lt"/>
              <a:ea typeface="+mn-ea"/>
              <a:cs typeface="+mn-cs"/>
            </a:rPr>
            <a:t>155.7</a:t>
          </a:r>
          <a:r>
            <a:rPr lang="ja-JP" altLang="ja-JP" sz="1100" baseline="0">
              <a:solidFill>
                <a:schemeClr val="dk1"/>
              </a:solidFill>
              <a:effectLst/>
              <a:latin typeface="+mn-lt"/>
              <a:ea typeface="+mn-ea"/>
              <a:cs typeface="+mn-cs"/>
            </a:rPr>
            <a:t>％）及び単年度収支（</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819</a:t>
          </a:r>
          <a:r>
            <a:rPr lang="ja-JP" altLang="ja-JP" sz="1100" baseline="0">
              <a:solidFill>
                <a:schemeClr val="dk1"/>
              </a:solidFill>
              <a:effectLst/>
              <a:latin typeface="+mn-lt"/>
              <a:ea typeface="+mn-ea"/>
              <a:cs typeface="+mn-cs"/>
            </a:rPr>
            <a:t>千円）は黒字となっている。主な要因として、経常経費の抑制等により発生した剰余金を、財政調整基金等へ積立たことが挙げられる。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今後も、事務事業の計画的な執行に配慮するとともに、剰余金の財源調整を図り健全な財政運営に努める。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endParaRPr lang="ja-JP" altLang="ja-JP" sz="1400">
            <a:effectLst/>
          </a:endParaRPr>
        </a:p>
        <a:p>
          <a:pPr rtl="0" eaLnBrk="1" fontAlgn="base" latinLnBrk="0" hangingPunct="1"/>
          <a:r>
            <a:rPr lang="ja-JP" altLang="ja-JP" sz="1100" baseline="0">
              <a:solidFill>
                <a:schemeClr val="dk1"/>
              </a:solidFill>
              <a:effectLst/>
              <a:latin typeface="+mn-lt"/>
              <a:ea typeface="+mn-ea"/>
              <a:cs typeface="+mn-cs"/>
            </a:rPr>
            <a:t>（一般会計　その他 　特別会計）</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すべての会計において、黒字となっており赤字は発生していない。</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今後は、高度経済成長期に整備してきた社会資本の更新時期を迎えることから、公共施設等総合管理計画に沿った更新・統廃合、長寿命化など行い、引き続き経営健全化に向けて歳出抑制等を図る。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1896015</v>
      </c>
      <c r="BO4" s="409"/>
      <c r="BP4" s="409"/>
      <c r="BQ4" s="409"/>
      <c r="BR4" s="409"/>
      <c r="BS4" s="409"/>
      <c r="BT4" s="409"/>
      <c r="BU4" s="410"/>
      <c r="BV4" s="408">
        <v>1796364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7.7</v>
      </c>
      <c r="CU4" s="586"/>
      <c r="CV4" s="586"/>
      <c r="CW4" s="586"/>
      <c r="CX4" s="586"/>
      <c r="CY4" s="586"/>
      <c r="CZ4" s="586"/>
      <c r="DA4" s="587"/>
      <c r="DB4" s="585">
        <v>5.0999999999999996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1821284</v>
      </c>
      <c r="BO5" s="414"/>
      <c r="BP5" s="414"/>
      <c r="BQ5" s="414"/>
      <c r="BR5" s="414"/>
      <c r="BS5" s="414"/>
      <c r="BT5" s="414"/>
      <c r="BU5" s="415"/>
      <c r="BV5" s="413">
        <v>1759974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v>
      </c>
      <c r="CU5" s="384"/>
      <c r="CV5" s="384"/>
      <c r="CW5" s="384"/>
      <c r="CX5" s="384"/>
      <c r="CY5" s="384"/>
      <c r="CZ5" s="384"/>
      <c r="DA5" s="385"/>
      <c r="DB5" s="383">
        <v>99.1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74731</v>
      </c>
      <c r="BO6" s="414"/>
      <c r="BP6" s="414"/>
      <c r="BQ6" s="414"/>
      <c r="BR6" s="414"/>
      <c r="BS6" s="414"/>
      <c r="BT6" s="414"/>
      <c r="BU6" s="415"/>
      <c r="BV6" s="413">
        <v>36390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91.1</v>
      </c>
      <c r="CU6" s="560"/>
      <c r="CV6" s="560"/>
      <c r="CW6" s="560"/>
      <c r="CX6" s="560"/>
      <c r="CY6" s="560"/>
      <c r="CZ6" s="560"/>
      <c r="DA6" s="561"/>
      <c r="DB6" s="559">
        <v>104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19339</v>
      </c>
      <c r="BO7" s="414"/>
      <c r="BP7" s="414"/>
      <c r="BQ7" s="414"/>
      <c r="BR7" s="414"/>
      <c r="BS7" s="414"/>
      <c r="BT7" s="414"/>
      <c r="BU7" s="415"/>
      <c r="BV7" s="413">
        <v>817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723242</v>
      </c>
      <c r="CU7" s="414"/>
      <c r="CV7" s="414"/>
      <c r="CW7" s="414"/>
      <c r="CX7" s="414"/>
      <c r="CY7" s="414"/>
      <c r="CZ7" s="414"/>
      <c r="DA7" s="415"/>
      <c r="DB7" s="413">
        <v>702576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55392</v>
      </c>
      <c r="BO8" s="414"/>
      <c r="BP8" s="414"/>
      <c r="BQ8" s="414"/>
      <c r="BR8" s="414"/>
      <c r="BS8" s="414"/>
      <c r="BT8" s="414"/>
      <c r="BU8" s="415"/>
      <c r="BV8" s="413">
        <v>35573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0.09</v>
      </c>
      <c r="CU8" s="523"/>
      <c r="CV8" s="523"/>
      <c r="CW8" s="523"/>
      <c r="CX8" s="523"/>
      <c r="CY8" s="523"/>
      <c r="CZ8" s="523"/>
      <c r="DA8" s="524"/>
      <c r="DB8" s="522">
        <v>0.09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730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19819</v>
      </c>
      <c r="BO9" s="414"/>
      <c r="BP9" s="414"/>
      <c r="BQ9" s="414"/>
      <c r="BR9" s="414"/>
      <c r="BS9" s="414"/>
      <c r="BT9" s="414"/>
      <c r="BU9" s="415"/>
      <c r="BV9" s="413">
        <v>25057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11.7</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760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17181</v>
      </c>
      <c r="BO10" s="414"/>
      <c r="BP10" s="414"/>
      <c r="BQ10" s="414"/>
      <c r="BR10" s="414"/>
      <c r="BS10" s="414"/>
      <c r="BT10" s="414"/>
      <c r="BU10" s="415"/>
      <c r="BV10" s="413">
        <v>300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693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684</v>
      </c>
      <c r="S13" s="515"/>
      <c r="T13" s="515"/>
      <c r="U13" s="515"/>
      <c r="V13" s="516"/>
      <c r="W13" s="502" t="s">
        <v>121</v>
      </c>
      <c r="X13" s="426"/>
      <c r="Y13" s="426"/>
      <c r="Z13" s="426"/>
      <c r="AA13" s="426"/>
      <c r="AB13" s="427"/>
      <c r="AC13" s="389">
        <v>26</v>
      </c>
      <c r="AD13" s="390"/>
      <c r="AE13" s="390"/>
      <c r="AF13" s="390"/>
      <c r="AG13" s="391"/>
      <c r="AH13" s="389">
        <v>19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37000</v>
      </c>
      <c r="BO13" s="414"/>
      <c r="BP13" s="414"/>
      <c r="BQ13" s="414"/>
      <c r="BR13" s="414"/>
      <c r="BS13" s="414"/>
      <c r="BT13" s="414"/>
      <c r="BU13" s="415"/>
      <c r="BV13" s="413">
        <v>25357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8.9</v>
      </c>
      <c r="CU13" s="384"/>
      <c r="CV13" s="384"/>
      <c r="CW13" s="384"/>
      <c r="CX13" s="384"/>
      <c r="CY13" s="384"/>
      <c r="CZ13" s="384"/>
      <c r="DA13" s="385"/>
      <c r="DB13" s="383">
        <v>11.9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683</v>
      </c>
      <c r="S14" s="515"/>
      <c r="T14" s="515"/>
      <c r="U14" s="515"/>
      <c r="V14" s="516"/>
      <c r="W14" s="517"/>
      <c r="X14" s="429"/>
      <c r="Y14" s="429"/>
      <c r="Z14" s="429"/>
      <c r="AA14" s="429"/>
      <c r="AB14" s="430"/>
      <c r="AC14" s="507">
        <v>5.8</v>
      </c>
      <c r="AD14" s="508"/>
      <c r="AE14" s="508"/>
      <c r="AF14" s="508"/>
      <c r="AG14" s="509"/>
      <c r="AH14" s="507">
        <v>4.5999999999999996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678</v>
      </c>
      <c r="S15" s="515"/>
      <c r="T15" s="515"/>
      <c r="U15" s="515"/>
      <c r="V15" s="516"/>
      <c r="W15" s="502" t="s">
        <v>128</v>
      </c>
      <c r="X15" s="426"/>
      <c r="Y15" s="426"/>
      <c r="Z15" s="426"/>
      <c r="AA15" s="426"/>
      <c r="AB15" s="427"/>
      <c r="AC15" s="389">
        <v>40</v>
      </c>
      <c r="AD15" s="390"/>
      <c r="AE15" s="390"/>
      <c r="AF15" s="390"/>
      <c r="AG15" s="391"/>
      <c r="AH15" s="389">
        <v>29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62854</v>
      </c>
      <c r="BO15" s="409"/>
      <c r="BP15" s="409"/>
      <c r="BQ15" s="409"/>
      <c r="BR15" s="409"/>
      <c r="BS15" s="409"/>
      <c r="BT15" s="409"/>
      <c r="BU15" s="410"/>
      <c r="BV15" s="408">
        <v>59539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8.9</v>
      </c>
      <c r="AD16" s="508"/>
      <c r="AE16" s="508"/>
      <c r="AF16" s="508"/>
      <c r="AG16" s="509"/>
      <c r="AH16" s="507">
        <v>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675477</v>
      </c>
      <c r="BO16" s="414"/>
      <c r="BP16" s="414"/>
      <c r="BQ16" s="414"/>
      <c r="BR16" s="414"/>
      <c r="BS16" s="414"/>
      <c r="BT16" s="414"/>
      <c r="BU16" s="415"/>
      <c r="BV16" s="413">
        <v>654194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385</v>
      </c>
      <c r="AD17" s="390"/>
      <c r="AE17" s="390"/>
      <c r="AF17" s="390"/>
      <c r="AG17" s="391"/>
      <c r="AH17" s="389">
        <v>369</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78160</v>
      </c>
      <c r="BO17" s="414"/>
      <c r="BP17" s="414"/>
      <c r="BQ17" s="414"/>
      <c r="BR17" s="414"/>
      <c r="BS17" s="414"/>
      <c r="BT17" s="414"/>
      <c r="BU17" s="415"/>
      <c r="BV17" s="413">
        <v>74707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19.23</v>
      </c>
      <c r="M18" s="478"/>
      <c r="N18" s="478"/>
      <c r="O18" s="478"/>
      <c r="P18" s="478"/>
      <c r="Q18" s="478"/>
      <c r="R18" s="479"/>
      <c r="S18" s="479"/>
      <c r="T18" s="479"/>
      <c r="U18" s="479"/>
      <c r="V18" s="480"/>
      <c r="W18" s="494"/>
      <c r="X18" s="495"/>
      <c r="Y18" s="495"/>
      <c r="Z18" s="495"/>
      <c r="AA18" s="495"/>
      <c r="AB18" s="503"/>
      <c r="AC18" s="377">
        <v>85.4</v>
      </c>
      <c r="AD18" s="378"/>
      <c r="AE18" s="378"/>
      <c r="AF18" s="378"/>
      <c r="AG18" s="481"/>
      <c r="AH18" s="377">
        <v>88.5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642472</v>
      </c>
      <c r="BO18" s="414"/>
      <c r="BP18" s="414"/>
      <c r="BQ18" s="414"/>
      <c r="BR18" s="414"/>
      <c r="BS18" s="414"/>
      <c r="BT18" s="414"/>
      <c r="BU18" s="415"/>
      <c r="BV18" s="413">
        <v>705337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1020813</v>
      </c>
      <c r="BO19" s="414"/>
      <c r="BP19" s="414"/>
      <c r="BQ19" s="414"/>
      <c r="BR19" s="414"/>
      <c r="BS19" s="414"/>
      <c r="BT19" s="414"/>
      <c r="BU19" s="415"/>
      <c r="BV19" s="413">
        <v>985066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417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1344615</v>
      </c>
      <c r="BO23" s="414"/>
      <c r="BP23" s="414"/>
      <c r="BQ23" s="414"/>
      <c r="BR23" s="414"/>
      <c r="BS23" s="414"/>
      <c r="BT23" s="414"/>
      <c r="BU23" s="415"/>
      <c r="BV23" s="413">
        <v>1322697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5814</v>
      </c>
      <c r="R24" s="390"/>
      <c r="S24" s="390"/>
      <c r="T24" s="390"/>
      <c r="U24" s="390"/>
      <c r="V24" s="391"/>
      <c r="W24" s="455"/>
      <c r="X24" s="446"/>
      <c r="Y24" s="447"/>
      <c r="Z24" s="386" t="s">
        <v>152</v>
      </c>
      <c r="AA24" s="387"/>
      <c r="AB24" s="387"/>
      <c r="AC24" s="387"/>
      <c r="AD24" s="387"/>
      <c r="AE24" s="387"/>
      <c r="AF24" s="387"/>
      <c r="AG24" s="388"/>
      <c r="AH24" s="389">
        <v>33</v>
      </c>
      <c r="AI24" s="390"/>
      <c r="AJ24" s="390"/>
      <c r="AK24" s="390"/>
      <c r="AL24" s="391"/>
      <c r="AM24" s="389">
        <v>101079</v>
      </c>
      <c r="AN24" s="390"/>
      <c r="AO24" s="390"/>
      <c r="AP24" s="390"/>
      <c r="AQ24" s="390"/>
      <c r="AR24" s="391"/>
      <c r="AS24" s="389">
        <v>3063</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1234936</v>
      </c>
      <c r="BO24" s="414"/>
      <c r="BP24" s="414"/>
      <c r="BQ24" s="414"/>
      <c r="BR24" s="414"/>
      <c r="BS24" s="414"/>
      <c r="BT24" s="414"/>
      <c r="BU24" s="415"/>
      <c r="BV24" s="413">
        <v>1200989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4703</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v>1908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4412</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2070</v>
      </c>
      <c r="R27" s="390"/>
      <c r="S27" s="390"/>
      <c r="T27" s="390"/>
      <c r="U27" s="390"/>
      <c r="V27" s="391"/>
      <c r="W27" s="455"/>
      <c r="X27" s="446"/>
      <c r="Y27" s="447"/>
      <c r="Z27" s="386" t="s">
        <v>161</v>
      </c>
      <c r="AA27" s="387"/>
      <c r="AB27" s="387"/>
      <c r="AC27" s="387"/>
      <c r="AD27" s="387"/>
      <c r="AE27" s="387"/>
      <c r="AF27" s="387"/>
      <c r="AG27" s="388"/>
      <c r="AH27" s="389">
        <v>2</v>
      </c>
      <c r="AI27" s="390"/>
      <c r="AJ27" s="390"/>
      <c r="AK27" s="390"/>
      <c r="AL27" s="391"/>
      <c r="AM27" s="389" t="s">
        <v>162</v>
      </c>
      <c r="AN27" s="390"/>
      <c r="AO27" s="390"/>
      <c r="AP27" s="390"/>
      <c r="AQ27" s="390"/>
      <c r="AR27" s="391"/>
      <c r="AS27" s="389" t="s">
        <v>162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29042</v>
      </c>
      <c r="BO27" s="417"/>
      <c r="BP27" s="417"/>
      <c r="BQ27" s="417"/>
      <c r="BR27" s="417"/>
      <c r="BS27" s="417"/>
      <c r="BT27" s="417"/>
      <c r="BU27" s="418"/>
      <c r="BV27" s="416">
        <v>29033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1710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510443</v>
      </c>
      <c r="BO28" s="409"/>
      <c r="BP28" s="409"/>
      <c r="BQ28" s="409"/>
      <c r="BR28" s="409"/>
      <c r="BS28" s="409"/>
      <c r="BT28" s="409"/>
      <c r="BU28" s="410"/>
      <c r="BV28" s="408">
        <v>493262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5</v>
      </c>
      <c r="M29" s="390"/>
      <c r="N29" s="390"/>
      <c r="O29" s="390"/>
      <c r="P29" s="391"/>
      <c r="Q29" s="389">
        <v>1620</v>
      </c>
      <c r="R29" s="390"/>
      <c r="S29" s="390"/>
      <c r="T29" s="390"/>
      <c r="U29" s="390"/>
      <c r="V29" s="391"/>
      <c r="W29" s="456"/>
      <c r="X29" s="457"/>
      <c r="Y29" s="458"/>
      <c r="Z29" s="386" t="s">
        <v>169</v>
      </c>
      <c r="AA29" s="387"/>
      <c r="AB29" s="387"/>
      <c r="AC29" s="387"/>
      <c r="AD29" s="387"/>
      <c r="AE29" s="387"/>
      <c r="AF29" s="387"/>
      <c r="AG29" s="388"/>
      <c r="AH29" s="389">
        <v>35</v>
      </c>
      <c r="AI29" s="390"/>
      <c r="AJ29" s="390"/>
      <c r="AK29" s="390"/>
      <c r="AL29" s="391"/>
      <c r="AM29" s="389">
        <v>107623</v>
      </c>
      <c r="AN29" s="390"/>
      <c r="AO29" s="390"/>
      <c r="AP29" s="390"/>
      <c r="AQ29" s="390"/>
      <c r="AR29" s="391"/>
      <c r="AS29" s="389">
        <v>3075</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148626</v>
      </c>
      <c r="BO29" s="414"/>
      <c r="BP29" s="414"/>
      <c r="BQ29" s="414"/>
      <c r="BR29" s="414"/>
      <c r="BS29" s="414"/>
      <c r="BT29" s="414"/>
      <c r="BU29" s="415"/>
      <c r="BV29" s="413">
        <v>131586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93.5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190059</v>
      </c>
      <c r="BO30" s="417"/>
      <c r="BP30" s="417"/>
      <c r="BQ30" s="417"/>
      <c r="BR30" s="417"/>
      <c r="BS30" s="417"/>
      <c r="BT30" s="417"/>
      <c r="BU30" s="418"/>
      <c r="BV30" s="416">
        <v>193232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4</v>
      </c>
      <c r="BF34" s="373"/>
      <c r="BG34" s="372" t="str">
        <f>IF('各会計、関係団体の財政状況及び健全化判断比率'!B30="","",'各会計、関係団体の財政状況及び健全化判断比率'!B30)</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沖縄県介護保険広域連合（一般会計）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5</v>
      </c>
      <c r="BF35" s="373"/>
      <c r="BG35" s="372" t="str">
        <f>IF('各会計、関係団体の財政状況及び健全化判断比率'!B31="","",'各会計、関係団体の財政状況及び健全化判断比率'!B31)</f>
        <v>航路事業特別会計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沖縄県介護保険広域連合（特別会計）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6</v>
      </c>
      <c r="BF36" s="373"/>
      <c r="BG36" s="372" t="str">
        <f>IF('各会計、関係団体の財政状況及び健全化判断比率'!B32="","",'各会計、関係団体の財政状況及び健全化判断比率'!B32)</f>
        <v>下水道事業特別会計</v>
      </c>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沖縄県後期高齢者医療広域連合（一般会計）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沖縄県後期高齢者医療広域連合（特別会計）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沖縄県市町村自治会館管理組合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沖縄県市町村総合事務組合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南部広域行政組合（一般会計）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南部広域行政組合（特別会計）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沖縄県町村交通災害共済組合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南部広域市町村圏事務組合（一般会計）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0.97</v>
      </c>
      <c r="G34" s="33" t="s">
        <v>534</v>
      </c>
      <c r="H34" s="33">
        <v>0</v>
      </c>
      <c r="I34" s="33">
        <v>4.4000000000000004</v>
      </c>
      <c r="J34" s="34">
        <v>9.68</v>
      </c>
      <c r="K34" s="22"/>
      <c r="L34" s="22"/>
      <c r="M34" s="22"/>
      <c r="N34" s="22"/>
      <c r="O34" s="22"/>
      <c r="P34" s="22"/>
    </row>
    <row r="35" spans="1:16" ht="39" customHeight="1" x14ac:dyDescent="0.15">
      <c r="A35" s="22"/>
      <c r="B35" s="35"/>
      <c r="C35" s="1175" t="s">
        <v>535</v>
      </c>
      <c r="D35" s="1176"/>
      <c r="E35" s="1177"/>
      <c r="F35" s="36">
        <v>14.19</v>
      </c>
      <c r="G35" s="37">
        <v>12.83</v>
      </c>
      <c r="H35" s="37">
        <v>1.53</v>
      </c>
      <c r="I35" s="37">
        <v>5.0599999999999996</v>
      </c>
      <c r="J35" s="38">
        <v>7.65</v>
      </c>
      <c r="K35" s="22"/>
      <c r="L35" s="22"/>
      <c r="M35" s="22"/>
      <c r="N35" s="22"/>
      <c r="O35" s="22"/>
      <c r="P35" s="22"/>
    </row>
    <row r="36" spans="1:16" ht="39" customHeight="1" x14ac:dyDescent="0.15">
      <c r="A36" s="22"/>
      <c r="B36" s="35"/>
      <c r="C36" s="1175" t="s">
        <v>536</v>
      </c>
      <c r="D36" s="1176"/>
      <c r="E36" s="1177"/>
      <c r="F36" s="36">
        <v>1.37</v>
      </c>
      <c r="G36" s="37">
        <v>2.08</v>
      </c>
      <c r="H36" s="37">
        <v>1.36</v>
      </c>
      <c r="I36" s="37">
        <v>2</v>
      </c>
      <c r="J36" s="38">
        <v>0.89</v>
      </c>
      <c r="K36" s="22"/>
      <c r="L36" s="22"/>
      <c r="M36" s="22"/>
      <c r="N36" s="22"/>
      <c r="O36" s="22"/>
      <c r="P36" s="22"/>
    </row>
    <row r="37" spans="1:16" ht="39" customHeight="1" x14ac:dyDescent="0.15">
      <c r="A37" s="22"/>
      <c r="B37" s="35"/>
      <c r="C37" s="1175" t="s">
        <v>537</v>
      </c>
      <c r="D37" s="1176"/>
      <c r="E37" s="1177"/>
      <c r="F37" s="36">
        <v>0.05</v>
      </c>
      <c r="G37" s="37">
        <v>0.04</v>
      </c>
      <c r="H37" s="37">
        <v>0.04</v>
      </c>
      <c r="I37" s="37">
        <v>0.02</v>
      </c>
      <c r="J37" s="38">
        <v>0.02</v>
      </c>
      <c r="K37" s="22"/>
      <c r="L37" s="22"/>
      <c r="M37" s="22"/>
      <c r="N37" s="22"/>
      <c r="O37" s="22"/>
      <c r="P37" s="22"/>
    </row>
    <row r="38" spans="1:16" ht="39" customHeight="1" x14ac:dyDescent="0.15">
      <c r="A38" s="22"/>
      <c r="B38" s="35"/>
      <c r="C38" s="1175" t="s">
        <v>538</v>
      </c>
      <c r="D38" s="1176"/>
      <c r="E38" s="1177"/>
      <c r="F38" s="36">
        <v>0.02</v>
      </c>
      <c r="G38" s="37">
        <v>0</v>
      </c>
      <c r="H38" s="37">
        <v>0</v>
      </c>
      <c r="I38" s="37">
        <v>0.01</v>
      </c>
      <c r="J38" s="38">
        <v>0.01</v>
      </c>
      <c r="K38" s="22"/>
      <c r="L38" s="22"/>
      <c r="M38" s="22"/>
      <c r="N38" s="22"/>
      <c r="O38" s="22"/>
      <c r="P38" s="22"/>
    </row>
    <row r="39" spans="1:16" ht="39" customHeight="1" x14ac:dyDescent="0.15">
      <c r="A39" s="22"/>
      <c r="B39" s="35"/>
      <c r="C39" s="1175" t="s">
        <v>539</v>
      </c>
      <c r="D39" s="1176"/>
      <c r="E39" s="1177"/>
      <c r="F39" s="36">
        <v>0</v>
      </c>
      <c r="G39" s="37">
        <v>0</v>
      </c>
      <c r="H39" s="37">
        <v>0.05</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210</v>
      </c>
      <c r="L45" s="60">
        <v>211</v>
      </c>
      <c r="M45" s="60">
        <v>181</v>
      </c>
      <c r="N45" s="60">
        <v>168</v>
      </c>
      <c r="O45" s="61">
        <v>135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53</v>
      </c>
      <c r="L48" s="64">
        <v>54</v>
      </c>
      <c r="M48" s="64">
        <v>51</v>
      </c>
      <c r="N48" s="64">
        <v>47</v>
      </c>
      <c r="O48" s="65">
        <v>49</v>
      </c>
      <c r="P48" s="48"/>
      <c r="Q48" s="48"/>
      <c r="R48" s="48"/>
      <c r="S48" s="48"/>
      <c r="T48" s="48"/>
      <c r="U48" s="48"/>
    </row>
    <row r="49" spans="1:21" ht="30.75" customHeight="1" x14ac:dyDescent="0.15">
      <c r="A49" s="48"/>
      <c r="B49" s="1193"/>
      <c r="C49" s="1194"/>
      <c r="D49" s="62"/>
      <c r="E49" s="1185" t="s">
        <v>16</v>
      </c>
      <c r="F49" s="1185"/>
      <c r="G49" s="1185"/>
      <c r="H49" s="1185"/>
      <c r="I49" s="1185"/>
      <c r="J49" s="1186"/>
      <c r="K49" s="63">
        <v>0</v>
      </c>
      <c r="L49" s="64">
        <v>0</v>
      </c>
      <c r="M49" s="64">
        <v>0</v>
      </c>
      <c r="N49" s="64">
        <v>0</v>
      </c>
      <c r="O49" s="65">
        <v>0</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188</v>
      </c>
      <c r="L52" s="64">
        <v>185</v>
      </c>
      <c r="M52" s="64">
        <v>161</v>
      </c>
      <c r="N52" s="64">
        <v>173</v>
      </c>
      <c r="O52" s="65">
        <v>151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75</v>
      </c>
      <c r="L53" s="69">
        <v>80</v>
      </c>
      <c r="M53" s="69">
        <v>71</v>
      </c>
      <c r="N53" s="69">
        <v>42</v>
      </c>
      <c r="O53" s="70">
        <v>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1" t="s">
        <v>24</v>
      </c>
      <c r="C41" s="1212"/>
      <c r="D41" s="81"/>
      <c r="E41" s="1213" t="s">
        <v>25</v>
      </c>
      <c r="F41" s="1213"/>
      <c r="G41" s="1213"/>
      <c r="H41" s="1214"/>
      <c r="I41" s="82">
        <v>1297</v>
      </c>
      <c r="J41" s="83">
        <v>1196</v>
      </c>
      <c r="K41" s="83">
        <v>1211</v>
      </c>
      <c r="L41" s="83">
        <v>1323</v>
      </c>
      <c r="M41" s="84">
        <v>1345</v>
      </c>
    </row>
    <row r="42" spans="2:13" ht="27.75" customHeight="1" x14ac:dyDescent="0.15">
      <c r="B42" s="1201"/>
      <c r="C42" s="1202"/>
      <c r="D42" s="85"/>
      <c r="E42" s="1205" t="s">
        <v>26</v>
      </c>
      <c r="F42" s="1205"/>
      <c r="G42" s="1205"/>
      <c r="H42" s="1206"/>
      <c r="I42" s="86" t="s">
        <v>486</v>
      </c>
      <c r="J42" s="87" t="s">
        <v>486</v>
      </c>
      <c r="K42" s="87" t="s">
        <v>486</v>
      </c>
      <c r="L42" s="87" t="s">
        <v>486</v>
      </c>
      <c r="M42" s="88" t="s">
        <v>486</v>
      </c>
    </row>
    <row r="43" spans="2:13" ht="27.75" customHeight="1" x14ac:dyDescent="0.15">
      <c r="B43" s="1201"/>
      <c r="C43" s="1202"/>
      <c r="D43" s="85"/>
      <c r="E43" s="1205" t="s">
        <v>27</v>
      </c>
      <c r="F43" s="1205"/>
      <c r="G43" s="1205"/>
      <c r="H43" s="1206"/>
      <c r="I43" s="86">
        <v>453</v>
      </c>
      <c r="J43" s="87">
        <v>427</v>
      </c>
      <c r="K43" s="87">
        <v>586</v>
      </c>
      <c r="L43" s="87">
        <v>500</v>
      </c>
      <c r="M43" s="88">
        <v>337</v>
      </c>
    </row>
    <row r="44" spans="2:13" ht="27.75" customHeight="1" x14ac:dyDescent="0.15">
      <c r="B44" s="1201"/>
      <c r="C44" s="1202"/>
      <c r="D44" s="85"/>
      <c r="E44" s="1205" t="s">
        <v>28</v>
      </c>
      <c r="F44" s="1205"/>
      <c r="G44" s="1205"/>
      <c r="H44" s="1206"/>
      <c r="I44" s="86" t="s">
        <v>486</v>
      </c>
      <c r="J44" s="87" t="s">
        <v>486</v>
      </c>
      <c r="K44" s="87" t="s">
        <v>486</v>
      </c>
      <c r="L44" s="87" t="s">
        <v>486</v>
      </c>
      <c r="M44" s="88" t="s">
        <v>486</v>
      </c>
    </row>
    <row r="45" spans="2:13" ht="27.75" customHeight="1" x14ac:dyDescent="0.15">
      <c r="B45" s="1201"/>
      <c r="C45" s="1202"/>
      <c r="D45" s="85"/>
      <c r="E45" s="1205" t="s">
        <v>29</v>
      </c>
      <c r="F45" s="1205"/>
      <c r="G45" s="1205"/>
      <c r="H45" s="1206"/>
      <c r="I45" s="86">
        <v>224</v>
      </c>
      <c r="J45" s="87">
        <v>243</v>
      </c>
      <c r="K45" s="87">
        <v>225</v>
      </c>
      <c r="L45" s="87">
        <v>198</v>
      </c>
      <c r="M45" s="88">
        <v>140</v>
      </c>
    </row>
    <row r="46" spans="2:13" ht="27.75" customHeight="1" x14ac:dyDescent="0.15">
      <c r="B46" s="1201"/>
      <c r="C46" s="1202"/>
      <c r="D46" s="85"/>
      <c r="E46" s="1205" t="s">
        <v>30</v>
      </c>
      <c r="F46" s="1205"/>
      <c r="G46" s="1205"/>
      <c r="H46" s="1206"/>
      <c r="I46" s="86" t="s">
        <v>486</v>
      </c>
      <c r="J46" s="87" t="s">
        <v>486</v>
      </c>
      <c r="K46" s="87" t="s">
        <v>486</v>
      </c>
      <c r="L46" s="87" t="s">
        <v>486</v>
      </c>
      <c r="M46" s="88" t="s">
        <v>486</v>
      </c>
    </row>
    <row r="47" spans="2:13" ht="27.75" customHeight="1" x14ac:dyDescent="0.15">
      <c r="B47" s="1201"/>
      <c r="C47" s="1202"/>
      <c r="D47" s="85"/>
      <c r="E47" s="1205" t="s">
        <v>31</v>
      </c>
      <c r="F47" s="1205"/>
      <c r="G47" s="1205"/>
      <c r="H47" s="1206"/>
      <c r="I47" s="86" t="s">
        <v>486</v>
      </c>
      <c r="J47" s="87" t="s">
        <v>486</v>
      </c>
      <c r="K47" s="87" t="s">
        <v>486</v>
      </c>
      <c r="L47" s="87" t="s">
        <v>486</v>
      </c>
      <c r="M47" s="88" t="s">
        <v>486</v>
      </c>
    </row>
    <row r="48" spans="2:13" ht="27.75" customHeight="1" x14ac:dyDescent="0.15">
      <c r="B48" s="1203"/>
      <c r="C48" s="1204"/>
      <c r="D48" s="85"/>
      <c r="E48" s="1205" t="s">
        <v>32</v>
      </c>
      <c r="F48" s="1205"/>
      <c r="G48" s="1205"/>
      <c r="H48" s="1206"/>
      <c r="I48" s="86" t="s">
        <v>486</v>
      </c>
      <c r="J48" s="87" t="s">
        <v>486</v>
      </c>
      <c r="K48" s="87" t="s">
        <v>486</v>
      </c>
      <c r="L48" s="87" t="s">
        <v>486</v>
      </c>
      <c r="M48" s="88" t="s">
        <v>486</v>
      </c>
    </row>
    <row r="49" spans="2:13" ht="27.75" customHeight="1" x14ac:dyDescent="0.15">
      <c r="B49" s="1199" t="s">
        <v>33</v>
      </c>
      <c r="C49" s="1200"/>
      <c r="D49" s="89"/>
      <c r="E49" s="1205" t="s">
        <v>34</v>
      </c>
      <c r="F49" s="1205"/>
      <c r="G49" s="1205"/>
      <c r="H49" s="1206"/>
      <c r="I49" s="86">
        <v>767</v>
      </c>
      <c r="J49" s="87">
        <v>824</v>
      </c>
      <c r="K49" s="87">
        <v>870</v>
      </c>
      <c r="L49" s="87">
        <v>859</v>
      </c>
      <c r="M49" s="88">
        <v>889</v>
      </c>
    </row>
    <row r="50" spans="2:13" ht="27.75" customHeight="1" x14ac:dyDescent="0.15">
      <c r="B50" s="1201"/>
      <c r="C50" s="1202"/>
      <c r="D50" s="85"/>
      <c r="E50" s="1205" t="s">
        <v>35</v>
      </c>
      <c r="F50" s="1205"/>
      <c r="G50" s="1205"/>
      <c r="H50" s="1206"/>
      <c r="I50" s="86">
        <v>185</v>
      </c>
      <c r="J50" s="87">
        <v>173</v>
      </c>
      <c r="K50" s="87">
        <v>162</v>
      </c>
      <c r="L50" s="87">
        <v>149</v>
      </c>
      <c r="M50" s="88">
        <v>137</v>
      </c>
    </row>
    <row r="51" spans="2:13" ht="27.75" customHeight="1" x14ac:dyDescent="0.15">
      <c r="B51" s="1203"/>
      <c r="C51" s="1204"/>
      <c r="D51" s="85"/>
      <c r="E51" s="1205" t="s">
        <v>36</v>
      </c>
      <c r="F51" s="1205"/>
      <c r="G51" s="1205"/>
      <c r="H51" s="1206"/>
      <c r="I51" s="86">
        <v>1026</v>
      </c>
      <c r="J51" s="87">
        <v>963</v>
      </c>
      <c r="K51" s="87">
        <v>1083</v>
      </c>
      <c r="L51" s="87">
        <v>1123</v>
      </c>
      <c r="M51" s="88">
        <v>1078</v>
      </c>
    </row>
    <row r="52" spans="2:13" ht="27.75" customHeight="1" thickBot="1" x14ac:dyDescent="0.2">
      <c r="B52" s="1207" t="s">
        <v>37</v>
      </c>
      <c r="C52" s="1208"/>
      <c r="D52" s="90"/>
      <c r="E52" s="1209" t="s">
        <v>38</v>
      </c>
      <c r="F52" s="1209"/>
      <c r="G52" s="1209"/>
      <c r="H52" s="1210"/>
      <c r="I52" s="91">
        <v>-4</v>
      </c>
      <c r="J52" s="92">
        <v>-96</v>
      </c>
      <c r="K52" s="92">
        <v>-94</v>
      </c>
      <c r="L52" s="92">
        <v>-111</v>
      </c>
      <c r="M52" s="93">
        <v>-283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15" t="s">
        <v>569</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561</v>
      </c>
      <c r="H51" s="1228"/>
      <c r="I51" s="1233" t="s">
        <v>562</v>
      </c>
      <c r="J51" s="1233"/>
      <c r="K51" s="1235"/>
      <c r="L51" s="1235"/>
      <c r="M51" s="1235"/>
      <c r="N51" s="1235"/>
      <c r="O51" s="1236"/>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563</v>
      </c>
      <c r="J53" s="1237"/>
      <c r="K53" s="1238"/>
      <c r="L53" s="1238"/>
      <c r="M53" s="1238"/>
      <c r="N53" s="1238"/>
      <c r="O53" s="1240">
        <v>46.6</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564</v>
      </c>
      <c r="H55" s="1242"/>
      <c r="I55" s="1237" t="s">
        <v>562</v>
      </c>
      <c r="J55" s="1237"/>
      <c r="K55" s="1235"/>
      <c r="L55" s="1235"/>
      <c r="M55" s="1235"/>
      <c r="N55" s="1235"/>
      <c r="O55" s="1236">
        <v>0</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565</v>
      </c>
      <c r="J57" s="1247"/>
      <c r="K57" s="1238"/>
      <c r="L57" s="1238"/>
      <c r="M57" s="1238"/>
      <c r="N57" s="1238"/>
      <c r="O57" s="1240">
        <v>55.7</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15" t="s">
        <v>570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561</v>
      </c>
      <c r="H73" s="1228"/>
      <c r="I73" s="1233" t="s">
        <v>562</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568</v>
      </c>
      <c r="J75" s="1237"/>
      <c r="K75" s="1240">
        <v>13.6</v>
      </c>
      <c r="L75" s="1240">
        <v>13.7</v>
      </c>
      <c r="M75" s="1240">
        <v>13.8</v>
      </c>
      <c r="N75" s="1240">
        <v>11.9</v>
      </c>
      <c r="O75" s="1240">
        <v>8.9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564</v>
      </c>
      <c r="H77" s="1242"/>
      <c r="I77" s="1237" t="s">
        <v>562</v>
      </c>
      <c r="J77" s="1237"/>
      <c r="K77" s="1248">
        <v>0</v>
      </c>
      <c r="L77" s="1248">
        <v>0</v>
      </c>
      <c r="M77" s="1236">
        <v>0</v>
      </c>
      <c r="N77" s="1236">
        <v>0</v>
      </c>
      <c r="O77" s="1236">
        <v>0</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568</v>
      </c>
      <c r="J79" s="1247"/>
      <c r="K79" s="1250">
        <v>10.8</v>
      </c>
      <c r="L79" s="1250">
        <v>9.6999999999999993</v>
      </c>
      <c r="M79" s="1250">
        <v>8.6</v>
      </c>
      <c r="N79" s="1250">
        <v>7.7</v>
      </c>
      <c r="O79" s="1250">
        <v>6.4</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713029</v>
      </c>
      <c r="E3" s="116"/>
      <c r="F3" s="117">
        <v>203567</v>
      </c>
      <c r="G3" s="118"/>
      <c r="H3" s="119"/>
    </row>
    <row r="4" spans="1:8" x14ac:dyDescent="0.15">
      <c r="A4" s="120"/>
      <c r="B4" s="121"/>
      <c r="C4" s="122"/>
      <c r="D4" s="123">
        <v>515237</v>
      </c>
      <c r="E4" s="124"/>
      <c r="F4" s="125">
        <v>121137</v>
      </c>
      <c r="G4" s="126"/>
      <c r="H4" s="127"/>
    </row>
    <row r="5" spans="1:8" x14ac:dyDescent="0.15">
      <c r="A5" s="108" t="s">
        <v>520</v>
      </c>
      <c r="B5" s="113"/>
      <c r="C5" s="114"/>
      <c r="D5" s="115">
        <v>671020</v>
      </c>
      <c r="E5" s="116"/>
      <c r="F5" s="117">
        <v>185018</v>
      </c>
      <c r="G5" s="118"/>
      <c r="H5" s="119"/>
    </row>
    <row r="6" spans="1:8" x14ac:dyDescent="0.15">
      <c r="A6" s="120"/>
      <c r="B6" s="121"/>
      <c r="C6" s="122"/>
      <c r="D6" s="123">
        <v>23511</v>
      </c>
      <c r="E6" s="124"/>
      <c r="F6" s="125">
        <v>95064</v>
      </c>
      <c r="G6" s="126"/>
      <c r="H6" s="127"/>
    </row>
    <row r="7" spans="1:8" x14ac:dyDescent="0.15">
      <c r="A7" s="108" t="s">
        <v>521</v>
      </c>
      <c r="B7" s="113"/>
      <c r="C7" s="114"/>
      <c r="D7" s="115">
        <v>905823</v>
      </c>
      <c r="E7" s="116"/>
      <c r="F7" s="117">
        <v>238802</v>
      </c>
      <c r="G7" s="118"/>
      <c r="H7" s="119"/>
    </row>
    <row r="8" spans="1:8" x14ac:dyDescent="0.15">
      <c r="A8" s="120"/>
      <c r="B8" s="121"/>
      <c r="C8" s="122"/>
      <c r="D8" s="123">
        <v>31652</v>
      </c>
      <c r="E8" s="124"/>
      <c r="F8" s="125">
        <v>128562</v>
      </c>
      <c r="G8" s="126"/>
      <c r="H8" s="127"/>
    </row>
    <row r="9" spans="1:8" x14ac:dyDescent="0.15">
      <c r="A9" s="108" t="s">
        <v>522</v>
      </c>
      <c r="B9" s="113"/>
      <c r="C9" s="114"/>
      <c r="D9" s="115">
        <v>987691</v>
      </c>
      <c r="E9" s="116"/>
      <c r="F9" s="117">
        <v>288550</v>
      </c>
      <c r="G9" s="118"/>
      <c r="H9" s="119"/>
    </row>
    <row r="10" spans="1:8" x14ac:dyDescent="0.15">
      <c r="A10" s="120"/>
      <c r="B10" s="121"/>
      <c r="C10" s="122"/>
      <c r="D10" s="123">
        <v>38048</v>
      </c>
      <c r="E10" s="124"/>
      <c r="F10" s="125">
        <v>141525</v>
      </c>
      <c r="G10" s="126"/>
      <c r="H10" s="127"/>
    </row>
    <row r="11" spans="1:8" x14ac:dyDescent="0.15">
      <c r="A11" s="108" t="s">
        <v>523</v>
      </c>
      <c r="B11" s="113"/>
      <c r="C11" s="114"/>
      <c r="D11" s="115">
        <v>1001074</v>
      </c>
      <c r="E11" s="116"/>
      <c r="F11" s="117">
        <v>287914</v>
      </c>
      <c r="G11" s="118"/>
      <c r="H11" s="119"/>
    </row>
    <row r="12" spans="1:8" x14ac:dyDescent="0.15">
      <c r="A12" s="120"/>
      <c r="B12" s="121"/>
      <c r="C12" s="128"/>
      <c r="D12" s="123">
        <v>32688</v>
      </c>
      <c r="E12" s="124"/>
      <c r="F12" s="125">
        <v>146531</v>
      </c>
      <c r="G12" s="126"/>
      <c r="H12" s="127"/>
    </row>
    <row r="13" spans="1:8" x14ac:dyDescent="0.15">
      <c r="A13" s="108"/>
      <c r="B13" s="113"/>
      <c r="C13" s="129"/>
      <c r="D13" s="130">
        <v>855727</v>
      </c>
      <c r="E13" s="131"/>
      <c r="F13" s="132">
        <v>240770</v>
      </c>
      <c r="G13" s="133"/>
      <c r="H13" s="119"/>
    </row>
    <row r="14" spans="1:8" x14ac:dyDescent="0.15">
      <c r="A14" s="120"/>
      <c r="B14" s="121"/>
      <c r="C14" s="122"/>
      <c r="D14" s="123">
        <v>128227</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14.2</v>
      </c>
      <c r="C19" s="134">
        <f>ROUND(VALUE(SUBSTITUTE(実質収支比率等に係る経年分析!G$48,"▲","-")),2)</f>
        <v>12.83</v>
      </c>
      <c r="D19" s="134">
        <f>ROUND(VALUE(SUBSTITUTE(実質収支比率等に係る経年分析!H$48,"▲","-")),2)</f>
        <v>1.53</v>
      </c>
      <c r="E19" s="134">
        <f>ROUND(VALUE(SUBSTITUTE(実質収支比率等に係る経年分析!I$48,"▲","-")),2)</f>
        <v>5.0599999999999996</v>
      </c>
      <c r="F19" s="134">
        <f>ROUND(VALUE(SUBSTITUTE(実質収支比率等に係る経年分析!J$48,"▲","-")),2)</f>
        <v>7.66</v>
      </c>
    </row>
    <row r="20" spans="1:11" x14ac:dyDescent="0.15">
      <c r="A20" s="134" t="s">
        <v>43</v>
      </c>
      <c r="B20" s="134">
        <f>ROUND(VALUE(SUBSTITUTE(実質収支比率等に係る経年分析!F$47,"▲","-")),2)</f>
        <v>63.61</v>
      </c>
      <c r="C20" s="134">
        <f>ROUND(VALUE(SUBSTITUTE(実質収支比率等に係る経年分析!G$47,"▲","-")),2)</f>
        <v>69.95</v>
      </c>
      <c r="D20" s="134">
        <f>ROUND(VALUE(SUBSTITUTE(実質収支比率等に係る経年分析!H$47,"▲","-")),2)</f>
        <v>71.75</v>
      </c>
      <c r="E20" s="134">
        <f>ROUND(VALUE(SUBSTITUTE(実質収支比率等に係る経年分析!I$47,"▲","-")),2)</f>
        <v>70.209999999999994</v>
      </c>
      <c r="F20" s="134">
        <f>ROUND(VALUE(SUBSTITUTE(実質収支比率等に係る経年分析!J$47,"▲","-")),2)</f>
        <v>70.58</v>
      </c>
    </row>
    <row r="21" spans="1:11" x14ac:dyDescent="0.15">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8.67</v>
      </c>
      <c r="D21" s="134">
        <f>IF(ISNUMBER(VALUE(SUBSTITUTE(実質収支比率等に係る経年分析!H$49,"▲","-"))),ROUND(VALUE(SUBSTITUTE(実質収支比率等に係る経年分析!H$49,"▲","-")),2),NA())</f>
        <v>-13.44</v>
      </c>
      <c r="E21" s="134">
        <f>IF(ISNUMBER(VALUE(SUBSTITUTE(実質収支比率等に係る経年分析!I$49,"▲","-"))),ROUND(VALUE(SUBSTITUTE(実質収支比率等に係る経年分析!I$49,"▲","-")),2),NA())</f>
        <v>3.61</v>
      </c>
      <c r="F21" s="134">
        <f>IF(ISNUMBER(VALUE(SUBSTITUTE(実質収支比率等に係る経年分析!J$49,"▲","-"))),ROUND(VALUE(SUBSTITUTE(実質収支比率等に係る経年分析!J$49,"▲","-")),2),NA())</f>
        <v>5.12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7.65</v>
      </c>
    </row>
    <row r="36" spans="1:16" x14ac:dyDescent="0.15">
      <c r="A36" s="135" t="str">
        <f>IF(連結実質赤字比率に係る赤字・黒字の構成分析!C$34="",NA(),連結実質赤字比率に係る赤字・黒字の構成分析!C$34)</f>
        <v>航路事業特別会計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0.97</v>
      </c>
      <c r="D36" s="135">
        <f>IF(ROUND(VALUE(SUBSTITUTE(連結実質赤字比率に係る赤字・黒字の構成分析!G$34,"▲", "-")), 2) &lt; 0, ABS(ROUND(VALUE(SUBSTITUTE(連結実質赤字比率に係る赤字・黒字の構成分析!G$34,"▲", "-")), 2)), NA())</f>
        <v>2.4900000000000002</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4.4000000000000004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188</v>
      </c>
      <c r="E42" s="136"/>
      <c r="F42" s="136"/>
      <c r="G42" s="136">
        <f>'実質公債費比率（分子）の構造'!L$52</f>
        <v>185</v>
      </c>
      <c r="H42" s="136"/>
      <c r="I42" s="136"/>
      <c r="J42" s="136">
        <f>'実質公債費比率（分子）の構造'!M$52</f>
        <v>161</v>
      </c>
      <c r="K42" s="136"/>
      <c r="L42" s="136"/>
      <c r="M42" s="136">
        <f>'実質公債費比率（分子）の構造'!N$52</f>
        <v>173</v>
      </c>
      <c r="N42" s="136"/>
      <c r="O42" s="136"/>
      <c r="P42" s="136">
        <f>'実質公債費比率（分子）の構造'!O$52</f>
        <v>151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53</v>
      </c>
      <c r="C46" s="136"/>
      <c r="D46" s="136"/>
      <c r="E46" s="136">
        <f>'実質公債費比率（分子）の構造'!L$48</f>
        <v>54</v>
      </c>
      <c r="F46" s="136"/>
      <c r="G46" s="136"/>
      <c r="H46" s="136">
        <f>'実質公債費比率（分子）の構造'!M$48</f>
        <v>51</v>
      </c>
      <c r="I46" s="136"/>
      <c r="J46" s="136"/>
      <c r="K46" s="136">
        <f>'実質公債費比率（分子）の構造'!N$48</f>
        <v>47</v>
      </c>
      <c r="L46" s="136"/>
      <c r="M46" s="136"/>
      <c r="N46" s="136">
        <f>'実質公債費比率（分子）の構造'!O$48</f>
        <v>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210</v>
      </c>
      <c r="C49" s="136"/>
      <c r="D49" s="136"/>
      <c r="E49" s="136">
        <f>'実質公債費比率（分子）の構造'!L$45</f>
        <v>211</v>
      </c>
      <c r="F49" s="136"/>
      <c r="G49" s="136"/>
      <c r="H49" s="136">
        <f>'実質公債費比率（分子）の構造'!M$45</f>
        <v>181</v>
      </c>
      <c r="I49" s="136"/>
      <c r="J49" s="136"/>
      <c r="K49" s="136">
        <f>'実質公債費比率（分子）の構造'!N$45</f>
        <v>168</v>
      </c>
      <c r="L49" s="136"/>
      <c r="M49" s="136"/>
      <c r="N49" s="136">
        <f>'実質公債費比率（分子）の構造'!O$45</f>
        <v>135</v>
      </c>
      <c r="O49" s="136"/>
      <c r="P49" s="136"/>
    </row>
    <row r="50" spans="1:16" x14ac:dyDescent="0.15">
      <c r="A50" s="136" t="s">
        <v>59</v>
      </c>
      <c r="B50" s="136" t="e">
        <f>NA()</f>
        <v>#N/A</v>
      </c>
      <c r="C50" s="136">
        <f>IF(ISNUMBER('実質公債費比率（分子）の構造'!K$53),'実質公債費比率（分子）の構造'!K$53,NA())</f>
        <v>75</v>
      </c>
      <c r="D50" s="136" t="e">
        <f>NA()</f>
        <v>#N/A</v>
      </c>
      <c r="E50" s="136" t="e">
        <f>NA()</f>
        <v>#N/A</v>
      </c>
      <c r="F50" s="136">
        <f>IF(ISNUMBER('実質公債費比率（分子）の構造'!L$53),'実質公債費比率（分子）の構造'!L$53,NA())</f>
        <v>80</v>
      </c>
      <c r="G50" s="136" t="e">
        <f>NA()</f>
        <v>#N/A</v>
      </c>
      <c r="H50" s="136" t="e">
        <f>NA()</f>
        <v>#N/A</v>
      </c>
      <c r="I50" s="136">
        <f>IF(ISNUMBER('実質公債費比率（分子）の構造'!M$53),'実質公債費比率（分子）の構造'!M$53,NA())</f>
        <v>71</v>
      </c>
      <c r="J50" s="136" t="e">
        <f>NA()</f>
        <v>#N/A</v>
      </c>
      <c r="K50" s="136" t="e">
        <f>NA()</f>
        <v>#N/A</v>
      </c>
      <c r="L50" s="136">
        <f>IF(ISNUMBER('実質公債費比率（分子）の構造'!N$53),'実質公債費比率（分子）の構造'!N$53,NA())</f>
        <v>42</v>
      </c>
      <c r="M50" s="136" t="e">
        <f>NA()</f>
        <v>#N/A</v>
      </c>
      <c r="N50" s="136" t="e">
        <f>NA()</f>
        <v>#N/A</v>
      </c>
      <c r="O50" s="136">
        <f>IF(ISNUMBER('実質公債費比率（分子）の構造'!O$53),'実質公債費比率（分子）の構造'!O$53,NA())</f>
        <v>33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1026</v>
      </c>
      <c r="E56" s="135"/>
      <c r="F56" s="135"/>
      <c r="G56" s="135">
        <f>'将来負担比率（分子）の構造'!J$51</f>
        <v>963</v>
      </c>
      <c r="H56" s="135"/>
      <c r="I56" s="135"/>
      <c r="J56" s="135">
        <f>'将来負担比率（分子）の構造'!K$51</f>
        <v>1083</v>
      </c>
      <c r="K56" s="135"/>
      <c r="L56" s="135"/>
      <c r="M56" s="135">
        <f>'将来負担比率（分子）の構造'!L$51</f>
        <v>1123</v>
      </c>
      <c r="N56" s="135"/>
      <c r="O56" s="135"/>
      <c r="P56" s="135">
        <f>'将来負担比率（分子）の構造'!M$51</f>
        <v>1078</v>
      </c>
    </row>
    <row r="57" spans="1:16" x14ac:dyDescent="0.15">
      <c r="A57" s="135" t="s">
        <v>35</v>
      </c>
      <c r="B57" s="135"/>
      <c r="C57" s="135"/>
      <c r="D57" s="135">
        <f>'将来負担比率（分子）の構造'!I$50</f>
        <v>185</v>
      </c>
      <c r="E57" s="135"/>
      <c r="F57" s="135"/>
      <c r="G57" s="135">
        <f>'将来負担比率（分子）の構造'!J$50</f>
        <v>173</v>
      </c>
      <c r="H57" s="135"/>
      <c r="I57" s="135"/>
      <c r="J57" s="135">
        <f>'将来負担比率（分子）の構造'!K$50</f>
        <v>162</v>
      </c>
      <c r="K57" s="135"/>
      <c r="L57" s="135"/>
      <c r="M57" s="135">
        <f>'将来負担比率（分子）の構造'!L$50</f>
        <v>149</v>
      </c>
      <c r="N57" s="135"/>
      <c r="O57" s="135"/>
      <c r="P57" s="135">
        <f>'将来負担比率（分子）の構造'!M$50</f>
        <v>137</v>
      </c>
    </row>
    <row r="58" spans="1:16" x14ac:dyDescent="0.15">
      <c r="A58" s="135" t="s">
        <v>34</v>
      </c>
      <c r="B58" s="135"/>
      <c r="C58" s="135"/>
      <c r="D58" s="135">
        <f>'将来負担比率（分子）の構造'!I$49</f>
        <v>767</v>
      </c>
      <c r="E58" s="135"/>
      <c r="F58" s="135"/>
      <c r="G58" s="135">
        <f>'将来負担比率（分子）の構造'!J$49</f>
        <v>824</v>
      </c>
      <c r="H58" s="135"/>
      <c r="I58" s="135"/>
      <c r="J58" s="135">
        <f>'将来負担比率（分子）の構造'!K$49</f>
        <v>870</v>
      </c>
      <c r="K58" s="135"/>
      <c r="L58" s="135"/>
      <c r="M58" s="135">
        <f>'将来負担比率（分子）の構造'!L$49</f>
        <v>859</v>
      </c>
      <c r="N58" s="135"/>
      <c r="O58" s="135"/>
      <c r="P58" s="135">
        <f>'将来負担比率（分子）の構造'!M$49</f>
        <v>889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224</v>
      </c>
      <c r="C62" s="135"/>
      <c r="D62" s="135"/>
      <c r="E62" s="135">
        <f>'将来負担比率（分子）の構造'!J$45</f>
        <v>243</v>
      </c>
      <c r="F62" s="135"/>
      <c r="G62" s="135"/>
      <c r="H62" s="135">
        <f>'将来負担比率（分子）の構造'!K$45</f>
        <v>225</v>
      </c>
      <c r="I62" s="135"/>
      <c r="J62" s="135"/>
      <c r="K62" s="135">
        <f>'将来負担比率（分子）の構造'!L$45</f>
        <v>198</v>
      </c>
      <c r="L62" s="135"/>
      <c r="M62" s="135"/>
      <c r="N62" s="135">
        <f>'将来負担比率（分子）の構造'!M$45</f>
        <v>140</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453</v>
      </c>
      <c r="C64" s="135"/>
      <c r="D64" s="135"/>
      <c r="E64" s="135">
        <f>'将来負担比率（分子）の構造'!J$43</f>
        <v>427</v>
      </c>
      <c r="F64" s="135"/>
      <c r="G64" s="135"/>
      <c r="H64" s="135">
        <f>'将来負担比率（分子）の構造'!K$43</f>
        <v>586</v>
      </c>
      <c r="I64" s="135"/>
      <c r="J64" s="135"/>
      <c r="K64" s="135">
        <f>'将来負担比率（分子）の構造'!L$43</f>
        <v>500</v>
      </c>
      <c r="L64" s="135"/>
      <c r="M64" s="135"/>
      <c r="N64" s="135">
        <f>'将来負担比率（分子）の構造'!M$43</f>
        <v>337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1297</v>
      </c>
      <c r="C66" s="135"/>
      <c r="D66" s="135"/>
      <c r="E66" s="135">
        <f>'将来負担比率（分子）の構造'!J$41</f>
        <v>1196</v>
      </c>
      <c r="F66" s="135"/>
      <c r="G66" s="135"/>
      <c r="H66" s="135">
        <f>'将来負担比率（分子）の構造'!K$41</f>
        <v>1211</v>
      </c>
      <c r="I66" s="135"/>
      <c r="J66" s="135"/>
      <c r="K66" s="135">
        <f>'将来負担比率（分子）の構造'!L$41</f>
        <v>1323</v>
      </c>
      <c r="L66" s="135"/>
      <c r="M66" s="135"/>
      <c r="N66" s="135">
        <f>'将来負担比率（分子）の構造'!M$41</f>
        <v>1345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73364</v>
      </c>
      <c r="S5" s="669"/>
      <c r="T5" s="669"/>
      <c r="U5" s="669"/>
      <c r="V5" s="669"/>
      <c r="W5" s="669"/>
      <c r="X5" s="669"/>
      <c r="Y5" s="716"/>
      <c r="Z5" s="729">
        <v>3.9</v>
      </c>
      <c r="AA5" s="729"/>
      <c r="AB5" s="729"/>
      <c r="AC5" s="729"/>
      <c r="AD5" s="730">
        <v>61637</v>
      </c>
      <c r="AE5" s="730"/>
      <c r="AF5" s="730"/>
      <c r="AG5" s="730"/>
      <c r="AH5" s="730"/>
      <c r="AI5" s="730"/>
      <c r="AJ5" s="730"/>
      <c r="AK5" s="730"/>
      <c r="AL5" s="717">
        <v>8.6999999999999993</v>
      </c>
      <c r="AM5" s="686"/>
      <c r="AN5" s="686"/>
      <c r="AO5" s="718"/>
      <c r="AP5" s="705" t="s">
        <v>208</v>
      </c>
      <c r="AQ5" s="706"/>
      <c r="AR5" s="706"/>
      <c r="AS5" s="706"/>
      <c r="AT5" s="706"/>
      <c r="AU5" s="706"/>
      <c r="AV5" s="706"/>
      <c r="AW5" s="706"/>
      <c r="AX5" s="706"/>
      <c r="AY5" s="706"/>
      <c r="AZ5" s="706"/>
      <c r="BA5" s="706"/>
      <c r="BB5" s="706"/>
      <c r="BC5" s="706"/>
      <c r="BD5" s="706"/>
      <c r="BE5" s="706"/>
      <c r="BF5" s="707"/>
      <c r="BG5" s="618">
        <v>61637</v>
      </c>
      <c r="BH5" s="619"/>
      <c r="BI5" s="619"/>
      <c r="BJ5" s="619"/>
      <c r="BK5" s="619"/>
      <c r="BL5" s="619"/>
      <c r="BM5" s="619"/>
      <c r="BN5" s="620"/>
      <c r="BO5" s="671">
        <v>84</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5961</v>
      </c>
      <c r="S6" s="619"/>
      <c r="T6" s="619"/>
      <c r="U6" s="619"/>
      <c r="V6" s="619"/>
      <c r="W6" s="619"/>
      <c r="X6" s="619"/>
      <c r="Y6" s="620"/>
      <c r="Z6" s="671">
        <v>0.3</v>
      </c>
      <c r="AA6" s="671"/>
      <c r="AB6" s="671"/>
      <c r="AC6" s="671"/>
      <c r="AD6" s="672">
        <v>5961</v>
      </c>
      <c r="AE6" s="672"/>
      <c r="AF6" s="672"/>
      <c r="AG6" s="672"/>
      <c r="AH6" s="672"/>
      <c r="AI6" s="672"/>
      <c r="AJ6" s="672"/>
      <c r="AK6" s="672"/>
      <c r="AL6" s="641">
        <v>0.8</v>
      </c>
      <c r="AM6" s="673"/>
      <c r="AN6" s="673"/>
      <c r="AO6" s="674"/>
      <c r="AP6" s="615" t="s">
        <v>214</v>
      </c>
      <c r="AQ6" s="616"/>
      <c r="AR6" s="616"/>
      <c r="AS6" s="616"/>
      <c r="AT6" s="616"/>
      <c r="AU6" s="616"/>
      <c r="AV6" s="616"/>
      <c r="AW6" s="616"/>
      <c r="AX6" s="616"/>
      <c r="AY6" s="616"/>
      <c r="AZ6" s="616"/>
      <c r="BA6" s="616"/>
      <c r="BB6" s="616"/>
      <c r="BC6" s="616"/>
      <c r="BD6" s="616"/>
      <c r="BE6" s="616"/>
      <c r="BF6" s="617"/>
      <c r="BG6" s="618">
        <v>61637</v>
      </c>
      <c r="BH6" s="619"/>
      <c r="BI6" s="619"/>
      <c r="BJ6" s="619"/>
      <c r="BK6" s="619"/>
      <c r="BL6" s="619"/>
      <c r="BM6" s="619"/>
      <c r="BN6" s="620"/>
      <c r="BO6" s="671">
        <v>84</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37844</v>
      </c>
      <c r="CS6" s="619"/>
      <c r="CT6" s="619"/>
      <c r="CU6" s="619"/>
      <c r="CV6" s="619"/>
      <c r="CW6" s="619"/>
      <c r="CX6" s="619"/>
      <c r="CY6" s="620"/>
      <c r="CZ6" s="671">
        <v>2.1</v>
      </c>
      <c r="DA6" s="671"/>
      <c r="DB6" s="671"/>
      <c r="DC6" s="671"/>
      <c r="DD6" s="624" t="s">
        <v>209</v>
      </c>
      <c r="DE6" s="619"/>
      <c r="DF6" s="619"/>
      <c r="DG6" s="619"/>
      <c r="DH6" s="619"/>
      <c r="DI6" s="619"/>
      <c r="DJ6" s="619"/>
      <c r="DK6" s="619"/>
      <c r="DL6" s="619"/>
      <c r="DM6" s="619"/>
      <c r="DN6" s="619"/>
      <c r="DO6" s="619"/>
      <c r="DP6" s="620"/>
      <c r="DQ6" s="624">
        <v>37844</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105</v>
      </c>
      <c r="S7" s="619"/>
      <c r="T7" s="619"/>
      <c r="U7" s="619"/>
      <c r="V7" s="619"/>
      <c r="W7" s="619"/>
      <c r="X7" s="619"/>
      <c r="Y7" s="620"/>
      <c r="Z7" s="671">
        <v>0</v>
      </c>
      <c r="AA7" s="671"/>
      <c r="AB7" s="671"/>
      <c r="AC7" s="671"/>
      <c r="AD7" s="672">
        <v>105</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29138</v>
      </c>
      <c r="BH7" s="619"/>
      <c r="BI7" s="619"/>
      <c r="BJ7" s="619"/>
      <c r="BK7" s="619"/>
      <c r="BL7" s="619"/>
      <c r="BM7" s="619"/>
      <c r="BN7" s="620"/>
      <c r="BO7" s="671">
        <v>39.700000000000003</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349206</v>
      </c>
      <c r="CS7" s="619"/>
      <c r="CT7" s="619"/>
      <c r="CU7" s="619"/>
      <c r="CV7" s="619"/>
      <c r="CW7" s="619"/>
      <c r="CX7" s="619"/>
      <c r="CY7" s="620"/>
      <c r="CZ7" s="671">
        <v>19.2</v>
      </c>
      <c r="DA7" s="671"/>
      <c r="DB7" s="671"/>
      <c r="DC7" s="671"/>
      <c r="DD7" s="624">
        <v>3164</v>
      </c>
      <c r="DE7" s="619"/>
      <c r="DF7" s="619"/>
      <c r="DG7" s="619"/>
      <c r="DH7" s="619"/>
      <c r="DI7" s="619"/>
      <c r="DJ7" s="619"/>
      <c r="DK7" s="619"/>
      <c r="DL7" s="619"/>
      <c r="DM7" s="619"/>
      <c r="DN7" s="619"/>
      <c r="DO7" s="619"/>
      <c r="DP7" s="620"/>
      <c r="DQ7" s="624">
        <v>247198</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212</v>
      </c>
      <c r="S8" s="619"/>
      <c r="T8" s="619"/>
      <c r="U8" s="619"/>
      <c r="V8" s="619"/>
      <c r="W8" s="619"/>
      <c r="X8" s="619"/>
      <c r="Y8" s="620"/>
      <c r="Z8" s="671">
        <v>0</v>
      </c>
      <c r="AA8" s="671"/>
      <c r="AB8" s="671"/>
      <c r="AC8" s="671"/>
      <c r="AD8" s="672">
        <v>212</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1144</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453129</v>
      </c>
      <c r="CS8" s="619"/>
      <c r="CT8" s="619"/>
      <c r="CU8" s="619"/>
      <c r="CV8" s="619"/>
      <c r="CW8" s="619"/>
      <c r="CX8" s="619"/>
      <c r="CY8" s="620"/>
      <c r="CZ8" s="671">
        <v>24.9</v>
      </c>
      <c r="DA8" s="671"/>
      <c r="DB8" s="671"/>
      <c r="DC8" s="671"/>
      <c r="DD8" s="624">
        <v>282982</v>
      </c>
      <c r="DE8" s="619"/>
      <c r="DF8" s="619"/>
      <c r="DG8" s="619"/>
      <c r="DH8" s="619"/>
      <c r="DI8" s="619"/>
      <c r="DJ8" s="619"/>
      <c r="DK8" s="619"/>
      <c r="DL8" s="619"/>
      <c r="DM8" s="619"/>
      <c r="DN8" s="619"/>
      <c r="DO8" s="619"/>
      <c r="DP8" s="620"/>
      <c r="DQ8" s="624">
        <v>120812</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170</v>
      </c>
      <c r="S9" s="619"/>
      <c r="T9" s="619"/>
      <c r="U9" s="619"/>
      <c r="V9" s="619"/>
      <c r="W9" s="619"/>
      <c r="X9" s="619"/>
      <c r="Y9" s="620"/>
      <c r="Z9" s="671">
        <v>0</v>
      </c>
      <c r="AA9" s="671"/>
      <c r="AB9" s="671"/>
      <c r="AC9" s="671"/>
      <c r="AD9" s="672">
        <v>170</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24800</v>
      </c>
      <c r="BH9" s="619"/>
      <c r="BI9" s="619"/>
      <c r="BJ9" s="619"/>
      <c r="BK9" s="619"/>
      <c r="BL9" s="619"/>
      <c r="BM9" s="619"/>
      <c r="BN9" s="620"/>
      <c r="BO9" s="671">
        <v>33.799999999999997</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117638</v>
      </c>
      <c r="CS9" s="619"/>
      <c r="CT9" s="619"/>
      <c r="CU9" s="619"/>
      <c r="CV9" s="619"/>
      <c r="CW9" s="619"/>
      <c r="CX9" s="619"/>
      <c r="CY9" s="620"/>
      <c r="CZ9" s="671">
        <v>6.5</v>
      </c>
      <c r="DA9" s="671"/>
      <c r="DB9" s="671"/>
      <c r="DC9" s="671"/>
      <c r="DD9" s="624">
        <v>5918</v>
      </c>
      <c r="DE9" s="619"/>
      <c r="DF9" s="619"/>
      <c r="DG9" s="619"/>
      <c r="DH9" s="619"/>
      <c r="DI9" s="619"/>
      <c r="DJ9" s="619"/>
      <c r="DK9" s="619"/>
      <c r="DL9" s="619"/>
      <c r="DM9" s="619"/>
      <c r="DN9" s="619"/>
      <c r="DO9" s="619"/>
      <c r="DP9" s="620"/>
      <c r="DQ9" s="624">
        <v>110128</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14561</v>
      </c>
      <c r="S10" s="619"/>
      <c r="T10" s="619"/>
      <c r="U10" s="619"/>
      <c r="V10" s="619"/>
      <c r="W10" s="619"/>
      <c r="X10" s="619"/>
      <c r="Y10" s="620"/>
      <c r="Z10" s="671">
        <v>0.8</v>
      </c>
      <c r="AA10" s="671"/>
      <c r="AB10" s="671"/>
      <c r="AC10" s="671"/>
      <c r="AD10" s="672">
        <v>14561</v>
      </c>
      <c r="AE10" s="672"/>
      <c r="AF10" s="672"/>
      <c r="AG10" s="672"/>
      <c r="AH10" s="672"/>
      <c r="AI10" s="672"/>
      <c r="AJ10" s="672"/>
      <c r="AK10" s="672"/>
      <c r="AL10" s="641">
        <v>2.1</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2666</v>
      </c>
      <c r="BH10" s="619"/>
      <c r="BI10" s="619"/>
      <c r="BJ10" s="619"/>
      <c r="BK10" s="619"/>
      <c r="BL10" s="619"/>
      <c r="BM10" s="619"/>
      <c r="BN10" s="620"/>
      <c r="BO10" s="671">
        <v>3.6</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528</v>
      </c>
      <c r="BH11" s="619"/>
      <c r="BI11" s="619"/>
      <c r="BJ11" s="619"/>
      <c r="BK11" s="619"/>
      <c r="BL11" s="619"/>
      <c r="BM11" s="619"/>
      <c r="BN11" s="620"/>
      <c r="BO11" s="671">
        <v>0.7</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48609</v>
      </c>
      <c r="CS11" s="619"/>
      <c r="CT11" s="619"/>
      <c r="CU11" s="619"/>
      <c r="CV11" s="619"/>
      <c r="CW11" s="619"/>
      <c r="CX11" s="619"/>
      <c r="CY11" s="620"/>
      <c r="CZ11" s="671">
        <v>2.7</v>
      </c>
      <c r="DA11" s="671"/>
      <c r="DB11" s="671"/>
      <c r="DC11" s="671"/>
      <c r="DD11" s="624">
        <v>13197</v>
      </c>
      <c r="DE11" s="619"/>
      <c r="DF11" s="619"/>
      <c r="DG11" s="619"/>
      <c r="DH11" s="619"/>
      <c r="DI11" s="619"/>
      <c r="DJ11" s="619"/>
      <c r="DK11" s="619"/>
      <c r="DL11" s="619"/>
      <c r="DM11" s="619"/>
      <c r="DN11" s="619"/>
      <c r="DO11" s="619"/>
      <c r="DP11" s="620"/>
      <c r="DQ11" s="624">
        <v>36055</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26194</v>
      </c>
      <c r="BH12" s="619"/>
      <c r="BI12" s="619"/>
      <c r="BJ12" s="619"/>
      <c r="BK12" s="619"/>
      <c r="BL12" s="619"/>
      <c r="BM12" s="619"/>
      <c r="BN12" s="620"/>
      <c r="BO12" s="671">
        <v>35.700000000000003</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84030</v>
      </c>
      <c r="CS12" s="619"/>
      <c r="CT12" s="619"/>
      <c r="CU12" s="619"/>
      <c r="CV12" s="619"/>
      <c r="CW12" s="619"/>
      <c r="CX12" s="619"/>
      <c r="CY12" s="620"/>
      <c r="CZ12" s="671">
        <v>4.5999999999999996</v>
      </c>
      <c r="DA12" s="671"/>
      <c r="DB12" s="671"/>
      <c r="DC12" s="671"/>
      <c r="DD12" s="624">
        <v>17849</v>
      </c>
      <c r="DE12" s="619"/>
      <c r="DF12" s="619"/>
      <c r="DG12" s="619"/>
      <c r="DH12" s="619"/>
      <c r="DI12" s="619"/>
      <c r="DJ12" s="619"/>
      <c r="DK12" s="619"/>
      <c r="DL12" s="619"/>
      <c r="DM12" s="619"/>
      <c r="DN12" s="619"/>
      <c r="DO12" s="619"/>
      <c r="DP12" s="620"/>
      <c r="DQ12" s="624">
        <v>49391</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1039</v>
      </c>
      <c r="S13" s="619"/>
      <c r="T13" s="619"/>
      <c r="U13" s="619"/>
      <c r="V13" s="619"/>
      <c r="W13" s="619"/>
      <c r="X13" s="619"/>
      <c r="Y13" s="620"/>
      <c r="Z13" s="671">
        <v>0.1</v>
      </c>
      <c r="AA13" s="671"/>
      <c r="AB13" s="671"/>
      <c r="AC13" s="671"/>
      <c r="AD13" s="672">
        <v>1039</v>
      </c>
      <c r="AE13" s="672"/>
      <c r="AF13" s="672"/>
      <c r="AG13" s="672"/>
      <c r="AH13" s="672"/>
      <c r="AI13" s="672"/>
      <c r="AJ13" s="672"/>
      <c r="AK13" s="672"/>
      <c r="AL13" s="641">
        <v>0.1</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26174</v>
      </c>
      <c r="BH13" s="619"/>
      <c r="BI13" s="619"/>
      <c r="BJ13" s="619"/>
      <c r="BK13" s="619"/>
      <c r="BL13" s="619"/>
      <c r="BM13" s="619"/>
      <c r="BN13" s="620"/>
      <c r="BO13" s="671">
        <v>35.700000000000003</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283191</v>
      </c>
      <c r="CS13" s="619"/>
      <c r="CT13" s="619"/>
      <c r="CU13" s="619"/>
      <c r="CV13" s="619"/>
      <c r="CW13" s="619"/>
      <c r="CX13" s="619"/>
      <c r="CY13" s="620"/>
      <c r="CZ13" s="671">
        <v>15.5</v>
      </c>
      <c r="DA13" s="671"/>
      <c r="DB13" s="671"/>
      <c r="DC13" s="671"/>
      <c r="DD13" s="624">
        <v>231943</v>
      </c>
      <c r="DE13" s="619"/>
      <c r="DF13" s="619"/>
      <c r="DG13" s="619"/>
      <c r="DH13" s="619"/>
      <c r="DI13" s="619"/>
      <c r="DJ13" s="619"/>
      <c r="DK13" s="619"/>
      <c r="DL13" s="619"/>
      <c r="DM13" s="619"/>
      <c r="DN13" s="619"/>
      <c r="DO13" s="619"/>
      <c r="DP13" s="620"/>
      <c r="DQ13" s="624">
        <v>46215</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2056</v>
      </c>
      <c r="BH14" s="619"/>
      <c r="BI14" s="619"/>
      <c r="BJ14" s="619"/>
      <c r="BK14" s="619"/>
      <c r="BL14" s="619"/>
      <c r="BM14" s="619"/>
      <c r="BN14" s="620"/>
      <c r="BO14" s="671">
        <v>2.8</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10121</v>
      </c>
      <c r="CS14" s="619"/>
      <c r="CT14" s="619"/>
      <c r="CU14" s="619"/>
      <c r="CV14" s="619"/>
      <c r="CW14" s="619"/>
      <c r="CX14" s="619"/>
      <c r="CY14" s="620"/>
      <c r="CZ14" s="671">
        <v>0.6</v>
      </c>
      <c r="DA14" s="671"/>
      <c r="DB14" s="671"/>
      <c r="DC14" s="671"/>
      <c r="DD14" s="624" t="s">
        <v>109</v>
      </c>
      <c r="DE14" s="619"/>
      <c r="DF14" s="619"/>
      <c r="DG14" s="619"/>
      <c r="DH14" s="619"/>
      <c r="DI14" s="619"/>
      <c r="DJ14" s="619"/>
      <c r="DK14" s="619"/>
      <c r="DL14" s="619"/>
      <c r="DM14" s="619"/>
      <c r="DN14" s="619"/>
      <c r="DO14" s="619"/>
      <c r="DP14" s="620"/>
      <c r="DQ14" s="624">
        <v>10021</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t="s">
        <v>109</v>
      </c>
      <c r="S15" s="619"/>
      <c r="T15" s="619"/>
      <c r="U15" s="619"/>
      <c r="V15" s="619"/>
      <c r="W15" s="619"/>
      <c r="X15" s="619"/>
      <c r="Y15" s="620"/>
      <c r="Z15" s="671" t="s">
        <v>109</v>
      </c>
      <c r="AA15" s="671"/>
      <c r="AB15" s="671"/>
      <c r="AC15" s="671"/>
      <c r="AD15" s="672" t="s">
        <v>109</v>
      </c>
      <c r="AE15" s="672"/>
      <c r="AF15" s="672"/>
      <c r="AG15" s="672"/>
      <c r="AH15" s="672"/>
      <c r="AI15" s="672"/>
      <c r="AJ15" s="672"/>
      <c r="AK15" s="672"/>
      <c r="AL15" s="641" t="s">
        <v>109</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4249</v>
      </c>
      <c r="BH15" s="619"/>
      <c r="BI15" s="619"/>
      <c r="BJ15" s="619"/>
      <c r="BK15" s="619"/>
      <c r="BL15" s="619"/>
      <c r="BM15" s="619"/>
      <c r="BN15" s="620"/>
      <c r="BO15" s="671">
        <v>5.8</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286511</v>
      </c>
      <c r="CS15" s="619"/>
      <c r="CT15" s="619"/>
      <c r="CU15" s="619"/>
      <c r="CV15" s="619"/>
      <c r="CW15" s="619"/>
      <c r="CX15" s="619"/>
      <c r="CY15" s="620"/>
      <c r="CZ15" s="671">
        <v>15.7</v>
      </c>
      <c r="DA15" s="671"/>
      <c r="DB15" s="671"/>
      <c r="DC15" s="671"/>
      <c r="DD15" s="624">
        <v>138691</v>
      </c>
      <c r="DE15" s="619"/>
      <c r="DF15" s="619"/>
      <c r="DG15" s="619"/>
      <c r="DH15" s="619"/>
      <c r="DI15" s="619"/>
      <c r="DJ15" s="619"/>
      <c r="DK15" s="619"/>
      <c r="DL15" s="619"/>
      <c r="DM15" s="619"/>
      <c r="DN15" s="619"/>
      <c r="DO15" s="619"/>
      <c r="DP15" s="620"/>
      <c r="DQ15" s="624">
        <v>157774</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834007</v>
      </c>
      <c r="S16" s="619"/>
      <c r="T16" s="619"/>
      <c r="U16" s="619"/>
      <c r="V16" s="619"/>
      <c r="W16" s="619"/>
      <c r="X16" s="619"/>
      <c r="Y16" s="620"/>
      <c r="Z16" s="671">
        <v>44</v>
      </c>
      <c r="AA16" s="671"/>
      <c r="AB16" s="671"/>
      <c r="AC16" s="671"/>
      <c r="AD16" s="672">
        <v>611478</v>
      </c>
      <c r="AE16" s="672"/>
      <c r="AF16" s="672"/>
      <c r="AG16" s="672"/>
      <c r="AH16" s="672"/>
      <c r="AI16" s="672"/>
      <c r="AJ16" s="672"/>
      <c r="AK16" s="672"/>
      <c r="AL16" s="641">
        <v>86.7</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611478</v>
      </c>
      <c r="S17" s="619"/>
      <c r="T17" s="619"/>
      <c r="U17" s="619"/>
      <c r="V17" s="619"/>
      <c r="W17" s="619"/>
      <c r="X17" s="619"/>
      <c r="Y17" s="620"/>
      <c r="Z17" s="671">
        <v>32.299999999999997</v>
      </c>
      <c r="AA17" s="671"/>
      <c r="AB17" s="671"/>
      <c r="AC17" s="671"/>
      <c r="AD17" s="672">
        <v>611478</v>
      </c>
      <c r="AE17" s="672"/>
      <c r="AF17" s="672"/>
      <c r="AG17" s="672"/>
      <c r="AH17" s="672"/>
      <c r="AI17" s="672"/>
      <c r="AJ17" s="672"/>
      <c r="AK17" s="672"/>
      <c r="AL17" s="641">
        <v>86.7</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134827</v>
      </c>
      <c r="CS17" s="619"/>
      <c r="CT17" s="619"/>
      <c r="CU17" s="619"/>
      <c r="CV17" s="619"/>
      <c r="CW17" s="619"/>
      <c r="CX17" s="619"/>
      <c r="CY17" s="620"/>
      <c r="CZ17" s="671">
        <v>7.4</v>
      </c>
      <c r="DA17" s="671"/>
      <c r="DB17" s="671"/>
      <c r="DC17" s="671"/>
      <c r="DD17" s="624" t="s">
        <v>109</v>
      </c>
      <c r="DE17" s="619"/>
      <c r="DF17" s="619"/>
      <c r="DG17" s="619"/>
      <c r="DH17" s="619"/>
      <c r="DI17" s="619"/>
      <c r="DJ17" s="619"/>
      <c r="DK17" s="619"/>
      <c r="DL17" s="619"/>
      <c r="DM17" s="619"/>
      <c r="DN17" s="619"/>
      <c r="DO17" s="619"/>
      <c r="DP17" s="620"/>
      <c r="DQ17" s="624">
        <v>119391</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222529</v>
      </c>
      <c r="S18" s="619"/>
      <c r="T18" s="619"/>
      <c r="U18" s="619"/>
      <c r="V18" s="619"/>
      <c r="W18" s="619"/>
      <c r="X18" s="619"/>
      <c r="Y18" s="620"/>
      <c r="Z18" s="671">
        <v>11.7</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v>16178</v>
      </c>
      <c r="CS18" s="619"/>
      <c r="CT18" s="619"/>
      <c r="CU18" s="619"/>
      <c r="CV18" s="619"/>
      <c r="CW18" s="619"/>
      <c r="CX18" s="619"/>
      <c r="CY18" s="620"/>
      <c r="CZ18" s="671">
        <v>0.9</v>
      </c>
      <c r="DA18" s="671"/>
      <c r="DB18" s="671"/>
      <c r="DC18" s="671"/>
      <c r="DD18" s="624" t="s">
        <v>109</v>
      </c>
      <c r="DE18" s="619"/>
      <c r="DF18" s="619"/>
      <c r="DG18" s="619"/>
      <c r="DH18" s="619"/>
      <c r="DI18" s="619"/>
      <c r="DJ18" s="619"/>
      <c r="DK18" s="619"/>
      <c r="DL18" s="619"/>
      <c r="DM18" s="619"/>
      <c r="DN18" s="619"/>
      <c r="DO18" s="619"/>
      <c r="DP18" s="620"/>
      <c r="DQ18" s="624">
        <v>16178</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11727</v>
      </c>
      <c r="BH19" s="619"/>
      <c r="BI19" s="619"/>
      <c r="BJ19" s="619"/>
      <c r="BK19" s="619"/>
      <c r="BL19" s="619"/>
      <c r="BM19" s="619"/>
      <c r="BN19" s="620"/>
      <c r="BO19" s="671">
        <v>16</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929419</v>
      </c>
      <c r="S20" s="619"/>
      <c r="T20" s="619"/>
      <c r="U20" s="619"/>
      <c r="V20" s="619"/>
      <c r="W20" s="619"/>
      <c r="X20" s="619"/>
      <c r="Y20" s="620"/>
      <c r="Z20" s="671">
        <v>49</v>
      </c>
      <c r="AA20" s="671"/>
      <c r="AB20" s="671"/>
      <c r="AC20" s="671"/>
      <c r="AD20" s="672">
        <v>695163</v>
      </c>
      <c r="AE20" s="672"/>
      <c r="AF20" s="672"/>
      <c r="AG20" s="672"/>
      <c r="AH20" s="672"/>
      <c r="AI20" s="672"/>
      <c r="AJ20" s="672"/>
      <c r="AK20" s="672"/>
      <c r="AL20" s="641">
        <v>98.6</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1821284</v>
      </c>
      <c r="CS20" s="619"/>
      <c r="CT20" s="619"/>
      <c r="CU20" s="619"/>
      <c r="CV20" s="619"/>
      <c r="CW20" s="619"/>
      <c r="CX20" s="619"/>
      <c r="CY20" s="620"/>
      <c r="CZ20" s="671">
        <v>100</v>
      </c>
      <c r="DA20" s="671"/>
      <c r="DB20" s="671"/>
      <c r="DC20" s="671"/>
      <c r="DD20" s="624">
        <v>693744</v>
      </c>
      <c r="DE20" s="619"/>
      <c r="DF20" s="619"/>
      <c r="DG20" s="619"/>
      <c r="DH20" s="619"/>
      <c r="DI20" s="619"/>
      <c r="DJ20" s="619"/>
      <c r="DK20" s="619"/>
      <c r="DL20" s="619"/>
      <c r="DM20" s="619"/>
      <c r="DN20" s="619"/>
      <c r="DO20" s="619"/>
      <c r="DP20" s="620"/>
      <c r="DQ20" s="624">
        <v>951007</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992</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31275</v>
      </c>
      <c r="S23" s="619"/>
      <c r="T23" s="619"/>
      <c r="U23" s="619"/>
      <c r="V23" s="619"/>
      <c r="W23" s="619"/>
      <c r="X23" s="619"/>
      <c r="Y23" s="620"/>
      <c r="Z23" s="671">
        <v>1.6</v>
      </c>
      <c r="AA23" s="671"/>
      <c r="AB23" s="671"/>
      <c r="AC23" s="671"/>
      <c r="AD23" s="672" t="s">
        <v>109</v>
      </c>
      <c r="AE23" s="672"/>
      <c r="AF23" s="672"/>
      <c r="AG23" s="672"/>
      <c r="AH23" s="672"/>
      <c r="AI23" s="672"/>
      <c r="AJ23" s="672"/>
      <c r="AK23" s="672"/>
      <c r="AL23" s="641" t="s">
        <v>109</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9870</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522491</v>
      </c>
      <c r="CS24" s="669"/>
      <c r="CT24" s="669"/>
      <c r="CU24" s="669"/>
      <c r="CV24" s="669"/>
      <c r="CW24" s="669"/>
      <c r="CX24" s="669"/>
      <c r="CY24" s="716"/>
      <c r="CZ24" s="720">
        <v>28.7</v>
      </c>
      <c r="DA24" s="721"/>
      <c r="DB24" s="721"/>
      <c r="DC24" s="722"/>
      <c r="DD24" s="715">
        <v>473314</v>
      </c>
      <c r="DE24" s="669"/>
      <c r="DF24" s="669"/>
      <c r="DG24" s="669"/>
      <c r="DH24" s="669"/>
      <c r="DI24" s="669"/>
      <c r="DJ24" s="669"/>
      <c r="DK24" s="716"/>
      <c r="DL24" s="715">
        <v>445142</v>
      </c>
      <c r="DM24" s="669"/>
      <c r="DN24" s="669"/>
      <c r="DO24" s="669"/>
      <c r="DP24" s="669"/>
      <c r="DQ24" s="669"/>
      <c r="DR24" s="669"/>
      <c r="DS24" s="669"/>
      <c r="DT24" s="669"/>
      <c r="DU24" s="669"/>
      <c r="DV24" s="716"/>
      <c r="DW24" s="717">
        <v>60.3</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183054</v>
      </c>
      <c r="S25" s="619"/>
      <c r="T25" s="619"/>
      <c r="U25" s="619"/>
      <c r="V25" s="619"/>
      <c r="W25" s="619"/>
      <c r="X25" s="619"/>
      <c r="Y25" s="620"/>
      <c r="Z25" s="671">
        <v>9.6999999999999993</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v>11727</v>
      </c>
      <c r="BH25" s="619"/>
      <c r="BI25" s="619"/>
      <c r="BJ25" s="619"/>
      <c r="BK25" s="619"/>
      <c r="BL25" s="619"/>
      <c r="BM25" s="619"/>
      <c r="BN25" s="620"/>
      <c r="BO25" s="671">
        <v>16</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349469</v>
      </c>
      <c r="CS25" s="637"/>
      <c r="CT25" s="637"/>
      <c r="CU25" s="637"/>
      <c r="CV25" s="637"/>
      <c r="CW25" s="637"/>
      <c r="CX25" s="637"/>
      <c r="CY25" s="638"/>
      <c r="CZ25" s="621">
        <v>19.2</v>
      </c>
      <c r="DA25" s="639"/>
      <c r="DB25" s="639"/>
      <c r="DC25" s="640"/>
      <c r="DD25" s="624">
        <v>341283</v>
      </c>
      <c r="DE25" s="637"/>
      <c r="DF25" s="637"/>
      <c r="DG25" s="637"/>
      <c r="DH25" s="637"/>
      <c r="DI25" s="637"/>
      <c r="DJ25" s="637"/>
      <c r="DK25" s="638"/>
      <c r="DL25" s="624">
        <v>314884</v>
      </c>
      <c r="DM25" s="637"/>
      <c r="DN25" s="637"/>
      <c r="DO25" s="637"/>
      <c r="DP25" s="637"/>
      <c r="DQ25" s="637"/>
      <c r="DR25" s="637"/>
      <c r="DS25" s="637"/>
      <c r="DT25" s="637"/>
      <c r="DU25" s="637"/>
      <c r="DV25" s="638"/>
      <c r="DW25" s="641">
        <v>42.6</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203722</v>
      </c>
      <c r="CS26" s="619"/>
      <c r="CT26" s="619"/>
      <c r="CU26" s="619"/>
      <c r="CV26" s="619"/>
      <c r="CW26" s="619"/>
      <c r="CX26" s="619"/>
      <c r="CY26" s="620"/>
      <c r="CZ26" s="621">
        <v>11.2</v>
      </c>
      <c r="DA26" s="639"/>
      <c r="DB26" s="639"/>
      <c r="DC26" s="640"/>
      <c r="DD26" s="624">
        <v>196421</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458242</v>
      </c>
      <c r="S27" s="619"/>
      <c r="T27" s="619"/>
      <c r="U27" s="619"/>
      <c r="V27" s="619"/>
      <c r="W27" s="619"/>
      <c r="X27" s="619"/>
      <c r="Y27" s="620"/>
      <c r="Z27" s="671">
        <v>24.2</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73364</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38195</v>
      </c>
      <c r="CS27" s="637"/>
      <c r="CT27" s="637"/>
      <c r="CU27" s="637"/>
      <c r="CV27" s="637"/>
      <c r="CW27" s="637"/>
      <c r="CX27" s="637"/>
      <c r="CY27" s="638"/>
      <c r="CZ27" s="621">
        <v>2.1</v>
      </c>
      <c r="DA27" s="639"/>
      <c r="DB27" s="639"/>
      <c r="DC27" s="640"/>
      <c r="DD27" s="624">
        <v>12640</v>
      </c>
      <c r="DE27" s="637"/>
      <c r="DF27" s="637"/>
      <c r="DG27" s="637"/>
      <c r="DH27" s="637"/>
      <c r="DI27" s="637"/>
      <c r="DJ27" s="637"/>
      <c r="DK27" s="638"/>
      <c r="DL27" s="624">
        <v>10867</v>
      </c>
      <c r="DM27" s="637"/>
      <c r="DN27" s="637"/>
      <c r="DO27" s="637"/>
      <c r="DP27" s="637"/>
      <c r="DQ27" s="637"/>
      <c r="DR27" s="637"/>
      <c r="DS27" s="637"/>
      <c r="DT27" s="637"/>
      <c r="DU27" s="637"/>
      <c r="DV27" s="638"/>
      <c r="DW27" s="641">
        <v>1.5</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7813</v>
      </c>
      <c r="S28" s="619"/>
      <c r="T28" s="619"/>
      <c r="U28" s="619"/>
      <c r="V28" s="619"/>
      <c r="W28" s="619"/>
      <c r="X28" s="619"/>
      <c r="Y28" s="620"/>
      <c r="Z28" s="671">
        <v>0.4</v>
      </c>
      <c r="AA28" s="671"/>
      <c r="AB28" s="671"/>
      <c r="AC28" s="671"/>
      <c r="AD28" s="672">
        <v>7288</v>
      </c>
      <c r="AE28" s="672"/>
      <c r="AF28" s="672"/>
      <c r="AG28" s="672"/>
      <c r="AH28" s="672"/>
      <c r="AI28" s="672"/>
      <c r="AJ28" s="672"/>
      <c r="AK28" s="672"/>
      <c r="AL28" s="641">
        <v>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134827</v>
      </c>
      <c r="CS28" s="619"/>
      <c r="CT28" s="619"/>
      <c r="CU28" s="619"/>
      <c r="CV28" s="619"/>
      <c r="CW28" s="619"/>
      <c r="CX28" s="619"/>
      <c r="CY28" s="620"/>
      <c r="CZ28" s="621">
        <v>7.4</v>
      </c>
      <c r="DA28" s="639"/>
      <c r="DB28" s="639"/>
      <c r="DC28" s="640"/>
      <c r="DD28" s="624">
        <v>119391</v>
      </c>
      <c r="DE28" s="619"/>
      <c r="DF28" s="619"/>
      <c r="DG28" s="619"/>
      <c r="DH28" s="619"/>
      <c r="DI28" s="619"/>
      <c r="DJ28" s="619"/>
      <c r="DK28" s="620"/>
      <c r="DL28" s="624">
        <v>119391</v>
      </c>
      <c r="DM28" s="619"/>
      <c r="DN28" s="619"/>
      <c r="DO28" s="619"/>
      <c r="DP28" s="619"/>
      <c r="DQ28" s="619"/>
      <c r="DR28" s="619"/>
      <c r="DS28" s="619"/>
      <c r="DT28" s="619"/>
      <c r="DU28" s="619"/>
      <c r="DV28" s="620"/>
      <c r="DW28" s="641">
        <v>16.2</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8150</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134738</v>
      </c>
      <c r="CS29" s="637"/>
      <c r="CT29" s="637"/>
      <c r="CU29" s="637"/>
      <c r="CV29" s="637"/>
      <c r="CW29" s="637"/>
      <c r="CX29" s="637"/>
      <c r="CY29" s="638"/>
      <c r="CZ29" s="621">
        <v>7.4</v>
      </c>
      <c r="DA29" s="639"/>
      <c r="DB29" s="639"/>
      <c r="DC29" s="640"/>
      <c r="DD29" s="624">
        <v>119302</v>
      </c>
      <c r="DE29" s="637"/>
      <c r="DF29" s="637"/>
      <c r="DG29" s="637"/>
      <c r="DH29" s="637"/>
      <c r="DI29" s="637"/>
      <c r="DJ29" s="637"/>
      <c r="DK29" s="638"/>
      <c r="DL29" s="624">
        <v>119302</v>
      </c>
      <c r="DM29" s="637"/>
      <c r="DN29" s="637"/>
      <c r="DO29" s="637"/>
      <c r="DP29" s="637"/>
      <c r="DQ29" s="637"/>
      <c r="DR29" s="637"/>
      <c r="DS29" s="637"/>
      <c r="DT29" s="637"/>
      <c r="DU29" s="637"/>
      <c r="DV29" s="638"/>
      <c r="DW29" s="641">
        <v>16.2</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74573</v>
      </c>
      <c r="S30" s="619"/>
      <c r="T30" s="619"/>
      <c r="U30" s="619"/>
      <c r="V30" s="619"/>
      <c r="W30" s="619"/>
      <c r="X30" s="619"/>
      <c r="Y30" s="620"/>
      <c r="Z30" s="671">
        <v>3.9</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98.5</v>
      </c>
      <c r="BH30" s="685"/>
      <c r="BI30" s="685"/>
      <c r="BJ30" s="685"/>
      <c r="BK30" s="685"/>
      <c r="BL30" s="685"/>
      <c r="BM30" s="686">
        <v>95.4</v>
      </c>
      <c r="BN30" s="685"/>
      <c r="BO30" s="685"/>
      <c r="BP30" s="685"/>
      <c r="BQ30" s="687"/>
      <c r="BR30" s="684">
        <v>99.1</v>
      </c>
      <c r="BS30" s="685"/>
      <c r="BT30" s="685"/>
      <c r="BU30" s="685"/>
      <c r="BV30" s="685"/>
      <c r="BW30" s="685"/>
      <c r="BX30" s="686">
        <v>95.2</v>
      </c>
      <c r="BY30" s="685"/>
      <c r="BZ30" s="685"/>
      <c r="CA30" s="685"/>
      <c r="CB30" s="687"/>
      <c r="CD30" s="690"/>
      <c r="CE30" s="691"/>
      <c r="CF30" s="655" t="s">
        <v>292</v>
      </c>
      <c r="CG30" s="652"/>
      <c r="CH30" s="652"/>
      <c r="CI30" s="652"/>
      <c r="CJ30" s="652"/>
      <c r="CK30" s="652"/>
      <c r="CL30" s="652"/>
      <c r="CM30" s="652"/>
      <c r="CN30" s="652"/>
      <c r="CO30" s="652"/>
      <c r="CP30" s="652"/>
      <c r="CQ30" s="653"/>
      <c r="CR30" s="618">
        <v>119786</v>
      </c>
      <c r="CS30" s="619"/>
      <c r="CT30" s="619"/>
      <c r="CU30" s="619"/>
      <c r="CV30" s="619"/>
      <c r="CW30" s="619"/>
      <c r="CX30" s="619"/>
      <c r="CY30" s="620"/>
      <c r="CZ30" s="621">
        <v>6.6</v>
      </c>
      <c r="DA30" s="639"/>
      <c r="DB30" s="639"/>
      <c r="DC30" s="640"/>
      <c r="DD30" s="624">
        <v>107341</v>
      </c>
      <c r="DE30" s="619"/>
      <c r="DF30" s="619"/>
      <c r="DG30" s="619"/>
      <c r="DH30" s="619"/>
      <c r="DI30" s="619"/>
      <c r="DJ30" s="619"/>
      <c r="DK30" s="620"/>
      <c r="DL30" s="624">
        <v>107341</v>
      </c>
      <c r="DM30" s="619"/>
      <c r="DN30" s="619"/>
      <c r="DO30" s="619"/>
      <c r="DP30" s="619"/>
      <c r="DQ30" s="619"/>
      <c r="DR30" s="619"/>
      <c r="DS30" s="619"/>
      <c r="DT30" s="619"/>
      <c r="DU30" s="619"/>
      <c r="DV30" s="620"/>
      <c r="DW30" s="641">
        <v>14.5</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36390</v>
      </c>
      <c r="S31" s="619"/>
      <c r="T31" s="619"/>
      <c r="U31" s="619"/>
      <c r="V31" s="619"/>
      <c r="W31" s="619"/>
      <c r="X31" s="619"/>
      <c r="Y31" s="620"/>
      <c r="Z31" s="671">
        <v>1.9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v>
      </c>
      <c r="BH31" s="637"/>
      <c r="BI31" s="637"/>
      <c r="BJ31" s="637"/>
      <c r="BK31" s="637"/>
      <c r="BL31" s="637"/>
      <c r="BM31" s="673">
        <v>97.7</v>
      </c>
      <c r="BN31" s="683"/>
      <c r="BO31" s="683"/>
      <c r="BP31" s="683"/>
      <c r="BQ31" s="647"/>
      <c r="BR31" s="682">
        <v>99.6</v>
      </c>
      <c r="BS31" s="637"/>
      <c r="BT31" s="637"/>
      <c r="BU31" s="637"/>
      <c r="BV31" s="637"/>
      <c r="BW31" s="637"/>
      <c r="BX31" s="673">
        <v>98.2</v>
      </c>
      <c r="BY31" s="683"/>
      <c r="BZ31" s="683"/>
      <c r="CA31" s="683"/>
      <c r="CB31" s="647"/>
      <c r="CD31" s="690"/>
      <c r="CE31" s="691"/>
      <c r="CF31" s="655" t="s">
        <v>296</v>
      </c>
      <c r="CG31" s="652"/>
      <c r="CH31" s="652"/>
      <c r="CI31" s="652"/>
      <c r="CJ31" s="652"/>
      <c r="CK31" s="652"/>
      <c r="CL31" s="652"/>
      <c r="CM31" s="652"/>
      <c r="CN31" s="652"/>
      <c r="CO31" s="652"/>
      <c r="CP31" s="652"/>
      <c r="CQ31" s="653"/>
      <c r="CR31" s="618">
        <v>14952</v>
      </c>
      <c r="CS31" s="637"/>
      <c r="CT31" s="637"/>
      <c r="CU31" s="637"/>
      <c r="CV31" s="637"/>
      <c r="CW31" s="637"/>
      <c r="CX31" s="637"/>
      <c r="CY31" s="638"/>
      <c r="CZ31" s="621">
        <v>0.8</v>
      </c>
      <c r="DA31" s="639"/>
      <c r="DB31" s="639"/>
      <c r="DC31" s="640"/>
      <c r="DD31" s="624">
        <v>11961</v>
      </c>
      <c r="DE31" s="637"/>
      <c r="DF31" s="637"/>
      <c r="DG31" s="637"/>
      <c r="DH31" s="637"/>
      <c r="DI31" s="637"/>
      <c r="DJ31" s="637"/>
      <c r="DK31" s="638"/>
      <c r="DL31" s="624">
        <v>11961</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14533</v>
      </c>
      <c r="S32" s="619"/>
      <c r="T32" s="619"/>
      <c r="U32" s="619"/>
      <c r="V32" s="619"/>
      <c r="W32" s="619"/>
      <c r="X32" s="619"/>
      <c r="Y32" s="620"/>
      <c r="Z32" s="671">
        <v>0.8</v>
      </c>
      <c r="AA32" s="671"/>
      <c r="AB32" s="671"/>
      <c r="AC32" s="671"/>
      <c r="AD32" s="672">
        <v>2599</v>
      </c>
      <c r="AE32" s="672"/>
      <c r="AF32" s="672"/>
      <c r="AG32" s="672"/>
      <c r="AH32" s="672"/>
      <c r="AI32" s="672"/>
      <c r="AJ32" s="672"/>
      <c r="AK32" s="672"/>
      <c r="AL32" s="641">
        <v>0.4</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97.1</v>
      </c>
      <c r="BH32" s="603"/>
      <c r="BI32" s="603"/>
      <c r="BJ32" s="603"/>
      <c r="BK32" s="603"/>
      <c r="BL32" s="603"/>
      <c r="BM32" s="666">
        <v>90.4</v>
      </c>
      <c r="BN32" s="603"/>
      <c r="BO32" s="603"/>
      <c r="BP32" s="603"/>
      <c r="BQ32" s="660"/>
      <c r="BR32" s="681">
        <v>98</v>
      </c>
      <c r="BS32" s="603"/>
      <c r="BT32" s="603"/>
      <c r="BU32" s="603"/>
      <c r="BV32" s="603"/>
      <c r="BW32" s="603"/>
      <c r="BX32" s="666">
        <v>89.3</v>
      </c>
      <c r="BY32" s="603"/>
      <c r="BZ32" s="603"/>
      <c r="CA32" s="603"/>
      <c r="CB32" s="660"/>
      <c r="CD32" s="692"/>
      <c r="CE32" s="693"/>
      <c r="CF32" s="655" t="s">
        <v>299</v>
      </c>
      <c r="CG32" s="652"/>
      <c r="CH32" s="652"/>
      <c r="CI32" s="652"/>
      <c r="CJ32" s="652"/>
      <c r="CK32" s="652"/>
      <c r="CL32" s="652"/>
      <c r="CM32" s="652"/>
      <c r="CN32" s="652"/>
      <c r="CO32" s="652"/>
      <c r="CP32" s="652"/>
      <c r="CQ32" s="653"/>
      <c r="CR32" s="618">
        <v>89</v>
      </c>
      <c r="CS32" s="619"/>
      <c r="CT32" s="619"/>
      <c r="CU32" s="619"/>
      <c r="CV32" s="619"/>
      <c r="CW32" s="619"/>
      <c r="CX32" s="619"/>
      <c r="CY32" s="620"/>
      <c r="CZ32" s="621">
        <v>0</v>
      </c>
      <c r="DA32" s="639"/>
      <c r="DB32" s="639"/>
      <c r="DC32" s="640"/>
      <c r="DD32" s="624">
        <v>89</v>
      </c>
      <c r="DE32" s="619"/>
      <c r="DF32" s="619"/>
      <c r="DG32" s="619"/>
      <c r="DH32" s="619"/>
      <c r="DI32" s="619"/>
      <c r="DJ32" s="619"/>
      <c r="DK32" s="620"/>
      <c r="DL32" s="624">
        <v>89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141704</v>
      </c>
      <c r="S33" s="619"/>
      <c r="T33" s="619"/>
      <c r="U33" s="619"/>
      <c r="V33" s="619"/>
      <c r="W33" s="619"/>
      <c r="X33" s="619"/>
      <c r="Y33" s="620"/>
      <c r="Z33" s="671">
        <v>7.5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605049</v>
      </c>
      <c r="CS33" s="637"/>
      <c r="CT33" s="637"/>
      <c r="CU33" s="637"/>
      <c r="CV33" s="637"/>
      <c r="CW33" s="637"/>
      <c r="CX33" s="637"/>
      <c r="CY33" s="638"/>
      <c r="CZ33" s="621">
        <v>33.200000000000003</v>
      </c>
      <c r="DA33" s="639"/>
      <c r="DB33" s="639"/>
      <c r="DC33" s="640"/>
      <c r="DD33" s="624">
        <v>420938</v>
      </c>
      <c r="DE33" s="637"/>
      <c r="DF33" s="637"/>
      <c r="DG33" s="637"/>
      <c r="DH33" s="637"/>
      <c r="DI33" s="637"/>
      <c r="DJ33" s="637"/>
      <c r="DK33" s="638"/>
      <c r="DL33" s="624">
        <v>197330</v>
      </c>
      <c r="DM33" s="637"/>
      <c r="DN33" s="637"/>
      <c r="DO33" s="637"/>
      <c r="DP33" s="637"/>
      <c r="DQ33" s="637"/>
      <c r="DR33" s="637"/>
      <c r="DS33" s="637"/>
      <c r="DT33" s="637"/>
      <c r="DU33" s="637"/>
      <c r="DV33" s="638"/>
      <c r="DW33" s="641">
        <v>26.7</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262679</v>
      </c>
      <c r="CS34" s="619"/>
      <c r="CT34" s="619"/>
      <c r="CU34" s="619"/>
      <c r="CV34" s="619"/>
      <c r="CW34" s="619"/>
      <c r="CX34" s="619"/>
      <c r="CY34" s="620"/>
      <c r="CZ34" s="621">
        <v>14.4</v>
      </c>
      <c r="DA34" s="639"/>
      <c r="DB34" s="639"/>
      <c r="DC34" s="640"/>
      <c r="DD34" s="624">
        <v>178753</v>
      </c>
      <c r="DE34" s="619"/>
      <c r="DF34" s="619"/>
      <c r="DG34" s="619"/>
      <c r="DH34" s="619"/>
      <c r="DI34" s="619"/>
      <c r="DJ34" s="619"/>
      <c r="DK34" s="620"/>
      <c r="DL34" s="624">
        <v>113039</v>
      </c>
      <c r="DM34" s="619"/>
      <c r="DN34" s="619"/>
      <c r="DO34" s="619"/>
      <c r="DP34" s="619"/>
      <c r="DQ34" s="619"/>
      <c r="DR34" s="619"/>
      <c r="DS34" s="619"/>
      <c r="DT34" s="619"/>
      <c r="DU34" s="619"/>
      <c r="DV34" s="620"/>
      <c r="DW34" s="641">
        <v>15.3</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33604</v>
      </c>
      <c r="S35" s="619"/>
      <c r="T35" s="619"/>
      <c r="U35" s="619"/>
      <c r="V35" s="619"/>
      <c r="W35" s="619"/>
      <c r="X35" s="619"/>
      <c r="Y35" s="620"/>
      <c r="Z35" s="671">
        <v>1.8</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144786</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6509</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12377</v>
      </c>
      <c r="CS35" s="637"/>
      <c r="CT35" s="637"/>
      <c r="CU35" s="637"/>
      <c r="CV35" s="637"/>
      <c r="CW35" s="637"/>
      <c r="CX35" s="637"/>
      <c r="CY35" s="638"/>
      <c r="CZ35" s="621">
        <v>0.7</v>
      </c>
      <c r="DA35" s="639"/>
      <c r="DB35" s="639"/>
      <c r="DC35" s="640"/>
      <c r="DD35" s="624">
        <v>6859</v>
      </c>
      <c r="DE35" s="637"/>
      <c r="DF35" s="637"/>
      <c r="DG35" s="637"/>
      <c r="DH35" s="637"/>
      <c r="DI35" s="637"/>
      <c r="DJ35" s="637"/>
      <c r="DK35" s="638"/>
      <c r="DL35" s="624">
        <v>468</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1896015</v>
      </c>
      <c r="S36" s="659"/>
      <c r="T36" s="659"/>
      <c r="U36" s="659"/>
      <c r="V36" s="659"/>
      <c r="W36" s="659"/>
      <c r="X36" s="659"/>
      <c r="Y36" s="662"/>
      <c r="Z36" s="663">
        <v>100</v>
      </c>
      <c r="AA36" s="663"/>
      <c r="AB36" s="663"/>
      <c r="AC36" s="663"/>
      <c r="AD36" s="664">
        <v>705050</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61090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6016</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79627</v>
      </c>
      <c r="CS36" s="619"/>
      <c r="CT36" s="619"/>
      <c r="CU36" s="619"/>
      <c r="CV36" s="619"/>
      <c r="CW36" s="619"/>
      <c r="CX36" s="619"/>
      <c r="CY36" s="620"/>
      <c r="CZ36" s="621">
        <v>4.4000000000000004</v>
      </c>
      <c r="DA36" s="639"/>
      <c r="DB36" s="639"/>
      <c r="DC36" s="640"/>
      <c r="DD36" s="624">
        <v>62887</v>
      </c>
      <c r="DE36" s="619"/>
      <c r="DF36" s="619"/>
      <c r="DG36" s="619"/>
      <c r="DH36" s="619"/>
      <c r="DI36" s="619"/>
      <c r="DJ36" s="619"/>
      <c r="DK36" s="620"/>
      <c r="DL36" s="624">
        <v>18977</v>
      </c>
      <c r="DM36" s="619"/>
      <c r="DN36" s="619"/>
      <c r="DO36" s="619"/>
      <c r="DP36" s="619"/>
      <c r="DQ36" s="619"/>
      <c r="DR36" s="619"/>
      <c r="DS36" s="619"/>
      <c r="DT36" s="619"/>
      <c r="DU36" s="619"/>
      <c r="DV36" s="620"/>
      <c r="DW36" s="641">
        <v>2.6</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16178</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146</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7697</v>
      </c>
      <c r="CS37" s="637"/>
      <c r="CT37" s="637"/>
      <c r="CU37" s="637"/>
      <c r="CV37" s="637"/>
      <c r="CW37" s="637"/>
      <c r="CX37" s="637"/>
      <c r="CY37" s="638"/>
      <c r="CZ37" s="621">
        <v>0.4</v>
      </c>
      <c r="DA37" s="639"/>
      <c r="DB37" s="639"/>
      <c r="DC37" s="640"/>
      <c r="DD37" s="624">
        <v>7697</v>
      </c>
      <c r="DE37" s="637"/>
      <c r="DF37" s="637"/>
      <c r="DG37" s="637"/>
      <c r="DH37" s="637"/>
      <c r="DI37" s="637"/>
      <c r="DJ37" s="637"/>
      <c r="DK37" s="638"/>
      <c r="DL37" s="624">
        <v>6829</v>
      </c>
      <c r="DM37" s="637"/>
      <c r="DN37" s="637"/>
      <c r="DO37" s="637"/>
      <c r="DP37" s="637"/>
      <c r="DQ37" s="637"/>
      <c r="DR37" s="637"/>
      <c r="DS37" s="637"/>
      <c r="DT37" s="637"/>
      <c r="DU37" s="637"/>
      <c r="DV37" s="638"/>
      <c r="DW37" s="641">
        <v>0.9</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14314</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235</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144786</v>
      </c>
      <c r="CS38" s="619"/>
      <c r="CT38" s="619"/>
      <c r="CU38" s="619"/>
      <c r="CV38" s="619"/>
      <c r="CW38" s="619"/>
      <c r="CX38" s="619"/>
      <c r="CY38" s="620"/>
      <c r="CZ38" s="621">
        <v>7.9</v>
      </c>
      <c r="DA38" s="639"/>
      <c r="DB38" s="639"/>
      <c r="DC38" s="640"/>
      <c r="DD38" s="624">
        <v>136969</v>
      </c>
      <c r="DE38" s="619"/>
      <c r="DF38" s="619"/>
      <c r="DG38" s="619"/>
      <c r="DH38" s="619"/>
      <c r="DI38" s="619"/>
      <c r="DJ38" s="619"/>
      <c r="DK38" s="620"/>
      <c r="DL38" s="624">
        <v>64846</v>
      </c>
      <c r="DM38" s="619"/>
      <c r="DN38" s="619"/>
      <c r="DO38" s="619"/>
      <c r="DP38" s="619"/>
      <c r="DQ38" s="619"/>
      <c r="DR38" s="619"/>
      <c r="DS38" s="619"/>
      <c r="DT38" s="619"/>
      <c r="DU38" s="619"/>
      <c r="DV38" s="620"/>
      <c r="DW38" s="641">
        <v>8.8000000000000007</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53</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105580</v>
      </c>
      <c r="CS39" s="637"/>
      <c r="CT39" s="637"/>
      <c r="CU39" s="637"/>
      <c r="CV39" s="637"/>
      <c r="CW39" s="637"/>
      <c r="CX39" s="637"/>
      <c r="CY39" s="638"/>
      <c r="CZ39" s="621">
        <v>5.8</v>
      </c>
      <c r="DA39" s="639"/>
      <c r="DB39" s="639"/>
      <c r="DC39" s="640"/>
      <c r="DD39" s="624">
        <v>35470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12200</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161</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41004</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214</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693744</v>
      </c>
      <c r="CS42" s="619"/>
      <c r="CT42" s="619"/>
      <c r="CU42" s="619"/>
      <c r="CV42" s="619"/>
      <c r="CW42" s="619"/>
      <c r="CX42" s="619"/>
      <c r="CY42" s="620"/>
      <c r="CZ42" s="621">
        <v>38.1</v>
      </c>
      <c r="DA42" s="622"/>
      <c r="DB42" s="622"/>
      <c r="DC42" s="623"/>
      <c r="DD42" s="624">
        <v>56755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287</v>
      </c>
      <c r="CE44" s="632"/>
      <c r="CF44" s="615" t="s">
        <v>335</v>
      </c>
      <c r="CG44" s="616"/>
      <c r="CH44" s="616"/>
      <c r="CI44" s="616"/>
      <c r="CJ44" s="616"/>
      <c r="CK44" s="616"/>
      <c r="CL44" s="616"/>
      <c r="CM44" s="616"/>
      <c r="CN44" s="616"/>
      <c r="CO44" s="616"/>
      <c r="CP44" s="616"/>
      <c r="CQ44" s="617"/>
      <c r="CR44" s="618">
        <v>693744</v>
      </c>
      <c r="CS44" s="619"/>
      <c r="CT44" s="619"/>
      <c r="CU44" s="619"/>
      <c r="CV44" s="619"/>
      <c r="CW44" s="619"/>
      <c r="CX44" s="619"/>
      <c r="CY44" s="620"/>
      <c r="CZ44" s="621">
        <v>38.1</v>
      </c>
      <c r="DA44" s="622"/>
      <c r="DB44" s="622"/>
      <c r="DC44" s="623"/>
      <c r="DD44" s="624">
        <v>56755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671091</v>
      </c>
      <c r="CS45" s="637"/>
      <c r="CT45" s="637"/>
      <c r="CU45" s="637"/>
      <c r="CV45" s="637"/>
      <c r="CW45" s="637"/>
      <c r="CX45" s="637"/>
      <c r="CY45" s="638"/>
      <c r="CZ45" s="621">
        <v>36.799999999999997</v>
      </c>
      <c r="DA45" s="639"/>
      <c r="DB45" s="639"/>
      <c r="DC45" s="640"/>
      <c r="DD45" s="624">
        <v>34102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22653</v>
      </c>
      <c r="CS46" s="619"/>
      <c r="CT46" s="619"/>
      <c r="CU46" s="619"/>
      <c r="CV46" s="619"/>
      <c r="CW46" s="619"/>
      <c r="CX46" s="619"/>
      <c r="CY46" s="620"/>
      <c r="CZ46" s="621">
        <v>1.2</v>
      </c>
      <c r="DA46" s="622"/>
      <c r="DB46" s="622"/>
      <c r="DC46" s="623"/>
      <c r="DD46" s="624">
        <v>22653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1821284</v>
      </c>
      <c r="CS49" s="603"/>
      <c r="CT49" s="603"/>
      <c r="CU49" s="603"/>
      <c r="CV49" s="603"/>
      <c r="CW49" s="603"/>
      <c r="CX49" s="603"/>
      <c r="CY49" s="604"/>
      <c r="CZ49" s="605">
        <v>100</v>
      </c>
      <c r="DA49" s="606"/>
      <c r="DB49" s="606"/>
      <c r="DC49" s="607"/>
      <c r="DD49" s="608">
        <v>951007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1902</v>
      </c>
      <c r="R7" s="1131"/>
      <c r="S7" s="1131"/>
      <c r="T7" s="1131"/>
      <c r="U7" s="1131"/>
      <c r="V7" s="1131">
        <v>1827</v>
      </c>
      <c r="W7" s="1131"/>
      <c r="X7" s="1131"/>
      <c r="Y7" s="1131"/>
      <c r="Z7" s="1131"/>
      <c r="AA7" s="1131">
        <v>75</v>
      </c>
      <c r="AB7" s="1131"/>
      <c r="AC7" s="1131"/>
      <c r="AD7" s="1131"/>
      <c r="AE7" s="1132"/>
      <c r="AF7" s="1133">
        <v>55</v>
      </c>
      <c r="AG7" s="1134"/>
      <c r="AH7" s="1134"/>
      <c r="AI7" s="1134"/>
      <c r="AJ7" s="1135"/>
      <c r="AK7" s="1117" t="s">
        <v>542</v>
      </c>
      <c r="AL7" s="1118"/>
      <c r="AM7" s="1118"/>
      <c r="AN7" s="1118"/>
      <c r="AO7" s="1118"/>
      <c r="AP7" s="1118">
        <v>1345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f>SUM(Q7:Q22)</f>
        <v>1902</v>
      </c>
      <c r="R23" s="1095"/>
      <c r="S23" s="1095"/>
      <c r="T23" s="1095"/>
      <c r="U23" s="1095"/>
      <c r="V23" s="1095">
        <f>SUM(V7:V22)</f>
        <v>1827</v>
      </c>
      <c r="W23" s="1095"/>
      <c r="X23" s="1095"/>
      <c r="Y23" s="1095"/>
      <c r="Z23" s="1095"/>
      <c r="AA23" s="1095">
        <f>SUM(AA7:AA22)</f>
        <v>75</v>
      </c>
      <c r="AB23" s="1095"/>
      <c r="AC23" s="1095"/>
      <c r="AD23" s="1095"/>
      <c r="AE23" s="1096"/>
      <c r="AF23" s="1097">
        <v>55</v>
      </c>
      <c r="AG23" s="1095"/>
      <c r="AH23" s="1095"/>
      <c r="AI23" s="1095"/>
      <c r="AJ23" s="1098"/>
      <c r="AK23" s="1099"/>
      <c r="AL23" s="1100"/>
      <c r="AM23" s="1100"/>
      <c r="AN23" s="1100"/>
      <c r="AO23" s="1100"/>
      <c r="AP23" s="1095">
        <f>SUM(AP7:AP22)</f>
        <v>1345</v>
      </c>
      <c r="AQ23" s="1095"/>
      <c r="AR23" s="1095"/>
      <c r="AS23" s="1095"/>
      <c r="AT23" s="1095"/>
      <c r="AU23" s="1101"/>
      <c r="AV23" s="1101"/>
      <c r="AW23" s="1101"/>
      <c r="AX23" s="1101"/>
      <c r="AY23" s="1102"/>
      <c r="AZ23" s="1091" t="s">
        <v>367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117</v>
      </c>
      <c r="R28" s="1080"/>
      <c r="S28" s="1080"/>
      <c r="T28" s="1080"/>
      <c r="U28" s="1080"/>
      <c r="V28" s="1080">
        <v>111</v>
      </c>
      <c r="W28" s="1080"/>
      <c r="X28" s="1080"/>
      <c r="Y28" s="1080"/>
      <c r="Z28" s="1080"/>
      <c r="AA28" s="1080">
        <v>7</v>
      </c>
      <c r="AB28" s="1080"/>
      <c r="AC28" s="1080"/>
      <c r="AD28" s="1080"/>
      <c r="AE28" s="1081"/>
      <c r="AF28" s="1082">
        <v>7</v>
      </c>
      <c r="AG28" s="1080"/>
      <c r="AH28" s="1080"/>
      <c r="AI28" s="1080"/>
      <c r="AJ28" s="1083"/>
      <c r="AK28" s="1084">
        <v>12</v>
      </c>
      <c r="AL28" s="1072"/>
      <c r="AM28" s="1072"/>
      <c r="AN28" s="1072"/>
      <c r="AO28" s="1072"/>
      <c r="AP28" s="1072" t="s">
        <v>542</v>
      </c>
      <c r="AQ28" s="1072"/>
      <c r="AR28" s="1072"/>
      <c r="AS28" s="1072"/>
      <c r="AT28" s="1072"/>
      <c r="AU28" s="1072" t="s">
        <v>542</v>
      </c>
      <c r="AV28" s="1072"/>
      <c r="AW28" s="1072"/>
      <c r="AX28" s="1072"/>
      <c r="AY28" s="1072"/>
      <c r="AZ28" s="1073" t="s">
        <v>542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6</v>
      </c>
      <c r="R29" s="1070"/>
      <c r="S29" s="1070"/>
      <c r="T29" s="1070"/>
      <c r="U29" s="1070"/>
      <c r="V29" s="1070">
        <v>6</v>
      </c>
      <c r="W29" s="1070"/>
      <c r="X29" s="1070"/>
      <c r="Y29" s="1070"/>
      <c r="Z29" s="1070"/>
      <c r="AA29" s="1070">
        <v>0</v>
      </c>
      <c r="AB29" s="1070"/>
      <c r="AC29" s="1070"/>
      <c r="AD29" s="1070"/>
      <c r="AE29" s="1071"/>
      <c r="AF29" s="1045">
        <v>0</v>
      </c>
      <c r="AG29" s="1046"/>
      <c r="AH29" s="1046"/>
      <c r="AI29" s="1046"/>
      <c r="AJ29" s="1047"/>
      <c r="AK29" s="1006">
        <v>3</v>
      </c>
      <c r="AL29" s="997"/>
      <c r="AM29" s="997"/>
      <c r="AN29" s="997"/>
      <c r="AO29" s="997"/>
      <c r="AP29" s="997" t="s">
        <v>542</v>
      </c>
      <c r="AQ29" s="997"/>
      <c r="AR29" s="997"/>
      <c r="AS29" s="997"/>
      <c r="AT29" s="997"/>
      <c r="AU29" s="997" t="s">
        <v>542</v>
      </c>
      <c r="AV29" s="997"/>
      <c r="AW29" s="997"/>
      <c r="AX29" s="997"/>
      <c r="AY29" s="997"/>
      <c r="AZ29" s="1068" t="s">
        <v>542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111</v>
      </c>
      <c r="R30" s="1070"/>
      <c r="S30" s="1070"/>
      <c r="T30" s="1070"/>
      <c r="U30" s="1070"/>
      <c r="V30" s="1070">
        <v>111</v>
      </c>
      <c r="W30" s="1070"/>
      <c r="X30" s="1070"/>
      <c r="Y30" s="1070"/>
      <c r="Z30" s="1070"/>
      <c r="AA30" s="1070">
        <v>0</v>
      </c>
      <c r="AB30" s="1070"/>
      <c r="AC30" s="1070"/>
      <c r="AD30" s="1070"/>
      <c r="AE30" s="1071"/>
      <c r="AF30" s="1045">
        <v>0</v>
      </c>
      <c r="AG30" s="1046"/>
      <c r="AH30" s="1046"/>
      <c r="AI30" s="1046"/>
      <c r="AJ30" s="1047"/>
      <c r="AK30" s="1006">
        <v>61</v>
      </c>
      <c r="AL30" s="997"/>
      <c r="AM30" s="997"/>
      <c r="AN30" s="997"/>
      <c r="AO30" s="997"/>
      <c r="AP30" s="997">
        <v>337</v>
      </c>
      <c r="AQ30" s="997"/>
      <c r="AR30" s="997"/>
      <c r="AS30" s="997"/>
      <c r="AT30" s="997"/>
      <c r="AU30" s="997">
        <v>303</v>
      </c>
      <c r="AV30" s="997"/>
      <c r="AW30" s="997"/>
      <c r="AX30" s="997"/>
      <c r="AY30" s="997"/>
      <c r="AZ30" s="1068" t="s">
        <v>542</v>
      </c>
      <c r="BA30" s="1068"/>
      <c r="BB30" s="1068"/>
      <c r="BC30" s="1068"/>
      <c r="BD30" s="1068"/>
      <c r="BE30" s="1058" t="s">
        <v>381</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586</v>
      </c>
      <c r="R31" s="1070"/>
      <c r="S31" s="1070"/>
      <c r="T31" s="1070"/>
      <c r="U31" s="1070"/>
      <c r="V31" s="1070">
        <v>516</v>
      </c>
      <c r="W31" s="1070"/>
      <c r="X31" s="1070"/>
      <c r="Y31" s="1070"/>
      <c r="Z31" s="1070"/>
      <c r="AA31" s="1070">
        <v>70</v>
      </c>
      <c r="AB31" s="1070"/>
      <c r="AC31" s="1070"/>
      <c r="AD31" s="1070"/>
      <c r="AE31" s="1071"/>
      <c r="AF31" s="1045">
        <v>70</v>
      </c>
      <c r="AG31" s="1046"/>
      <c r="AH31" s="1046"/>
      <c r="AI31" s="1046"/>
      <c r="AJ31" s="1047"/>
      <c r="AK31" s="1006">
        <v>16</v>
      </c>
      <c r="AL31" s="997"/>
      <c r="AM31" s="997"/>
      <c r="AN31" s="997"/>
      <c r="AO31" s="997"/>
      <c r="AP31" s="997">
        <v>279</v>
      </c>
      <c r="AQ31" s="997"/>
      <c r="AR31" s="997"/>
      <c r="AS31" s="997"/>
      <c r="AT31" s="997"/>
      <c r="AU31" s="997">
        <v>9</v>
      </c>
      <c r="AV31" s="997"/>
      <c r="AW31" s="997"/>
      <c r="AX31" s="997"/>
      <c r="AY31" s="997"/>
      <c r="AZ31" s="1068" t="s">
        <v>542</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31</v>
      </c>
      <c r="R32" s="1070"/>
      <c r="S32" s="1070"/>
      <c r="T32" s="1070"/>
      <c r="U32" s="1070"/>
      <c r="V32" s="1070">
        <v>30</v>
      </c>
      <c r="W32" s="1070"/>
      <c r="X32" s="1070"/>
      <c r="Y32" s="1070"/>
      <c r="Z32" s="1070"/>
      <c r="AA32" s="1070">
        <v>0</v>
      </c>
      <c r="AB32" s="1070"/>
      <c r="AC32" s="1070"/>
      <c r="AD32" s="1070"/>
      <c r="AE32" s="1071"/>
      <c r="AF32" s="1045">
        <v>0</v>
      </c>
      <c r="AG32" s="1046"/>
      <c r="AH32" s="1046"/>
      <c r="AI32" s="1046"/>
      <c r="AJ32" s="1047"/>
      <c r="AK32" s="1006">
        <v>14</v>
      </c>
      <c r="AL32" s="997"/>
      <c r="AM32" s="997"/>
      <c r="AN32" s="997"/>
      <c r="AO32" s="997"/>
      <c r="AP32" s="997">
        <v>29</v>
      </c>
      <c r="AQ32" s="997"/>
      <c r="AR32" s="997"/>
      <c r="AS32" s="997"/>
      <c r="AT32" s="997"/>
      <c r="AU32" s="997">
        <v>25</v>
      </c>
      <c r="AV32" s="997"/>
      <c r="AW32" s="997"/>
      <c r="AX32" s="997"/>
      <c r="AY32" s="997"/>
      <c r="AZ32" s="1068" t="s">
        <v>542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77</v>
      </c>
      <c r="AG63" s="985"/>
      <c r="AH63" s="985"/>
      <c r="AI63" s="985"/>
      <c r="AJ63" s="1056"/>
      <c r="AK63" s="1057"/>
      <c r="AL63" s="989"/>
      <c r="AM63" s="989"/>
      <c r="AN63" s="989"/>
      <c r="AO63" s="989"/>
      <c r="AP63" s="985">
        <f>SUM(AP28:AT62)</f>
        <v>645</v>
      </c>
      <c r="AQ63" s="985"/>
      <c r="AR63" s="985"/>
      <c r="AS63" s="985"/>
      <c r="AT63" s="985"/>
      <c r="AU63" s="985">
        <f>SUM(AU28:AY62)</f>
        <v>337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995</v>
      </c>
      <c r="R68" s="1008"/>
      <c r="S68" s="1008"/>
      <c r="T68" s="1008"/>
      <c r="U68" s="1008"/>
      <c r="V68" s="1008">
        <v>970</v>
      </c>
      <c r="W68" s="1008"/>
      <c r="X68" s="1008"/>
      <c r="Y68" s="1008"/>
      <c r="Z68" s="1008"/>
      <c r="AA68" s="1008">
        <v>25</v>
      </c>
      <c r="AB68" s="1008"/>
      <c r="AC68" s="1008"/>
      <c r="AD68" s="1008"/>
      <c r="AE68" s="1008"/>
      <c r="AF68" s="1008">
        <v>25</v>
      </c>
      <c r="AG68" s="1008"/>
      <c r="AH68" s="1008"/>
      <c r="AI68" s="1008"/>
      <c r="AJ68" s="1008"/>
      <c r="AK68" s="1008" t="s">
        <v>542</v>
      </c>
      <c r="AL68" s="1008"/>
      <c r="AM68" s="1008"/>
      <c r="AN68" s="1008"/>
      <c r="AO68" s="1008"/>
      <c r="AP68" s="1008" t="s">
        <v>542</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28394</v>
      </c>
      <c r="R69" s="997"/>
      <c r="S69" s="997"/>
      <c r="T69" s="997"/>
      <c r="U69" s="997"/>
      <c r="V69" s="997">
        <v>27681</v>
      </c>
      <c r="W69" s="997"/>
      <c r="X69" s="997"/>
      <c r="Y69" s="997"/>
      <c r="Z69" s="997"/>
      <c r="AA69" s="997">
        <v>713</v>
      </c>
      <c r="AB69" s="997"/>
      <c r="AC69" s="997"/>
      <c r="AD69" s="997"/>
      <c r="AE69" s="997"/>
      <c r="AF69" s="997">
        <v>713</v>
      </c>
      <c r="AG69" s="997"/>
      <c r="AH69" s="997"/>
      <c r="AI69" s="997"/>
      <c r="AJ69" s="997"/>
      <c r="AK69" s="997" t="s">
        <v>542</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142</v>
      </c>
      <c r="R70" s="997"/>
      <c r="S70" s="997"/>
      <c r="T70" s="997"/>
      <c r="U70" s="997"/>
      <c r="V70" s="997">
        <v>114</v>
      </c>
      <c r="W70" s="997"/>
      <c r="X70" s="997"/>
      <c r="Y70" s="997"/>
      <c r="Z70" s="997"/>
      <c r="AA70" s="997">
        <v>28</v>
      </c>
      <c r="AB70" s="997"/>
      <c r="AC70" s="997"/>
      <c r="AD70" s="997"/>
      <c r="AE70" s="997"/>
      <c r="AF70" s="997">
        <v>28</v>
      </c>
      <c r="AG70" s="997"/>
      <c r="AH70" s="997"/>
      <c r="AI70" s="997"/>
      <c r="AJ70" s="997"/>
      <c r="AK70" s="997" t="s">
        <v>542</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141954</v>
      </c>
      <c r="R71" s="997"/>
      <c r="S71" s="997"/>
      <c r="T71" s="997"/>
      <c r="U71" s="997"/>
      <c r="V71" s="997">
        <v>136020</v>
      </c>
      <c r="W71" s="997"/>
      <c r="X71" s="997"/>
      <c r="Y71" s="997"/>
      <c r="Z71" s="997"/>
      <c r="AA71" s="997">
        <v>5934</v>
      </c>
      <c r="AB71" s="997"/>
      <c r="AC71" s="997"/>
      <c r="AD71" s="997"/>
      <c r="AE71" s="997"/>
      <c r="AF71" s="997">
        <v>5934</v>
      </c>
      <c r="AG71" s="997"/>
      <c r="AH71" s="997"/>
      <c r="AI71" s="997"/>
      <c r="AJ71" s="997"/>
      <c r="AK71" s="997">
        <v>1219</v>
      </c>
      <c r="AL71" s="997"/>
      <c r="AM71" s="997"/>
      <c r="AN71" s="997"/>
      <c r="AO71" s="997"/>
      <c r="AP71" s="997" t="s">
        <v>542</v>
      </c>
      <c r="AQ71" s="997"/>
      <c r="AR71" s="997"/>
      <c r="AS71" s="997"/>
      <c r="AT71" s="997"/>
      <c r="AU71" s="997">
        <v>1219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190</v>
      </c>
      <c r="R72" s="997"/>
      <c r="S72" s="997"/>
      <c r="T72" s="997"/>
      <c r="U72" s="997"/>
      <c r="V72" s="997">
        <v>184</v>
      </c>
      <c r="W72" s="997"/>
      <c r="X72" s="997"/>
      <c r="Y72" s="997"/>
      <c r="Z72" s="997"/>
      <c r="AA72" s="997">
        <v>6</v>
      </c>
      <c r="AB72" s="997"/>
      <c r="AC72" s="997"/>
      <c r="AD72" s="997"/>
      <c r="AE72" s="997"/>
      <c r="AF72" s="997">
        <v>6</v>
      </c>
      <c r="AG72" s="997"/>
      <c r="AH72" s="997"/>
      <c r="AI72" s="997"/>
      <c r="AJ72" s="997"/>
      <c r="AK72" s="997" t="s">
        <v>542</v>
      </c>
      <c r="AL72" s="997"/>
      <c r="AM72" s="997"/>
      <c r="AN72" s="997"/>
      <c r="AO72" s="997"/>
      <c r="AP72" s="997" t="s">
        <v>542</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9053</v>
      </c>
      <c r="R73" s="997"/>
      <c r="S73" s="997"/>
      <c r="T73" s="997"/>
      <c r="U73" s="997"/>
      <c r="V73" s="997">
        <v>8838</v>
      </c>
      <c r="W73" s="997"/>
      <c r="X73" s="997"/>
      <c r="Y73" s="997"/>
      <c r="Z73" s="997"/>
      <c r="AA73" s="997">
        <v>215</v>
      </c>
      <c r="AB73" s="997"/>
      <c r="AC73" s="997"/>
      <c r="AD73" s="997"/>
      <c r="AE73" s="997"/>
      <c r="AF73" s="997">
        <v>215</v>
      </c>
      <c r="AG73" s="997"/>
      <c r="AH73" s="997"/>
      <c r="AI73" s="997"/>
      <c r="AJ73" s="997"/>
      <c r="AK73" s="997">
        <v>12</v>
      </c>
      <c r="AL73" s="997"/>
      <c r="AM73" s="997"/>
      <c r="AN73" s="997"/>
      <c r="AO73" s="997"/>
      <c r="AP73" s="997" t="s">
        <v>542</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1000</v>
      </c>
      <c r="R74" s="997"/>
      <c r="S74" s="997"/>
      <c r="T74" s="997"/>
      <c r="U74" s="997"/>
      <c r="V74" s="997">
        <v>936</v>
      </c>
      <c r="W74" s="997"/>
      <c r="X74" s="997"/>
      <c r="Y74" s="997"/>
      <c r="Z74" s="997"/>
      <c r="AA74" s="997">
        <v>64</v>
      </c>
      <c r="AB74" s="997"/>
      <c r="AC74" s="997"/>
      <c r="AD74" s="997"/>
      <c r="AE74" s="997"/>
      <c r="AF74" s="997">
        <v>57</v>
      </c>
      <c r="AG74" s="997"/>
      <c r="AH74" s="997"/>
      <c r="AI74" s="997"/>
      <c r="AJ74" s="997"/>
      <c r="AK74" s="997" t="s">
        <v>542</v>
      </c>
      <c r="AL74" s="997"/>
      <c r="AM74" s="997"/>
      <c r="AN74" s="997"/>
      <c r="AO74" s="997"/>
      <c r="AP74" s="997">
        <v>110</v>
      </c>
      <c r="AQ74" s="997"/>
      <c r="AR74" s="997"/>
      <c r="AS74" s="997"/>
      <c r="AT74" s="997"/>
      <c r="AU74" s="997" t="s">
        <v>542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0</v>
      </c>
      <c r="R75" s="1005"/>
      <c r="S75" s="1005"/>
      <c r="T75" s="1005"/>
      <c r="U75" s="1006"/>
      <c r="V75" s="1007">
        <v>1</v>
      </c>
      <c r="W75" s="1005"/>
      <c r="X75" s="1005"/>
      <c r="Y75" s="1005"/>
      <c r="Z75" s="1006"/>
      <c r="AA75" s="1007">
        <v>-1</v>
      </c>
      <c r="AB75" s="1005"/>
      <c r="AC75" s="1005"/>
      <c r="AD75" s="1005"/>
      <c r="AE75" s="1006"/>
      <c r="AF75" s="1007">
        <v>0</v>
      </c>
      <c r="AG75" s="1005"/>
      <c r="AH75" s="1005"/>
      <c r="AI75" s="1005"/>
      <c r="AJ75" s="1006"/>
      <c r="AK75" s="1007">
        <v>1</v>
      </c>
      <c r="AL75" s="1005"/>
      <c r="AM75" s="1005"/>
      <c r="AN75" s="1005"/>
      <c r="AO75" s="1006"/>
      <c r="AP75" s="1007">
        <v>140</v>
      </c>
      <c r="AQ75" s="1005"/>
      <c r="AR75" s="1005"/>
      <c r="AS75" s="1005"/>
      <c r="AT75" s="1006"/>
      <c r="AU75" s="1007">
        <v>1</v>
      </c>
      <c r="AV75" s="1005"/>
      <c r="AW75" s="1005"/>
      <c r="AX75" s="1005"/>
      <c r="AY75" s="1006"/>
      <c r="AZ75" s="998" t="s">
        <v>556</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4">
        <v>18</v>
      </c>
      <c r="R76" s="1005"/>
      <c r="S76" s="1005"/>
      <c r="T76" s="1005"/>
      <c r="U76" s="1006"/>
      <c r="V76" s="1007">
        <v>17</v>
      </c>
      <c r="W76" s="1005"/>
      <c r="X76" s="1005"/>
      <c r="Y76" s="1005"/>
      <c r="Z76" s="1006"/>
      <c r="AA76" s="1007">
        <v>1</v>
      </c>
      <c r="AB76" s="1005"/>
      <c r="AC76" s="1005"/>
      <c r="AD76" s="1005"/>
      <c r="AE76" s="1006"/>
      <c r="AF76" s="1007">
        <v>1</v>
      </c>
      <c r="AG76" s="1005"/>
      <c r="AH76" s="1005"/>
      <c r="AI76" s="1005"/>
      <c r="AJ76" s="1006"/>
      <c r="AK76" s="1007">
        <v>5</v>
      </c>
      <c r="AL76" s="1005"/>
      <c r="AM76" s="1005"/>
      <c r="AN76" s="1005"/>
      <c r="AO76" s="1006"/>
      <c r="AP76" s="1007" t="s">
        <v>542</v>
      </c>
      <c r="AQ76" s="1005"/>
      <c r="AR76" s="1005"/>
      <c r="AS76" s="1005"/>
      <c r="AT76" s="1006"/>
      <c r="AU76" s="1007">
        <v>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4">
        <v>482</v>
      </c>
      <c r="R77" s="1005"/>
      <c r="S77" s="1005"/>
      <c r="T77" s="1005"/>
      <c r="U77" s="1006"/>
      <c r="V77" s="1007">
        <v>429</v>
      </c>
      <c r="W77" s="1005"/>
      <c r="X77" s="1005"/>
      <c r="Y77" s="1005"/>
      <c r="Z77" s="1006"/>
      <c r="AA77" s="1007">
        <v>53</v>
      </c>
      <c r="AB77" s="1005"/>
      <c r="AC77" s="1005"/>
      <c r="AD77" s="1005"/>
      <c r="AE77" s="1006"/>
      <c r="AF77" s="1007">
        <v>53</v>
      </c>
      <c r="AG77" s="1005"/>
      <c r="AH77" s="1005"/>
      <c r="AI77" s="1005"/>
      <c r="AJ77" s="1006"/>
      <c r="AK77" s="1007">
        <v>8</v>
      </c>
      <c r="AL77" s="1005"/>
      <c r="AM77" s="1005"/>
      <c r="AN77" s="1005"/>
      <c r="AO77" s="1006"/>
      <c r="AP77" s="1007" t="s">
        <v>542</v>
      </c>
      <c r="AQ77" s="1005"/>
      <c r="AR77" s="1005"/>
      <c r="AS77" s="1005"/>
      <c r="AT77" s="1006"/>
      <c r="AU77" s="1007">
        <v>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3">
        <v>14</v>
      </c>
      <c r="R78" s="997"/>
      <c r="S78" s="997"/>
      <c r="T78" s="997"/>
      <c r="U78" s="997"/>
      <c r="V78" s="997">
        <v>13</v>
      </c>
      <c r="W78" s="997"/>
      <c r="X78" s="997"/>
      <c r="Y78" s="997"/>
      <c r="Z78" s="997"/>
      <c r="AA78" s="997">
        <v>1</v>
      </c>
      <c r="AB78" s="997"/>
      <c r="AC78" s="997"/>
      <c r="AD78" s="997"/>
      <c r="AE78" s="997"/>
      <c r="AF78" s="997">
        <v>1</v>
      </c>
      <c r="AG78" s="997"/>
      <c r="AH78" s="997"/>
      <c r="AI78" s="997"/>
      <c r="AJ78" s="997"/>
      <c r="AK78" s="997" t="s">
        <v>542</v>
      </c>
      <c r="AL78" s="997"/>
      <c r="AM78" s="997"/>
      <c r="AN78" s="997"/>
      <c r="AO78" s="997"/>
      <c r="AP78" s="997" t="s">
        <v>542</v>
      </c>
      <c r="AQ78" s="997"/>
      <c r="AR78" s="997"/>
      <c r="AS78" s="997"/>
      <c r="AT78" s="997"/>
      <c r="AU78" s="997" t="s">
        <v>542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554</v>
      </c>
      <c r="C79" s="1001"/>
      <c r="D79" s="1001"/>
      <c r="E79" s="1001"/>
      <c r="F79" s="1001"/>
      <c r="G79" s="1001"/>
      <c r="H79" s="1001"/>
      <c r="I79" s="1001"/>
      <c r="J79" s="1001"/>
      <c r="K79" s="1001"/>
      <c r="L79" s="1001"/>
      <c r="M79" s="1001"/>
      <c r="N79" s="1001"/>
      <c r="O79" s="1001"/>
      <c r="P79" s="1002"/>
      <c r="Q79" s="1003">
        <v>183</v>
      </c>
      <c r="R79" s="997"/>
      <c r="S79" s="997"/>
      <c r="T79" s="997"/>
      <c r="U79" s="997"/>
      <c r="V79" s="997">
        <v>149</v>
      </c>
      <c r="W79" s="997"/>
      <c r="X79" s="997"/>
      <c r="Y79" s="997"/>
      <c r="Z79" s="997"/>
      <c r="AA79" s="997">
        <v>34</v>
      </c>
      <c r="AB79" s="997"/>
      <c r="AC79" s="997"/>
      <c r="AD79" s="997"/>
      <c r="AE79" s="997"/>
      <c r="AF79" s="997">
        <v>34</v>
      </c>
      <c r="AG79" s="997"/>
      <c r="AH79" s="997"/>
      <c r="AI79" s="997"/>
      <c r="AJ79" s="997"/>
      <c r="AK79" s="997" t="s">
        <v>542</v>
      </c>
      <c r="AL79" s="997"/>
      <c r="AM79" s="997"/>
      <c r="AN79" s="997"/>
      <c r="AO79" s="997"/>
      <c r="AP79" s="997">
        <v>34</v>
      </c>
      <c r="AQ79" s="997"/>
      <c r="AR79" s="997"/>
      <c r="AS79" s="997"/>
      <c r="AT79" s="997"/>
      <c r="AU79" s="997" t="s">
        <v>542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555</v>
      </c>
      <c r="C80" s="1001"/>
      <c r="D80" s="1001"/>
      <c r="E80" s="1001"/>
      <c r="F80" s="1001"/>
      <c r="G80" s="1001"/>
      <c r="H80" s="1001"/>
      <c r="I80" s="1001"/>
      <c r="J80" s="1001"/>
      <c r="K80" s="1001"/>
      <c r="L80" s="1001"/>
      <c r="M80" s="1001"/>
      <c r="N80" s="1001"/>
      <c r="O80" s="1001"/>
      <c r="P80" s="1002"/>
      <c r="Q80" s="1003">
        <v>198</v>
      </c>
      <c r="R80" s="997"/>
      <c r="S80" s="997"/>
      <c r="T80" s="997"/>
      <c r="U80" s="997"/>
      <c r="V80" s="997">
        <v>182</v>
      </c>
      <c r="W80" s="997"/>
      <c r="X80" s="997"/>
      <c r="Y80" s="997"/>
      <c r="Z80" s="997"/>
      <c r="AA80" s="997">
        <v>16</v>
      </c>
      <c r="AB80" s="997"/>
      <c r="AC80" s="997"/>
      <c r="AD80" s="997"/>
      <c r="AE80" s="997"/>
      <c r="AF80" s="997">
        <v>16</v>
      </c>
      <c r="AG80" s="997"/>
      <c r="AH80" s="997"/>
      <c r="AI80" s="997"/>
      <c r="AJ80" s="997"/>
      <c r="AK80" s="997" t="s">
        <v>542</v>
      </c>
      <c r="AL80" s="997"/>
      <c r="AM80" s="997"/>
      <c r="AN80" s="997"/>
      <c r="AO80" s="997"/>
      <c r="AP80" s="997">
        <v>1344</v>
      </c>
      <c r="AQ80" s="997"/>
      <c r="AR80" s="997"/>
      <c r="AS80" s="997"/>
      <c r="AT80" s="997"/>
      <c r="AU80" s="997" t="s">
        <v>542</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7083</v>
      </c>
      <c r="AG88" s="985"/>
      <c r="AH88" s="985"/>
      <c r="AI88" s="985"/>
      <c r="AJ88" s="985"/>
      <c r="AK88" s="989"/>
      <c r="AL88" s="989"/>
      <c r="AM88" s="989"/>
      <c r="AN88" s="989"/>
      <c r="AO88" s="989"/>
      <c r="AP88" s="985">
        <f>SUM(AP68:AT87)</f>
        <v>1628</v>
      </c>
      <c r="AQ88" s="985"/>
      <c r="AR88" s="985"/>
      <c r="AS88" s="985"/>
      <c r="AT88" s="985"/>
      <c r="AU88" s="985">
        <f>SUM(AU68:AY87)</f>
        <v>1233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286</v>
      </c>
      <c r="AG109" s="918"/>
      <c r="AH109" s="918"/>
      <c r="AI109" s="918"/>
      <c r="AJ109" s="919"/>
      <c r="AK109" s="920" t="s">
        <v>285</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286</v>
      </c>
      <c r="BW109" s="918"/>
      <c r="BX109" s="918"/>
      <c r="BY109" s="918"/>
      <c r="BZ109" s="919"/>
      <c r="CA109" s="920" t="s">
        <v>285</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286</v>
      </c>
      <c r="DM109" s="918"/>
      <c r="DN109" s="918"/>
      <c r="DO109" s="918"/>
      <c r="DP109" s="919"/>
      <c r="DQ109" s="920" t="s">
        <v>285</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180645</v>
      </c>
      <c r="AB110" s="903"/>
      <c r="AC110" s="903"/>
      <c r="AD110" s="903"/>
      <c r="AE110" s="904"/>
      <c r="AF110" s="905">
        <v>168276</v>
      </c>
      <c r="AG110" s="903"/>
      <c r="AH110" s="903"/>
      <c r="AI110" s="903"/>
      <c r="AJ110" s="904"/>
      <c r="AK110" s="905">
        <v>134738</v>
      </c>
      <c r="AL110" s="903"/>
      <c r="AM110" s="903"/>
      <c r="AN110" s="903"/>
      <c r="AO110" s="904"/>
      <c r="AP110" s="906">
        <v>22.9</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1211044</v>
      </c>
      <c r="BR110" s="830"/>
      <c r="BS110" s="830"/>
      <c r="BT110" s="830"/>
      <c r="BU110" s="830"/>
      <c r="BV110" s="830">
        <v>1322697</v>
      </c>
      <c r="BW110" s="830"/>
      <c r="BX110" s="830"/>
      <c r="BY110" s="830"/>
      <c r="BZ110" s="830"/>
      <c r="CA110" s="830">
        <v>1344615</v>
      </c>
      <c r="CB110" s="830"/>
      <c r="CC110" s="830"/>
      <c r="CD110" s="830"/>
      <c r="CE110" s="830"/>
      <c r="CF110" s="891">
        <v>228.5</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412</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585816</v>
      </c>
      <c r="BR112" s="801"/>
      <c r="BS112" s="801"/>
      <c r="BT112" s="801"/>
      <c r="BU112" s="801"/>
      <c r="BV112" s="801">
        <v>500071</v>
      </c>
      <c r="BW112" s="801"/>
      <c r="BX112" s="801"/>
      <c r="BY112" s="801"/>
      <c r="BZ112" s="801"/>
      <c r="CA112" s="801">
        <v>336603</v>
      </c>
      <c r="CB112" s="801"/>
      <c r="CC112" s="801"/>
      <c r="CD112" s="801"/>
      <c r="CE112" s="801"/>
      <c r="CF112" s="878">
        <v>57.2</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51436</v>
      </c>
      <c r="AB113" s="939"/>
      <c r="AC113" s="939"/>
      <c r="AD113" s="939"/>
      <c r="AE113" s="940"/>
      <c r="AF113" s="941">
        <v>47052</v>
      </c>
      <c r="AG113" s="939"/>
      <c r="AH113" s="939"/>
      <c r="AI113" s="939"/>
      <c r="AJ113" s="940"/>
      <c r="AK113" s="941">
        <v>49011</v>
      </c>
      <c r="AL113" s="939"/>
      <c r="AM113" s="939"/>
      <c r="AN113" s="939"/>
      <c r="AO113" s="940"/>
      <c r="AP113" s="942">
        <v>8.3000000000000007</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29</v>
      </c>
      <c r="AB114" s="814"/>
      <c r="AC114" s="814"/>
      <c r="AD114" s="814"/>
      <c r="AE114" s="815"/>
      <c r="AF114" s="816">
        <v>46</v>
      </c>
      <c r="AG114" s="814"/>
      <c r="AH114" s="814"/>
      <c r="AI114" s="814"/>
      <c r="AJ114" s="815"/>
      <c r="AK114" s="816">
        <v>127</v>
      </c>
      <c r="AL114" s="814"/>
      <c r="AM114" s="814"/>
      <c r="AN114" s="814"/>
      <c r="AO114" s="815"/>
      <c r="AP114" s="784">
        <v>0</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224557</v>
      </c>
      <c r="BR114" s="801"/>
      <c r="BS114" s="801"/>
      <c r="BT114" s="801"/>
      <c r="BU114" s="801"/>
      <c r="BV114" s="801">
        <v>198116</v>
      </c>
      <c r="BW114" s="801"/>
      <c r="BX114" s="801"/>
      <c r="BY114" s="801"/>
      <c r="BZ114" s="801"/>
      <c r="CA114" s="801">
        <v>139895</v>
      </c>
      <c r="CB114" s="801"/>
      <c r="CC114" s="801"/>
      <c r="CD114" s="801"/>
      <c r="CE114" s="801"/>
      <c r="CF114" s="878">
        <v>23.8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75</v>
      </c>
      <c r="AB116" s="814"/>
      <c r="AC116" s="814"/>
      <c r="AD116" s="814"/>
      <c r="AE116" s="815"/>
      <c r="AF116" s="816">
        <v>183</v>
      </c>
      <c r="AG116" s="814"/>
      <c r="AH116" s="814"/>
      <c r="AI116" s="814"/>
      <c r="AJ116" s="815"/>
      <c r="AK116" s="816">
        <v>23</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232185</v>
      </c>
      <c r="AB117" s="925"/>
      <c r="AC117" s="925"/>
      <c r="AD117" s="925"/>
      <c r="AE117" s="926"/>
      <c r="AF117" s="928">
        <v>215557</v>
      </c>
      <c r="AG117" s="925"/>
      <c r="AH117" s="925"/>
      <c r="AI117" s="925"/>
      <c r="AJ117" s="926"/>
      <c r="AK117" s="928">
        <v>183899</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286</v>
      </c>
      <c r="AG118" s="918"/>
      <c r="AH118" s="918"/>
      <c r="AI118" s="918"/>
      <c r="AJ118" s="919"/>
      <c r="AK118" s="920" t="s">
        <v>285</v>
      </c>
      <c r="AL118" s="918"/>
      <c r="AM118" s="918"/>
      <c r="AN118" s="918"/>
      <c r="AO118" s="919"/>
      <c r="AP118" s="921" t="s">
        <v>405</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434</v>
      </c>
      <c r="BP118" s="868"/>
      <c r="BQ118" s="887">
        <v>2021417</v>
      </c>
      <c r="BR118" s="888"/>
      <c r="BS118" s="888"/>
      <c r="BT118" s="888"/>
      <c r="BU118" s="888"/>
      <c r="BV118" s="888">
        <v>2020884</v>
      </c>
      <c r="BW118" s="888"/>
      <c r="BX118" s="888"/>
      <c r="BY118" s="888"/>
      <c r="BZ118" s="888"/>
      <c r="CA118" s="888">
        <v>1821113</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870344</v>
      </c>
      <c r="BR119" s="830"/>
      <c r="BS119" s="830"/>
      <c r="BT119" s="830"/>
      <c r="BU119" s="830"/>
      <c r="BV119" s="830">
        <v>858561</v>
      </c>
      <c r="BW119" s="830"/>
      <c r="BX119" s="830"/>
      <c r="BY119" s="830"/>
      <c r="BZ119" s="830"/>
      <c r="CA119" s="830">
        <v>888636</v>
      </c>
      <c r="CB119" s="830"/>
      <c r="CC119" s="830"/>
      <c r="CD119" s="830"/>
      <c r="CE119" s="830"/>
      <c r="CF119" s="891">
        <v>151</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161594</v>
      </c>
      <c r="BR120" s="801"/>
      <c r="BS120" s="801"/>
      <c r="BT120" s="801"/>
      <c r="BU120" s="801"/>
      <c r="BV120" s="801">
        <v>149431</v>
      </c>
      <c r="BW120" s="801"/>
      <c r="BX120" s="801"/>
      <c r="BY120" s="801"/>
      <c r="BZ120" s="801"/>
      <c r="CA120" s="801">
        <v>136987</v>
      </c>
      <c r="CB120" s="801"/>
      <c r="CC120" s="801"/>
      <c r="CD120" s="801"/>
      <c r="CE120" s="801"/>
      <c r="CF120" s="878">
        <v>23.3</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377614</v>
      </c>
      <c r="DH120" s="830"/>
      <c r="DI120" s="830"/>
      <c r="DJ120" s="830"/>
      <c r="DK120" s="830"/>
      <c r="DL120" s="830">
        <v>344227</v>
      </c>
      <c r="DM120" s="830"/>
      <c r="DN120" s="830"/>
      <c r="DO120" s="830"/>
      <c r="DP120" s="830"/>
      <c r="DQ120" s="830">
        <v>302687</v>
      </c>
      <c r="DR120" s="830"/>
      <c r="DS120" s="830"/>
      <c r="DT120" s="830"/>
      <c r="DU120" s="830"/>
      <c r="DV120" s="831">
        <v>51.4</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1083243</v>
      </c>
      <c r="BR121" s="888"/>
      <c r="BS121" s="888"/>
      <c r="BT121" s="888"/>
      <c r="BU121" s="888"/>
      <c r="BV121" s="888">
        <v>1123425</v>
      </c>
      <c r="BW121" s="888"/>
      <c r="BX121" s="888"/>
      <c r="BY121" s="888"/>
      <c r="BZ121" s="888"/>
      <c r="CA121" s="888">
        <v>1078237</v>
      </c>
      <c r="CB121" s="888"/>
      <c r="CC121" s="888"/>
      <c r="CD121" s="888"/>
      <c r="CE121" s="888"/>
      <c r="CF121" s="889">
        <v>183.3</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29602</v>
      </c>
      <c r="DH121" s="801"/>
      <c r="DI121" s="801"/>
      <c r="DJ121" s="801"/>
      <c r="DK121" s="801"/>
      <c r="DL121" s="801">
        <v>27188</v>
      </c>
      <c r="DM121" s="801"/>
      <c r="DN121" s="801"/>
      <c r="DO121" s="801"/>
      <c r="DP121" s="801"/>
      <c r="DQ121" s="801">
        <v>25270</v>
      </c>
      <c r="DR121" s="801"/>
      <c r="DS121" s="801"/>
      <c r="DT121" s="801"/>
      <c r="DU121" s="801"/>
      <c r="DV121" s="853">
        <v>4.3</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445</v>
      </c>
      <c r="BP122" s="868"/>
      <c r="BQ122" s="869">
        <v>2115181</v>
      </c>
      <c r="BR122" s="870"/>
      <c r="BS122" s="870"/>
      <c r="BT122" s="870"/>
      <c r="BU122" s="870"/>
      <c r="BV122" s="870">
        <v>2131417</v>
      </c>
      <c r="BW122" s="870"/>
      <c r="BX122" s="870"/>
      <c r="BY122" s="870"/>
      <c r="BZ122" s="870"/>
      <c r="CA122" s="870">
        <v>2103860</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178600</v>
      </c>
      <c r="DH122" s="801"/>
      <c r="DI122" s="801"/>
      <c r="DJ122" s="801"/>
      <c r="DK122" s="801"/>
      <c r="DL122" s="801">
        <v>128656</v>
      </c>
      <c r="DM122" s="801"/>
      <c r="DN122" s="801"/>
      <c r="DO122" s="801"/>
      <c r="DP122" s="801"/>
      <c r="DQ122" s="801">
        <v>8646</v>
      </c>
      <c r="DR122" s="801"/>
      <c r="DS122" s="801"/>
      <c r="DT122" s="801"/>
      <c r="DU122" s="801"/>
      <c r="DV122" s="853">
        <v>1.5</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15436</v>
      </c>
      <c r="AB128" s="754"/>
      <c r="AC128" s="754"/>
      <c r="AD128" s="754"/>
      <c r="AE128" s="755"/>
      <c r="AF128" s="756">
        <v>15436</v>
      </c>
      <c r="AG128" s="754"/>
      <c r="AH128" s="754"/>
      <c r="AI128" s="754"/>
      <c r="AJ128" s="755"/>
      <c r="AK128" s="756">
        <v>15436</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687091</v>
      </c>
      <c r="AB129" s="814"/>
      <c r="AC129" s="814"/>
      <c r="AD129" s="814"/>
      <c r="AE129" s="815"/>
      <c r="AF129" s="816">
        <v>702576</v>
      </c>
      <c r="AG129" s="814"/>
      <c r="AH129" s="814"/>
      <c r="AI129" s="814"/>
      <c r="AJ129" s="815"/>
      <c r="AK129" s="816">
        <v>723242</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144858</v>
      </c>
      <c r="AB130" s="814"/>
      <c r="AC130" s="814"/>
      <c r="AD130" s="814"/>
      <c r="AE130" s="815"/>
      <c r="AF130" s="816">
        <v>157568</v>
      </c>
      <c r="AG130" s="814"/>
      <c r="AH130" s="814"/>
      <c r="AI130" s="814"/>
      <c r="AJ130" s="815"/>
      <c r="AK130" s="816">
        <v>134906</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542233</v>
      </c>
      <c r="AB131" s="747"/>
      <c r="AC131" s="747"/>
      <c r="AD131" s="747"/>
      <c r="AE131" s="748"/>
      <c r="AF131" s="749">
        <v>545008</v>
      </c>
      <c r="AG131" s="747"/>
      <c r="AH131" s="747"/>
      <c r="AI131" s="747"/>
      <c r="AJ131" s="748"/>
      <c r="AK131" s="749">
        <v>588336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13.258322529999999</v>
      </c>
      <c r="AB132" s="770"/>
      <c r="AC132" s="770"/>
      <c r="AD132" s="770"/>
      <c r="AE132" s="771"/>
      <c r="AF132" s="772">
        <v>7.8077752990000002</v>
      </c>
      <c r="AG132" s="770"/>
      <c r="AH132" s="770"/>
      <c r="AI132" s="770"/>
      <c r="AJ132" s="771"/>
      <c r="AK132" s="772">
        <v>5.7037135240000003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13.8</v>
      </c>
      <c r="AB133" s="779"/>
      <c r="AC133" s="779"/>
      <c r="AD133" s="779"/>
      <c r="AE133" s="780"/>
      <c r="AF133" s="778">
        <v>11.9</v>
      </c>
      <c r="AG133" s="779"/>
      <c r="AH133" s="779"/>
      <c r="AI133" s="779"/>
      <c r="AJ133" s="780"/>
      <c r="AK133" s="778">
        <v>8.9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349469</v>
      </c>
      <c r="L9" s="264">
        <v>504284</v>
      </c>
      <c r="M9" s="265">
        <v>199380</v>
      </c>
      <c r="N9" s="266">
        <v>152.9</v>
      </c>
    </row>
    <row r="10" spans="1:16" x14ac:dyDescent="0.15">
      <c r="A10" s="248"/>
      <c r="B10" s="244"/>
      <c r="C10" s="244"/>
      <c r="D10" s="244"/>
      <c r="E10" s="244"/>
      <c r="F10" s="244"/>
      <c r="G10" s="1163" t="s">
        <v>483</v>
      </c>
      <c r="H10" s="1164"/>
      <c r="I10" s="1164"/>
      <c r="J10" s="1165"/>
      <c r="K10" s="267">
        <v>32578</v>
      </c>
      <c r="L10" s="268">
        <v>47010</v>
      </c>
      <c r="M10" s="269">
        <v>22805</v>
      </c>
      <c r="N10" s="270">
        <v>106.1</v>
      </c>
    </row>
    <row r="11" spans="1:16" ht="13.5" customHeight="1" x14ac:dyDescent="0.15">
      <c r="A11" s="248"/>
      <c r="B11" s="244"/>
      <c r="C11" s="244"/>
      <c r="D11" s="244"/>
      <c r="E11" s="244"/>
      <c r="F11" s="244"/>
      <c r="G11" s="1163" t="s">
        <v>484</v>
      </c>
      <c r="H11" s="1164"/>
      <c r="I11" s="1164"/>
      <c r="J11" s="1165"/>
      <c r="K11" s="267">
        <v>1908</v>
      </c>
      <c r="L11" s="268">
        <v>2753</v>
      </c>
      <c r="M11" s="269">
        <v>22815</v>
      </c>
      <c r="N11" s="270">
        <v>-87.9</v>
      </c>
    </row>
    <row r="12" spans="1:16" ht="13.5" customHeight="1" x14ac:dyDescent="0.15">
      <c r="A12" s="248"/>
      <c r="B12" s="244"/>
      <c r="C12" s="244"/>
      <c r="D12" s="244"/>
      <c r="E12" s="244"/>
      <c r="F12" s="244"/>
      <c r="G12" s="1163" t="s">
        <v>485</v>
      </c>
      <c r="H12" s="1164"/>
      <c r="I12" s="1164"/>
      <c r="J12" s="1165"/>
      <c r="K12" s="267" t="s">
        <v>486</v>
      </c>
      <c r="L12" s="268" t="s">
        <v>486</v>
      </c>
      <c r="M12" s="269">
        <v>3768</v>
      </c>
      <c r="N12" s="270" t="s">
        <v>486</v>
      </c>
    </row>
    <row r="13" spans="1:16" ht="13.5" customHeight="1" x14ac:dyDescent="0.15">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488</v>
      </c>
      <c r="H14" s="1164"/>
      <c r="I14" s="1164"/>
      <c r="J14" s="1165"/>
      <c r="K14" s="267">
        <v>5956</v>
      </c>
      <c r="L14" s="268">
        <v>8595</v>
      </c>
      <c r="M14" s="269">
        <v>8560</v>
      </c>
      <c r="N14" s="270">
        <v>0.4</v>
      </c>
    </row>
    <row r="15" spans="1:16" ht="13.5" customHeight="1" x14ac:dyDescent="0.15">
      <c r="A15" s="248"/>
      <c r="B15" s="244"/>
      <c r="C15" s="244"/>
      <c r="D15" s="244"/>
      <c r="E15" s="244"/>
      <c r="F15" s="244"/>
      <c r="G15" s="1163" t="s">
        <v>489</v>
      </c>
      <c r="H15" s="1164"/>
      <c r="I15" s="1164"/>
      <c r="J15" s="1165"/>
      <c r="K15" s="267" t="s">
        <v>486</v>
      </c>
      <c r="L15" s="268" t="s">
        <v>486</v>
      </c>
      <c r="M15" s="269">
        <v>4570</v>
      </c>
      <c r="N15" s="270" t="s">
        <v>486</v>
      </c>
    </row>
    <row r="16" spans="1:16" x14ac:dyDescent="0.15">
      <c r="A16" s="248"/>
      <c r="B16" s="244"/>
      <c r="C16" s="244"/>
      <c r="D16" s="244"/>
      <c r="E16" s="244"/>
      <c r="F16" s="244"/>
      <c r="G16" s="1166" t="s">
        <v>490</v>
      </c>
      <c r="H16" s="1167"/>
      <c r="I16" s="1167"/>
      <c r="J16" s="1168"/>
      <c r="K16" s="268">
        <v>-36272</v>
      </c>
      <c r="L16" s="268">
        <v>-52341</v>
      </c>
      <c r="M16" s="269">
        <v>-19939</v>
      </c>
      <c r="N16" s="270">
        <v>162.5</v>
      </c>
    </row>
    <row r="17" spans="1:16" x14ac:dyDescent="0.15">
      <c r="A17" s="248"/>
      <c r="B17" s="244"/>
      <c r="C17" s="244"/>
      <c r="D17" s="244"/>
      <c r="E17" s="244"/>
      <c r="F17" s="244"/>
      <c r="G17" s="1166" t="s">
        <v>169</v>
      </c>
      <c r="H17" s="1167"/>
      <c r="I17" s="1167"/>
      <c r="J17" s="1168"/>
      <c r="K17" s="268">
        <v>353639</v>
      </c>
      <c r="L17" s="268">
        <v>510302</v>
      </c>
      <c r="M17" s="269">
        <v>241959</v>
      </c>
      <c r="N17" s="270">
        <v>110.9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50.51</v>
      </c>
      <c r="L21" s="281">
        <v>22.44</v>
      </c>
      <c r="M21" s="282">
        <v>28.07</v>
      </c>
      <c r="N21" s="249"/>
      <c r="O21" s="283"/>
      <c r="P21" s="279"/>
    </row>
    <row r="22" spans="1:16" s="284" customFormat="1" x14ac:dyDescent="0.15">
      <c r="A22" s="279"/>
      <c r="B22" s="249"/>
      <c r="C22" s="249"/>
      <c r="D22" s="249"/>
      <c r="E22" s="249"/>
      <c r="F22" s="249"/>
      <c r="G22" s="1160" t="s">
        <v>496</v>
      </c>
      <c r="H22" s="1161"/>
      <c r="I22" s="1161"/>
      <c r="J22" s="1162"/>
      <c r="K22" s="285">
        <v>93.5</v>
      </c>
      <c r="L22" s="286">
        <v>94.5</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134738</v>
      </c>
      <c r="L32" s="294">
        <v>194427</v>
      </c>
      <c r="M32" s="295">
        <v>119365</v>
      </c>
      <c r="N32" s="296">
        <v>62.9</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50</v>
      </c>
      <c r="N34" s="296" t="s">
        <v>486</v>
      </c>
    </row>
    <row r="35" spans="1:16" ht="27" customHeight="1" x14ac:dyDescent="0.15">
      <c r="A35" s="248"/>
      <c r="B35" s="244"/>
      <c r="C35" s="244"/>
      <c r="D35" s="244"/>
      <c r="E35" s="244"/>
      <c r="F35" s="244"/>
      <c r="G35" s="1151" t="s">
        <v>503</v>
      </c>
      <c r="H35" s="1152"/>
      <c r="I35" s="1152"/>
      <c r="J35" s="1153"/>
      <c r="K35" s="294">
        <v>49011</v>
      </c>
      <c r="L35" s="294">
        <v>70723</v>
      </c>
      <c r="M35" s="295">
        <v>29529</v>
      </c>
      <c r="N35" s="296">
        <v>139.5</v>
      </c>
    </row>
    <row r="36" spans="1:16" ht="27" customHeight="1" x14ac:dyDescent="0.15">
      <c r="A36" s="248"/>
      <c r="B36" s="244"/>
      <c r="C36" s="244"/>
      <c r="D36" s="244"/>
      <c r="E36" s="244"/>
      <c r="F36" s="244"/>
      <c r="G36" s="1151" t="s">
        <v>504</v>
      </c>
      <c r="H36" s="1152"/>
      <c r="I36" s="1152"/>
      <c r="J36" s="1153"/>
      <c r="K36" s="294">
        <v>127</v>
      </c>
      <c r="L36" s="294">
        <v>183</v>
      </c>
      <c r="M36" s="295">
        <v>4818</v>
      </c>
      <c r="N36" s="296">
        <v>-96.2</v>
      </c>
    </row>
    <row r="37" spans="1:16" ht="13.5" customHeight="1" x14ac:dyDescent="0.15">
      <c r="A37" s="248"/>
      <c r="B37" s="244"/>
      <c r="C37" s="244"/>
      <c r="D37" s="244"/>
      <c r="E37" s="244"/>
      <c r="F37" s="244"/>
      <c r="G37" s="1151" t="s">
        <v>505</v>
      </c>
      <c r="H37" s="1152"/>
      <c r="I37" s="1152"/>
      <c r="J37" s="1153"/>
      <c r="K37" s="294" t="s">
        <v>486</v>
      </c>
      <c r="L37" s="294" t="s">
        <v>486</v>
      </c>
      <c r="M37" s="295">
        <v>1119</v>
      </c>
      <c r="N37" s="296" t="s">
        <v>486</v>
      </c>
    </row>
    <row r="38" spans="1:16" ht="27" customHeight="1" x14ac:dyDescent="0.15">
      <c r="A38" s="248"/>
      <c r="B38" s="244"/>
      <c r="C38" s="244"/>
      <c r="D38" s="244"/>
      <c r="E38" s="244"/>
      <c r="F38" s="244"/>
      <c r="G38" s="1154" t="s">
        <v>506</v>
      </c>
      <c r="H38" s="1155"/>
      <c r="I38" s="1155"/>
      <c r="J38" s="1156"/>
      <c r="K38" s="297">
        <v>23</v>
      </c>
      <c r="L38" s="297">
        <v>33</v>
      </c>
      <c r="M38" s="298">
        <v>49</v>
      </c>
      <c r="N38" s="299">
        <v>-32.700000000000003</v>
      </c>
      <c r="O38" s="293"/>
    </row>
    <row r="39" spans="1:16" x14ac:dyDescent="0.15">
      <c r="A39" s="248"/>
      <c r="B39" s="244"/>
      <c r="C39" s="244"/>
      <c r="D39" s="244"/>
      <c r="E39" s="244"/>
      <c r="F39" s="244"/>
      <c r="G39" s="1154" t="s">
        <v>507</v>
      </c>
      <c r="H39" s="1155"/>
      <c r="I39" s="1155"/>
      <c r="J39" s="1156"/>
      <c r="K39" s="300">
        <v>-15436</v>
      </c>
      <c r="L39" s="300">
        <v>-22274</v>
      </c>
      <c r="M39" s="301">
        <v>-6027</v>
      </c>
      <c r="N39" s="302">
        <v>269.60000000000002</v>
      </c>
      <c r="O39" s="293"/>
    </row>
    <row r="40" spans="1:16" ht="27" customHeight="1" x14ac:dyDescent="0.15">
      <c r="A40" s="248"/>
      <c r="B40" s="244"/>
      <c r="C40" s="244"/>
      <c r="D40" s="244"/>
      <c r="E40" s="244"/>
      <c r="F40" s="244"/>
      <c r="G40" s="1151" t="s">
        <v>508</v>
      </c>
      <c r="H40" s="1152"/>
      <c r="I40" s="1152"/>
      <c r="J40" s="1153"/>
      <c r="K40" s="300">
        <v>-134906</v>
      </c>
      <c r="L40" s="300">
        <v>-194670</v>
      </c>
      <c r="M40" s="301">
        <v>-114844</v>
      </c>
      <c r="N40" s="302">
        <v>69.5</v>
      </c>
      <c r="O40" s="293"/>
    </row>
    <row r="41" spans="1:16" x14ac:dyDescent="0.15">
      <c r="A41" s="248"/>
      <c r="B41" s="244"/>
      <c r="C41" s="244"/>
      <c r="D41" s="244"/>
      <c r="E41" s="244"/>
      <c r="F41" s="244"/>
      <c r="G41" s="1157" t="s">
        <v>280</v>
      </c>
      <c r="H41" s="1158"/>
      <c r="I41" s="1158"/>
      <c r="J41" s="1159"/>
      <c r="K41" s="294">
        <v>33557</v>
      </c>
      <c r="L41" s="300">
        <v>48423</v>
      </c>
      <c r="M41" s="301">
        <v>34058</v>
      </c>
      <c r="N41" s="302">
        <v>42.2</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496268</v>
      </c>
      <c r="J51" s="320">
        <v>713029</v>
      </c>
      <c r="K51" s="321">
        <v>13.2</v>
      </c>
      <c r="L51" s="322">
        <v>203567</v>
      </c>
      <c r="M51" s="323">
        <v>-37.5</v>
      </c>
      <c r="N51" s="324">
        <v>50.7</v>
      </c>
    </row>
    <row r="52" spans="1:14" x14ac:dyDescent="0.15">
      <c r="A52" s="248"/>
      <c r="B52" s="244"/>
      <c r="C52" s="244"/>
      <c r="D52" s="244"/>
      <c r="E52" s="244"/>
      <c r="F52" s="244"/>
      <c r="G52" s="325"/>
      <c r="H52" s="326" t="s">
        <v>519</v>
      </c>
      <c r="I52" s="327">
        <v>358605</v>
      </c>
      <c r="J52" s="328">
        <v>515237</v>
      </c>
      <c r="K52" s="329">
        <v>1.5</v>
      </c>
      <c r="L52" s="330">
        <v>121137</v>
      </c>
      <c r="M52" s="331">
        <v>-26.6</v>
      </c>
      <c r="N52" s="332">
        <v>28.1</v>
      </c>
    </row>
    <row r="53" spans="1:14" x14ac:dyDescent="0.15">
      <c r="A53" s="248"/>
      <c r="B53" s="244"/>
      <c r="C53" s="244"/>
      <c r="D53" s="244"/>
      <c r="E53" s="244"/>
      <c r="F53" s="244"/>
      <c r="G53" s="310" t="s">
        <v>520</v>
      </c>
      <c r="H53" s="311"/>
      <c r="I53" s="319">
        <v>474411</v>
      </c>
      <c r="J53" s="320">
        <v>671020</v>
      </c>
      <c r="K53" s="321">
        <v>-5.9</v>
      </c>
      <c r="L53" s="322">
        <v>185018</v>
      </c>
      <c r="M53" s="323">
        <v>-9.1</v>
      </c>
      <c r="N53" s="324">
        <v>3.2</v>
      </c>
    </row>
    <row r="54" spans="1:14" x14ac:dyDescent="0.15">
      <c r="A54" s="248"/>
      <c r="B54" s="244"/>
      <c r="C54" s="244"/>
      <c r="D54" s="244"/>
      <c r="E54" s="244"/>
      <c r="F54" s="244"/>
      <c r="G54" s="325"/>
      <c r="H54" s="326" t="s">
        <v>519</v>
      </c>
      <c r="I54" s="327">
        <v>16622</v>
      </c>
      <c r="J54" s="328">
        <v>23511</v>
      </c>
      <c r="K54" s="329">
        <v>-95.4</v>
      </c>
      <c r="L54" s="330">
        <v>95064</v>
      </c>
      <c r="M54" s="331">
        <v>-21.5</v>
      </c>
      <c r="N54" s="332">
        <v>-73.900000000000006</v>
      </c>
    </row>
    <row r="55" spans="1:14" x14ac:dyDescent="0.15">
      <c r="A55" s="248"/>
      <c r="B55" s="244"/>
      <c r="C55" s="244"/>
      <c r="D55" s="244"/>
      <c r="E55" s="244"/>
      <c r="F55" s="244"/>
      <c r="G55" s="310" t="s">
        <v>521</v>
      </c>
      <c r="H55" s="311"/>
      <c r="I55" s="319">
        <v>638605</v>
      </c>
      <c r="J55" s="320">
        <v>905823</v>
      </c>
      <c r="K55" s="321">
        <v>35</v>
      </c>
      <c r="L55" s="322">
        <v>238802</v>
      </c>
      <c r="M55" s="323">
        <v>29.1</v>
      </c>
      <c r="N55" s="324">
        <v>5.9</v>
      </c>
    </row>
    <row r="56" spans="1:14" x14ac:dyDescent="0.15">
      <c r="A56" s="248"/>
      <c r="B56" s="244"/>
      <c r="C56" s="244"/>
      <c r="D56" s="244"/>
      <c r="E56" s="244"/>
      <c r="F56" s="244"/>
      <c r="G56" s="325"/>
      <c r="H56" s="326" t="s">
        <v>519</v>
      </c>
      <c r="I56" s="327">
        <v>22315</v>
      </c>
      <c r="J56" s="328">
        <v>31652</v>
      </c>
      <c r="K56" s="329">
        <v>34.6</v>
      </c>
      <c r="L56" s="330">
        <v>128562</v>
      </c>
      <c r="M56" s="331">
        <v>35.200000000000003</v>
      </c>
      <c r="N56" s="332">
        <v>-0.6</v>
      </c>
    </row>
    <row r="57" spans="1:14" x14ac:dyDescent="0.15">
      <c r="A57" s="248"/>
      <c r="B57" s="244"/>
      <c r="C57" s="244"/>
      <c r="D57" s="244"/>
      <c r="E57" s="244"/>
      <c r="F57" s="244"/>
      <c r="G57" s="310" t="s">
        <v>522</v>
      </c>
      <c r="H57" s="311"/>
      <c r="I57" s="319">
        <v>674593</v>
      </c>
      <c r="J57" s="320">
        <v>987691</v>
      </c>
      <c r="K57" s="321">
        <v>9</v>
      </c>
      <c r="L57" s="322">
        <v>288550</v>
      </c>
      <c r="M57" s="323">
        <v>20.8</v>
      </c>
      <c r="N57" s="324">
        <v>-11.8</v>
      </c>
    </row>
    <row r="58" spans="1:14" x14ac:dyDescent="0.15">
      <c r="A58" s="248"/>
      <c r="B58" s="244"/>
      <c r="C58" s="244"/>
      <c r="D58" s="244"/>
      <c r="E58" s="244"/>
      <c r="F58" s="244"/>
      <c r="G58" s="325"/>
      <c r="H58" s="326" t="s">
        <v>519</v>
      </c>
      <c r="I58" s="327">
        <v>25987</v>
      </c>
      <c r="J58" s="328">
        <v>38048</v>
      </c>
      <c r="K58" s="329">
        <v>20.2</v>
      </c>
      <c r="L58" s="330">
        <v>141525</v>
      </c>
      <c r="M58" s="331">
        <v>10.1</v>
      </c>
      <c r="N58" s="332">
        <v>10.1</v>
      </c>
    </row>
    <row r="59" spans="1:14" x14ac:dyDescent="0.15">
      <c r="A59" s="248"/>
      <c r="B59" s="244"/>
      <c r="C59" s="244"/>
      <c r="D59" s="244"/>
      <c r="E59" s="244"/>
      <c r="F59" s="244"/>
      <c r="G59" s="310" t="s">
        <v>523</v>
      </c>
      <c r="H59" s="311"/>
      <c r="I59" s="319">
        <v>693744</v>
      </c>
      <c r="J59" s="320">
        <v>1001074</v>
      </c>
      <c r="K59" s="321">
        <v>1.4</v>
      </c>
      <c r="L59" s="322">
        <v>287914</v>
      </c>
      <c r="M59" s="323">
        <v>-0.2</v>
      </c>
      <c r="N59" s="324">
        <v>1.6</v>
      </c>
    </row>
    <row r="60" spans="1:14" x14ac:dyDescent="0.15">
      <c r="A60" s="248"/>
      <c r="B60" s="244"/>
      <c r="C60" s="244"/>
      <c r="D60" s="244"/>
      <c r="E60" s="244"/>
      <c r="F60" s="244"/>
      <c r="G60" s="325"/>
      <c r="H60" s="326" t="s">
        <v>519</v>
      </c>
      <c r="I60" s="333">
        <v>22653</v>
      </c>
      <c r="J60" s="328">
        <v>32688</v>
      </c>
      <c r="K60" s="329">
        <v>-14.1</v>
      </c>
      <c r="L60" s="330">
        <v>146531</v>
      </c>
      <c r="M60" s="331">
        <v>3.5</v>
      </c>
      <c r="N60" s="332">
        <v>-17.600000000000001</v>
      </c>
    </row>
    <row r="61" spans="1:14" x14ac:dyDescent="0.15">
      <c r="A61" s="248"/>
      <c r="B61" s="244"/>
      <c r="C61" s="244"/>
      <c r="D61" s="244"/>
      <c r="E61" s="244"/>
      <c r="F61" s="244"/>
      <c r="G61" s="310" t="s">
        <v>524</v>
      </c>
      <c r="H61" s="334"/>
      <c r="I61" s="335">
        <v>595524</v>
      </c>
      <c r="J61" s="336">
        <v>855727</v>
      </c>
      <c r="K61" s="337">
        <v>10.5</v>
      </c>
      <c r="L61" s="338">
        <v>240770</v>
      </c>
      <c r="M61" s="339">
        <v>0.6</v>
      </c>
      <c r="N61" s="324">
        <v>9.9</v>
      </c>
    </row>
    <row r="62" spans="1:14" x14ac:dyDescent="0.15">
      <c r="A62" s="248"/>
      <c r="B62" s="244"/>
      <c r="C62" s="244"/>
      <c r="D62" s="244"/>
      <c r="E62" s="244"/>
      <c r="F62" s="244"/>
      <c r="G62" s="325"/>
      <c r="H62" s="326" t="s">
        <v>519</v>
      </c>
      <c r="I62" s="327">
        <v>89236</v>
      </c>
      <c r="J62" s="328">
        <v>128227</v>
      </c>
      <c r="K62" s="329">
        <v>-10.6</v>
      </c>
      <c r="L62" s="330">
        <v>126564</v>
      </c>
      <c r="M62" s="331">
        <v>0.1</v>
      </c>
      <c r="N62" s="332">
        <v>-10.7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63.61</v>
      </c>
      <c r="G47" s="12">
        <v>69.95</v>
      </c>
      <c r="H47" s="12">
        <v>71.75</v>
      </c>
      <c r="I47" s="12">
        <v>70.209999999999994</v>
      </c>
      <c r="J47" s="13">
        <v>70.58</v>
      </c>
    </row>
    <row r="48" spans="2:10" ht="57.75" customHeight="1" x14ac:dyDescent="0.15">
      <c r="B48" s="14"/>
      <c r="C48" s="1171" t="s">
        <v>4</v>
      </c>
      <c r="D48" s="1171"/>
      <c r="E48" s="1172"/>
      <c r="F48" s="15">
        <v>14.2</v>
      </c>
      <c r="G48" s="16">
        <v>12.83</v>
      </c>
      <c r="H48" s="16">
        <v>1.53</v>
      </c>
      <c r="I48" s="16">
        <v>5.0599999999999996</v>
      </c>
      <c r="J48" s="17">
        <v>7.66</v>
      </c>
    </row>
    <row r="49" spans="2:10" ht="57.75" customHeight="1" thickBot="1" x14ac:dyDescent="0.2">
      <c r="B49" s="18"/>
      <c r="C49" s="1173" t="s">
        <v>5</v>
      </c>
      <c r="D49" s="1173"/>
      <c r="E49" s="1174"/>
      <c r="F49" s="19" t="s">
        <v>531</v>
      </c>
      <c r="G49" s="20">
        <v>8.67</v>
      </c>
      <c r="H49" s="20" t="s">
        <v>532</v>
      </c>
      <c r="I49" s="20">
        <v>3.61</v>
      </c>
      <c r="J49" s="21">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2017-05-23T23:50:41Z</cp:lastPrinted>
  <dcterms:created xsi:type="dcterms:W3CDTF">2017-02-15T23:51:47Z</dcterms:created>
  <dcterms:modified xsi:type="dcterms:W3CDTF">2017-05-23T23:52:44Z</dcterms:modified>
</cp:coreProperties>
</file>