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U34" i="9"/>
  <c r="U35"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<sst xmlns="http://schemas.openxmlformats.org/spreadsheetml/2006/main" count="1053" uniqueCount="560">
  <si>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</si>
  <si>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</si>
  <si>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</si>
  <si>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</si>
  <si>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</si>
  <si>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</si>
  <si>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</si>
  <si>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</si>
  <si>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</si>
  <si>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</si>
  <si>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</si>
  <si>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</si>
  <si>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</si>
  <si>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</si>
  <si>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</si>
  <si>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</si>
  <si>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</si>
  <si>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</si>
  <si>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</si>
  <si>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</si>
  <si>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</si>
  <si>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</si>
  <si>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</si>
  <si>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</si>
  <si>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</si>
  <si>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</si>
  <si>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</si>
  <si>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</si>
  <si>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</si>
  <si>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</si>
  <si>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</si>
  <si>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</si>
  <si>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</si>
  <si>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</si>
  <si>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</si>
  <si>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</si>
  <si>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</si>
  <si>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</si>
  <si>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</si>
  <si>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</si>
  <si>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</si>
  <si>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</si>
  <si>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</si>
  <si>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</si>
  <si>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</si>
  <si>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</si>
  <si>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</si>
  <si>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</si>
  <si>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</si>
  <si>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</si>
  <si>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</si>
  <si>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</si>
  <si>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</si>
  <si>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</si>
  <si>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</si>
  <si>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</si>
  <si>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</si>
  <si>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</si>
  <si>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</si>
  <si>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</si>
  <si>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</si>
  <si>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</si>
  <si>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</si>
  <si>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</si>
  <si>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</si>
  <si>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</si>
  <si>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</si>
  <si>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</si>
  <si>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</si>
  <si>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</si>
  <si>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</si>
  <si>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</si>
  <si>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</si>
  <si>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</si>
  <si>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</si>
  <si>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</si>
  <si>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</si>
  <si>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</si>
  <si>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</si>
  <si>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</si>
  <si>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</si>
  <si>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</si>
  <si>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</si>
  <si>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</si>
  <si>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</si>
  <si>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</si>
  <si>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</si>
  <si>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</si>
  <si>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</si>
  <si>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</si>
  <si>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</si>
  <si>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</si>
  <si>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</si>
  <si>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</si>
  <si>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</si>
  <si>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</si>
  <si>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</si>
  <si>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</si>
  <si>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</si>
  <si>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</si>
  <si>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</si>
  <si>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</si>
  <si>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</si>
  <si>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</si>
  <si>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</si>
  <si>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</si>
  <si>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</si>
  <si>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</si>
  <si>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</si>
  <si>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</si>
  <si>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</si>
  <si>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</si>
  <si>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</si>
  <si>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</si>
  <si>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</si>
  <si>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</si>
  <si>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</si>
  <si>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</si>
  <si>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</si>
  <si>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</si>
  <si>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</si>
  <si>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</si>
  <si>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</si>
  <si>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</si>
  <si>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</si>
  <si>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</si>
  <si>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</si>
  <si>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</si>
  <si>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</si>
  <si>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</si>
  <si>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</si>
  <si>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</si>
  <si>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</si>
  <si>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</si>
  <si>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</si>
  <si>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</si>
  <si>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</si>
  <si>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</si>
  <si>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</si>
  <si>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</si>
  <si>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</si>
  <si>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</si>
  <si>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</si>
  <si>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</si>
  <si>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</si>
  <si>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</si>
  <si>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</si>
  <si>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</si>
  <si>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</si>
  <si>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</si>
  <si>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</si>
  <si>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</si>
  <si>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</si>
  <si>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</si>
  <si>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</si>
  <si>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</si>
  <si>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</si>
  <si>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</si>
  <si>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</si>
  <si>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</si>
  <si>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</si>
  <si>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</si>
  <si>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</si>
  <si>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</si>
  <si>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</si>
  <si>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</si>
  <si>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</si>
  <si>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</si>
  <si>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</si>
  <si>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</si>
  <si>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</si>
  <si>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</si>
  <si>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</si>
  <si>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</si>
  <si>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</si>
  <si>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</si>
  <si>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</si>
  <si>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</si>
  <si>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</si>
  <si>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</si>
  <si>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</si>
  <si>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</si>
  <si>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</si>
  <si>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</si>
  <si>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</si>
  <si>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</si>
  <si>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</si>
  <si>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</si>
  <si>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</si>
  <si>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</si>
  <si>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</si>
  <si>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</si>
  <si>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</si>
  <si>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沖縄県本部町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</si>
  <si>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</si>
  <si>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</si>
  <si>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</si>
  <si>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</si>
  <si>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</si>
  <si>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</si>
  <si>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</si>
  <si>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</si>
  <si>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</si>
  <si>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</si>
  <si>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</si>
  <si>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</si>
  <si>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</si>
  <si>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</si>
  <si>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</si>
  <si>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</si>
  <si>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</si>
  <si>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</si>
  <si>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</si>
  <si>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</si>
  <si>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</si>
  <si>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</si>
  <si>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</si>
  <si>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</si>
  <si>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</si>
  <si>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</si>
  <si>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</si>
  <si>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</si>
  <si>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</si>
  <si>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</si>
  <si>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</si>
  <si>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</si>
  <si>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</si>
  <si>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</si>
  <si>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</si>
  <si>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</si>
  <si>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</si>
  <si>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</si>
  <si>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</si>
  <si>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</si>
  <si>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</si>
  <si>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</si>
  <si>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</si>
  <si>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</si>
  <si>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</si>
  <si>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</si>
  <si>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</si>
  <si>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</si>
  <si>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</si>
  <si>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</si>
  <si>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</si>
  <si>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</si>
  <si>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</si>
  <si>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</si>
  <si>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</si>
  <si>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</si>
  <si>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</si>
  <si>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</si>
  <si>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</si>
  <si>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</si>
  <si>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</si>
  <si>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</si>
  <si>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</si>
  <si>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</si>
  <si>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</si>
  <si>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</si>
  <si>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</si>
  <si>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</si>
  <si>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</si>
  <si>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</si>
  <si>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</si>
  <si>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</si>
  <si>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</si>
  <si>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</si>
  <si>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</si>
  <si>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</si>
  <si>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</si>
  <si>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</si>
  <si>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</si>
  <si>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</si>
  <si>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</si>
  <si>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</si>
  <si>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</si>
  <si>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</si>
  <si>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</si>
  <si>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</si>
  <si>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</si>
  <si>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</si>
  <si>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</si>
  <si>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</si>
  <si>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</si>
  <si>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</si>
  <si>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</si>
  <si>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</si>
  <si>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</si>
  <si>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</si>
  <si>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</si>
  <si>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</si>
  <si>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</si>
  <si>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</si>
  <si>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</si>
  <si>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</si>
  <si>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</si>
  <si>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</si>
  <si>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</si>
  <si>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</si>
  <si>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</si>
  <si>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</si>
  <si>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</si>
  <si>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</si>
  <si>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</si>
  <si>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</si>
  <si>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</si>
  <si>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</si>
  <si>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</si>
  <si>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</si>
  <si>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</si>
  <si>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</si>
  <si>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</si>
  <si>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</si>
  <si>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</si>
  <si>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</si>
  <si>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</si>
  <si>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</si>
  <si>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</si>
  <si>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</si>
  <si>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</si>
  <si>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</si>
  <si>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</si>
  <si>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</si>
  <si>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</si>
  <si>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</si>
  <si>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</si>
  <si>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</si>
  <si>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</si>
  <si>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</si>
  <si>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</si>
  <si>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</si>
  <si>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</si>
  <si>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</si>
  <si>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</si>
  <si>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</si>
  <si>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</si>
  <si>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</si>
  <si>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</si>
  <si>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</si>
  <si>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</si>
  <si>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沖縄県本部町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</si>
  <si>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</si>
  <si>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</si>
  <si>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</si>
  <si>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</si>
  <si>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</si>
  <si>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</si>
  <si>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</si>
  <si>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</si>
  <si>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</si>
  <si>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</si>
  <si>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</si>
  <si>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</si>
  <si>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</si>
  <si>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</si>
  <si>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</si>
  <si>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</si>
  <si>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</si>
  <si>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</si>
  <si>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</si>
  <si>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</si>
  <si>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</si>
  <si>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</si>
  <si>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</si>
  <si>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</si>
  <si>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</si>
  <si>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</si>
  <si>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</si>
  <si>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</si>
  <si>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</si>
  <si>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</si>
  <si>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</si>
  <si>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</si>
  <si>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</si>
  <si>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</si>
  <si>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</si>
  <si>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</si>
  <si>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</si>
  <si>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</si>
  <si>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</si>
  <si>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</si>
  <si>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</si>
  <si>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</si>
  <si>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</si>
  <si>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</si>
  <si>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</si>
  <si>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</si>
  <si>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</si>
  <si>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</si>
  <si>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</si>
  <si>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</si>
  <si>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</si>
  <si>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</si>
  <si>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</si>
  <si>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</si>
  <si>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</si>
  <si>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</si>
  <si>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</si>
  <si>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</si>
  <si>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</si>
  <si>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</si>
  <si>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</si>
  <si>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</si>
  <si>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</si>
  <si>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</si>
  <si>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</si>
  <si>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</si>
  <si>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</si>
  <si>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</si>
  <si>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</si>
  <si>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</si>
  <si>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</si>
  <si>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</si>
  <si>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</si>
  <si>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</si>
  <si>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</si>
  <si>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</si>
  <si>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</si>
  <si>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</si>
  <si>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</si>
  <si>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</si>
  <si>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</si>
  <si>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</si>
  <si>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</si>
  <si>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</si>
  <si>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</si>
  <si>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</si>
  <si>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</si>
  <si>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</si>
  <si>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</si>
  <si>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</si>
  <si>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</si>
  <si>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</si>
  <si>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</si>
  <si>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</si>
  <si>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</si>
  <si>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</si>
  <si>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</si>
  <si>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</si>
  <si>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</si>
  <si>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</si>
  <si>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</si>
  <si>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</si>
  <si>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</si>
  <si>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</si>
  <si>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</si>
  <si>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</si>
  <si>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</si>
  <si>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</si>
  <si>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</si>
  <si>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</si>
  <si>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</si>
  <si>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</si>
  <si>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</si>
  <si>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</si>
  <si>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</si>
  <si>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</si>
  <si>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</si>
  <si>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</si>
  <si>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</si>
  <si>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</si>
  <si>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</si>
  <si>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</si>
  <si>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</si>
  <si>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</si>
  <si>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</si>
  <si>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</si>
  <si>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</si>
  <si>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</si>
  <si>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</si>
  <si>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</si>
  <si>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</si>
  <si>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</si>
  <si>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</si>
  <si>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</si>
  <si>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</si>
  <si>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</si>
  <si>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</si>
  <si>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</si>
  <si>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</si>
  <si>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</si>
  <si>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</si>
  <si>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</si>
  <si>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</si>
  <si>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</si>
  <si>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</si>
  <si>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</si>
  <si>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</si>
  <si>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</si>
  <si>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</si>
  <si>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</si>
  <si>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</si>
  <si>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</si>
  <si>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</si>
  <si>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</si>
  <si>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</si>
  <si>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</si>
  <si>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</si>
  <si>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</si>
  <si>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</si>
  <si>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</si>
  <si>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</si>
  <si>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</si>
  <si>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</si>
  <si>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</si>
  <si>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</si>
  <si>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</si>
  <si>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</si>
  <si>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</si>
  <si>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</si>
  <si>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</si>
  <si>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</si>
  <si>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</si>
  <si>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</si>
  <si>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</si>
  <si>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</si>
  <si>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</si>
  <si>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</si>
  <si>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</si>
  <si>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</si>
  <si>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</si>
  <si>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</si>
  <si>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</si>
  <si>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</si>
  <si>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</si>
  <si>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</si>
  <si>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</si>
  <si>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一般会計</t>
  </si>
  <si>
    <t>水道事業会計</t>
  </si>
  <si>
    <t>国民健康保険特別会計</t>
  </si>
  <si>
    <t>公共下水道特別会計</t>
  </si>
  <si>
    <t>後期高齢者医療特別会計</t>
  </si>
  <si>
    <t>その他会計（赤字）</t>
  </si>
  <si>
    <t>その他会計（黒字）</t>
  </si>
  <si>
    <t>-</t>
    <phoneticPr fontId="2"/>
  </si>
  <si>
    <t>沖縄県市町村自治会館管理組合</t>
    <phoneticPr fontId="2"/>
  </si>
  <si>
    <t>本部町今帰仁村清掃施設組合</t>
    <phoneticPr fontId="2"/>
  </si>
  <si>
    <t>本部町今帰仁村消防組合</t>
    <phoneticPr fontId="2"/>
  </si>
  <si>
    <t>沖縄県市町村総合事務組合</t>
    <phoneticPr fontId="2"/>
  </si>
  <si>
    <t>沖縄県町村交通災害共済組合</t>
    <phoneticPr fontId="2"/>
  </si>
  <si>
    <t>北部広域市町村圏事務組合</t>
    <phoneticPr fontId="2"/>
  </si>
  <si>
    <t>沖縄県後期高齢者医療広域連合（一般会計）</t>
    <phoneticPr fontId="2"/>
  </si>
  <si>
    <t>沖縄県後期高齢者医療広域連合（特別会計）</t>
    <phoneticPr fontId="2"/>
  </si>
  <si>
    <t>沖縄県介護広域連合（一般会計）</t>
    <phoneticPr fontId="2"/>
  </si>
  <si>
    <t>沖縄県介護広域連合（特別会計）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</si>
  <si>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</si>
  <si>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</si>
  <si>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</si>
  <si>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</si>
  <si>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</si>
  <si>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</si>
  <si>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</si>
  <si>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</si>
  <si>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</si>
  <si>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</si>
  <si>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</si>
  <si>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</si>
  <si>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</si>
  <si>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は類似団体と比較して高いものの、実質公債費比率は年々減少し類似団体よりも低くなっている。将来負担比率については、本町の標準財政規模に比べて公営企業繰出や消防・清掃組合等負担金の割合が高いことが要因と考えられる。また実質公債費率については、税収の増加などにより標準財政規模が年々増加していることが要因と考えられる。</t>
    <rPh sb="0" eb="2">
      <t>ショウライ</t>
    </rPh>
    <rPh sb="2" eb="4">
      <t>フタン</t>
    </rPh>
    <rPh sb="4" eb="6">
      <t>ヒリツ</t>
    </rPh>
    <rPh sb="7" eb="9">
      <t>ルイジ</t>
    </rPh>
    <rPh sb="9" eb="11">
      <t>ダンタイ</t>
    </rPh>
    <rPh sb="12" eb="14">
      <t>ヒカク</t>
    </rPh>
    <rPh sb="16" eb="17">
      <t>タカ</t>
    </rPh>
    <rPh sb="22" eb="24">
      <t>ジッシツ</t>
    </rPh>
    <rPh sb="24" eb="26">
      <t>コウサイ</t>
    </rPh>
    <rPh sb="26" eb="27">
      <t>ヒ</t>
    </rPh>
    <rPh sb="27" eb="29">
      <t>ヒリツ</t>
    </rPh>
    <rPh sb="30" eb="32">
      <t>ネンネン</t>
    </rPh>
    <rPh sb="32" eb="34">
      <t>ゲンショウ</t>
    </rPh>
    <rPh sb="35" eb="37">
      <t>ルイジ</t>
    </rPh>
    <rPh sb="37" eb="39">
      <t>ダンタイ</t>
    </rPh>
    <rPh sb="42" eb="43">
      <t>ヒク</t>
    </rPh>
    <rPh sb="50" eb="52">
      <t>ショウライ</t>
    </rPh>
    <rPh sb="52" eb="54">
      <t>フタン</t>
    </rPh>
    <rPh sb="54" eb="56">
      <t>ヒリツ</t>
    </rPh>
    <rPh sb="62" eb="64">
      <t>ホンチョウ</t>
    </rPh>
    <rPh sb="65" eb="67">
      <t>ヒョウジュン</t>
    </rPh>
    <rPh sb="67" eb="69">
      <t>ザイセイ</t>
    </rPh>
    <rPh sb="69" eb="71">
      <t>キボ</t>
    </rPh>
    <rPh sb="72" eb="73">
      <t>クラ</t>
    </rPh>
    <rPh sb="75" eb="77">
      <t>コウエイ</t>
    </rPh>
    <rPh sb="77" eb="79">
      <t>キギョウ</t>
    </rPh>
    <rPh sb="79" eb="81">
      <t>クリダ</t>
    </rPh>
    <rPh sb="82" eb="84">
      <t>ショウボウ</t>
    </rPh>
    <rPh sb="85" eb="87">
      <t>セイソウ</t>
    </rPh>
    <rPh sb="87" eb="89">
      <t>クミアイ</t>
    </rPh>
    <rPh sb="89" eb="90">
      <t>トウ</t>
    </rPh>
    <rPh sb="90" eb="93">
      <t>フタンキン</t>
    </rPh>
    <rPh sb="94" eb="96">
      <t>ワリアイ</t>
    </rPh>
    <rPh sb="97" eb="98">
      <t>タカ</t>
    </rPh>
    <rPh sb="102" eb="104">
      <t>ヨウイン</t>
    </rPh>
    <rPh sb="105" eb="106">
      <t>カンガ</t>
    </rPh>
    <rPh sb="113" eb="115">
      <t>ジッシツ</t>
    </rPh>
    <rPh sb="115" eb="118">
      <t>コウサイヒ</t>
    </rPh>
    <rPh sb="118" eb="119">
      <t>リツ</t>
    </rPh>
    <rPh sb="125" eb="127">
      <t>ゼイシュウ</t>
    </rPh>
    <rPh sb="128" eb="130">
      <t>ゾウカ</t>
    </rPh>
    <rPh sb="135" eb="137">
      <t>ヒョウジュン</t>
    </rPh>
    <rPh sb="137" eb="139">
      <t>ザイセイ</t>
    </rPh>
    <rPh sb="139" eb="141">
      <t>キボ</t>
    </rPh>
    <rPh sb="142" eb="144">
      <t>ネンネン</t>
    </rPh>
    <rPh sb="144" eb="146">
      <t>ゾウカ</t>
    </rPh>
    <rPh sb="153" eb="155">
      <t>ヨウイン</t>
    </rPh>
    <rPh sb="156" eb="15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</si>
</sst>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Protection="1">
      <protection hidden="1"/>
    </xf>
    <xf numFmtId="0" fontId="26" fillId="0" borderId="0" xfId="34" applyFont="1" applyFill="1">
      <alignment vertical="center"/>
    </xf>
    <xf numFmtId="0" fontId="26" fillId="0" borderId="0" xfId="34" applyFont="1" applyFill="1" applyAlignment="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0" fontId="31" fillId="0" borderId="0" xfId="38" applyFont="1" applyAlignment="1">
      <alignment vertical="center"/>
    </xf>
    <xf numFmtId="180"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0" fontId="8" fillId="5" borderId="0" xfId="5" applyFont="1" applyFill="1" applyAlignment="1" applyProtection="1">
      <protection hidden="1"/>
    </xf>
    <xf numFmtId="0" fontId="32" fillId="5" borderId="0" xfId="5" applyFont="1" applyFill="1"/>
    <xf numFmtId="0" fontId="1" fillId="0" borderId="41" xfId="34" applyFont="1" applyFill="1" applyBorder="1">
      <alignment vertical="center"/>
    </xf>
    <xf numFmtId="190" fontId="1" fillId="0" borderId="12" xfId="34" applyNumberFormat="1" applyFont="1" applyFill="1" applyBorder="1">
      <alignment vertical="center"/>
    </xf>
    <xf numFmtId="179" fontId="1" fillId="5" borderId="0" xfId="35" applyNumberFormat="1" applyFont="1" applyFill="1" applyBorder="1" applyAlignment="1">
      <alignment vertical="center" wrapText="1"/>
    </xf>
    <xf numFmtId="188"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extLst xmlns:c16r2="http://schemas.microsoft.com/office/drawing/2015/06/chart">
            <c:ext xmlns:c16="http://schemas.microsoft.com/office/drawing/2014/chart" uri="{C3380CC4-5D6E-409C-BE32-E72D297353CC}">
              <c16:uniqueId val="{00000000-20C0-4BEF-8740-6E7ACF52B4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112938</c:v>
                </c:pt>
                <c:pt idx="1">
                  <c:v>159586</c:v>
                </c:pt>
                <c:pt idx="2">
                  <c:v>151465</c:v>
                </c:pt>
                <c:pt idx="3">
                  <c:v>156901</c:v>
                </c:pt>
                <c:pt idx="4">
                  <c:v>76637</c:v>
                </c:pt>
              </c:numCache>
            </c:numRef>
          </c:val>
          <c:smooth val="0"/>
          <c:extLst xmlns:c16r2="http://schemas.microsoft.com/office/drawing/2015/06/chart">
            <c:ext xmlns:c16="http://schemas.microsoft.com/office/drawing/2014/chart" uri="{C3380CC4-5D6E-409C-BE32-E72D297353CC}">
              <c16:uniqueId val="{00000001-20C0-4BEF-8740-6E7ACF52B4BD}"/>
            </c:ext>
          </c:extLst>
        </c:ser>
        <c:dLbls>
          <c:showLegendKey val="0"/>
          <c:showVal val="0"/>
          <c:showCatName val="0"/>
          <c:showSerName val="0"/>
          <c:showPercent val="0"/>
          <c:showBubbleSize val="0"/>
        </c:dLbls>
        <c:marker val="1"/>
        <c:smooth val="0"/>
        <c:axId val="123149312"/>
        <c:axId val="123155584"/>
      </c:lineChart>
      <c:catAx>
        <c:axId val="12314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55584"/>
        <c:crosses val="autoZero"/>
        <c:auto val="1"/>
        <c:lblAlgn val="ctr"/>
        <c:lblOffset val="100"/>
        <c:tickLblSkip val="1"/>
        <c:tickMarkSkip val="1"/>
        <c:noMultiLvlLbl val="0"/>
      </c:catAx>
      <c:valAx>
        <c:axId val="1231555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4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c:v>
                </c:pt>
                <c:pt idx="1">
                  <c:v>6.87</c:v>
                </c:pt>
                <c:pt idx="2">
                  <c:v>8.82</c:v>
                </c:pt>
                <c:pt idx="3">
                  <c:v>9.3000000000000007</c:v>
                </c:pt>
                <c:pt idx="4">
                  <c:v>10.9</c:v>
                </c:pt>
              </c:numCache>
            </c:numRef>
          </c:val>
          <c:extLst xmlns:c16r2="http://schemas.microsoft.com/office/drawing/2015/06/chart">
            <c:ext xmlns:c16="http://schemas.microsoft.com/office/drawing/2014/chart" uri="{C3380CC4-5D6E-409C-BE32-E72D297353CC}">
              <c16:uniqueId val="{00000000-7664-4A5A-B44A-D8D3413EE6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9.36</c:v>
                </c:pt>
                <c:pt idx="1">
                  <c:v>10.74</c:v>
                </c:pt>
                <c:pt idx="2">
                  <c:v>18.59</c:v>
                </c:pt>
                <c:pt idx="3">
                  <c:v>23.06</c:v>
                </c:pt>
                <c:pt idx="4">
                  <c:v>28.83</c:v>
                </c:pt>
              </c:numCache>
            </c:numRef>
          </c:val>
          <c:extLst xmlns:c16r2="http://schemas.microsoft.com/office/drawing/2015/06/chart">
            <c:ext xmlns:c16="http://schemas.microsoft.com/office/drawing/2014/chart" uri="{C3380CC4-5D6E-409C-BE32-E72D297353CC}">
              <c16:uniqueId val="{00000001-7664-4A5A-B44A-D8D3413EE6BE}"/>
            </c:ext>
          </c:extLst>
        </c:ser>
        <c:dLbls>
          <c:showLegendKey val="0"/>
          <c:showVal val="0"/>
          <c:showCatName val="0"/>
          <c:showSerName val="0"/>
          <c:showPercent val="0"/>
          <c:showBubbleSize val="0"/>
        </c:dLbls>
        <c:gapWidth val="250"/>
        <c:overlap val="100"/>
        <c:axId val="133718784"/>
        <c:axId val="13372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-0.59</c:v>
                </c:pt>
                <c:pt idx="1">
                  <c:v>1.08</c:v>
                </c:pt>
                <c:pt idx="2">
                  <c:v>10.86</c:v>
                </c:pt>
                <c:pt idx="3">
                  <c:v>4.32</c:v>
                </c:pt>
                <c:pt idx="4">
                  <c:v>8.9</c:v>
                </c:pt>
              </c:numCache>
            </c:numRef>
          </c:val>
          <c:smooth val="0"/>
          <c:extLst xmlns:c16r2="http://schemas.microsoft.com/office/drawing/2015/06/chart">
            <c:ext xmlns:c16="http://schemas.microsoft.com/office/drawing/2014/chart" uri="{C3380CC4-5D6E-409C-BE32-E72D297353CC}">
              <c16:uniqueId val="{00000002-7664-4A5A-B44A-D8D3413EE6BE}"/>
            </c:ext>
          </c:extLst>
        </c:ser>
        <c:dLbls>
          <c:showLegendKey val="0"/>
          <c:showVal val="0"/>
          <c:showCatName val="0"/>
          <c:showSerName val="0"/>
          <c:showPercent val="0"/>
          <c:showBubbleSize val="0"/>
        </c:dLbls>
        <c:marker val="1"/>
        <c:smooth val="0"/>
        <c:axId val="133718784"/>
        <c:axId val="133720704"/>
      </c:lineChart>
      <c:catAx>
        <c:axId val="1337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720704"/>
        <c:crosses val="autoZero"/>
        <c:auto val="1"/>
        <c:lblAlgn val="ctr"/>
        <c:lblOffset val="100"/>
        <c:tickLblSkip val="1"/>
        <c:tickMarkSkip val="1"/>
        <c:noMultiLvlLbl val="0"/>
      </c:catAx>
      <c:valAx>
        <c:axId val="13372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557-4BD1-B275-01E04FBDC6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57-4BD1-B275-01E04FBDC6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557-4BD1-B275-01E04FBDC6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557-4BD1-B275-01E04FBDC6E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557-4BD1-B275-01E04FBDC6E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E557-4BD1-B275-01E04FBDC6E0}"/>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0.78</c:v>
                </c:pt>
                <c:pt idx="4">
                  <c:v>#N/A</c:v>
                </c:pt>
                <c:pt idx="5">
                  <c:v>0.26</c:v>
                </c:pt>
                <c:pt idx="6">
                  <c:v>#N/A</c:v>
                </c:pt>
                <c:pt idx="7">
                  <c:v>1.2</c:v>
                </c:pt>
                <c:pt idx="8">
                  <c:v>#N/A</c:v>
                </c:pt>
                <c:pt idx="9">
                  <c:v>0.74</c:v>
                </c:pt>
              </c:numCache>
            </c:numRef>
          </c:val>
          <c:extLst xmlns:c16r2="http://schemas.microsoft.com/office/drawing/2015/06/chart">
            <c:ext xmlns:c16="http://schemas.microsoft.com/office/drawing/2014/chart" uri="{C3380CC4-5D6E-409C-BE32-E72D297353CC}">
              <c16:uniqueId val="{00000006-E557-4BD1-B275-01E04FBDC6E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2.73</c:v>
                </c:pt>
                <c:pt idx="4">
                  <c:v>#N/A</c:v>
                </c:pt>
                <c:pt idx="5">
                  <c:v>3.28</c:v>
                </c:pt>
                <c:pt idx="6">
                  <c:v>#N/A</c:v>
                </c:pt>
                <c:pt idx="7">
                  <c:v>2.96</c:v>
                </c:pt>
                <c:pt idx="8">
                  <c:v>#N/A</c:v>
                </c:pt>
                <c:pt idx="9">
                  <c:v>1.32</c:v>
                </c:pt>
              </c:numCache>
            </c:numRef>
          </c:val>
          <c:extLst xmlns:c16r2="http://schemas.microsoft.com/office/drawing/2015/06/chart">
            <c:ext xmlns:c16="http://schemas.microsoft.com/office/drawing/2014/chart" uri="{C3380CC4-5D6E-409C-BE32-E72D297353CC}">
              <c16:uniqueId val="{00000007-E557-4BD1-B275-01E04FBDC6E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c:v>
                </c:pt>
                <c:pt idx="2">
                  <c:v>#N/A</c:v>
                </c:pt>
                <c:pt idx="3">
                  <c:v>5.48</c:v>
                </c:pt>
                <c:pt idx="4">
                  <c:v>#N/A</c:v>
                </c:pt>
                <c:pt idx="5">
                  <c:v>7.75</c:v>
                </c:pt>
                <c:pt idx="6">
                  <c:v>#N/A</c:v>
                </c:pt>
                <c:pt idx="7">
                  <c:v>5.91</c:v>
                </c:pt>
                <c:pt idx="8">
                  <c:v>#N/A</c:v>
                </c:pt>
                <c:pt idx="9">
                  <c:v>5.65</c:v>
                </c:pt>
              </c:numCache>
            </c:numRef>
          </c:val>
          <c:extLst xmlns:c16r2="http://schemas.microsoft.com/office/drawing/2015/06/chart">
            <c:ext xmlns:c16="http://schemas.microsoft.com/office/drawing/2014/chart" uri="{C3380CC4-5D6E-409C-BE32-E72D297353CC}">
              <c16:uniqueId val="{00000008-E557-4BD1-B275-01E04FBDC6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c:v>
                </c:pt>
                <c:pt idx="2">
                  <c:v>#N/A</c:v>
                </c:pt>
                <c:pt idx="3">
                  <c:v>6.87</c:v>
                </c:pt>
                <c:pt idx="4">
                  <c:v>#N/A</c:v>
                </c:pt>
                <c:pt idx="5">
                  <c:v>8.81</c:v>
                </c:pt>
                <c:pt idx="6">
                  <c:v>#N/A</c:v>
                </c:pt>
                <c:pt idx="7">
                  <c:v>9.3000000000000007</c:v>
                </c:pt>
                <c:pt idx="8">
                  <c:v>#N/A</c:v>
                </c:pt>
                <c:pt idx="9">
                  <c:v>10.9</c:v>
                </c:pt>
              </c:numCache>
            </c:numRef>
          </c:val>
          <c:extLst xmlns:c16r2="http://schemas.microsoft.com/office/drawing/2015/06/chart">
            <c:ext xmlns:c16="http://schemas.microsoft.com/office/drawing/2014/chart" uri="{C3380CC4-5D6E-409C-BE32-E72D297353CC}">
              <c16:uniqueId val="{00000009-E557-4BD1-B275-01E04FBDC6E0}"/>
            </c:ext>
          </c:extLst>
        </c:ser>
        <c:dLbls>
          <c:showLegendKey val="0"/>
          <c:showVal val="0"/>
          <c:showCatName val="0"/>
          <c:showSerName val="0"/>
          <c:showPercent val="0"/>
          <c:showBubbleSize val="0"/>
        </c:dLbls>
        <c:gapWidth val="150"/>
        <c:overlap val="100"/>
        <c:axId val="106502784"/>
        <c:axId val="106508672"/>
      </c:barChart>
      <c:catAx>
        <c:axId val="1065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08672"/>
        <c:crosses val="autoZero"/>
        <c:auto val="1"/>
        <c:lblAlgn val="ctr"/>
        <c:lblOffset val="100"/>
        <c:tickLblSkip val="1"/>
        <c:tickMarkSkip val="1"/>
        <c:noMultiLvlLbl val="0"/>
      </c:catAx>
      <c:valAx>
        <c:axId val="10650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0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604</c:v>
                </c:pt>
                <c:pt idx="5">
                  <c:v>609</c:v>
                </c:pt>
                <c:pt idx="8">
                  <c:v>607</c:v>
                </c:pt>
                <c:pt idx="11">
                  <c:v>619</c:v>
                </c:pt>
                <c:pt idx="14">
                  <c:v>606</c:v>
                </c:pt>
              </c:numCache>
            </c:numRef>
          </c:val>
          <c:extLst xmlns:c16r2="http://schemas.microsoft.com/office/drawing/2015/06/chart">
            <c:ext xmlns:c16="http://schemas.microsoft.com/office/drawing/2014/chart" uri="{C3380CC4-5D6E-409C-BE32-E72D297353CC}">
              <c16:uniqueId val="{00000000-1CDC-4B46-ACF9-E609F46CE8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1CDC-4B46-ACF9-E609F46CE8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DC-4B46-ACF9-E609F46CE8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77</c:v>
                </c:pt>
                <c:pt idx="6">
                  <c:v>82</c:v>
                </c:pt>
                <c:pt idx="9">
                  <c:v>32</c:v>
                </c:pt>
                <c:pt idx="12">
                  <c:v>72</c:v>
                </c:pt>
              </c:numCache>
            </c:numRef>
          </c:val>
          <c:extLst xmlns:c16r2="http://schemas.microsoft.com/office/drawing/2015/06/chart">
            <c:ext xmlns:c16="http://schemas.microsoft.com/office/drawing/2014/chart" uri="{C3380CC4-5D6E-409C-BE32-E72D297353CC}">
              <c16:uniqueId val="{00000003-1CDC-4B46-ACF9-E609F46CE8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96</c:v>
                </c:pt>
                <c:pt idx="3">
                  <c:v>114</c:v>
                </c:pt>
                <c:pt idx="6">
                  <c:v>105</c:v>
                </c:pt>
                <c:pt idx="9">
                  <c:v>147</c:v>
                </c:pt>
                <c:pt idx="12">
                  <c:v>84</c:v>
                </c:pt>
              </c:numCache>
            </c:numRef>
          </c:val>
          <c:extLst xmlns:c16r2="http://schemas.microsoft.com/office/drawing/2015/06/chart">
            <c:ext xmlns:c16="http://schemas.microsoft.com/office/drawing/2014/chart" uri="{C3380CC4-5D6E-409C-BE32-E72D297353CC}">
              <c16:uniqueId val="{00000004-1CDC-4B46-ACF9-E609F46CE8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DC-4B46-ACF9-E609F46CE8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DC-4B46-ACF9-E609F46CE8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797</c:v>
                </c:pt>
                <c:pt idx="3">
                  <c:v>687</c:v>
                </c:pt>
                <c:pt idx="6">
                  <c:v>601</c:v>
                </c:pt>
                <c:pt idx="9">
                  <c:v>607</c:v>
                </c:pt>
                <c:pt idx="12">
                  <c:v>604</c:v>
                </c:pt>
              </c:numCache>
            </c:numRef>
          </c:val>
          <c:extLst xmlns:c16r2="http://schemas.microsoft.com/office/drawing/2015/06/chart">
            <c:ext xmlns:c16="http://schemas.microsoft.com/office/drawing/2014/chart" uri="{C3380CC4-5D6E-409C-BE32-E72D297353CC}">
              <c16:uniqueId val="{00000007-1CDC-4B46-ACF9-E609F46CE80F}"/>
            </c:ext>
          </c:extLst>
        </c:ser>
        <c:dLbls>
          <c:showLegendKey val="0"/>
          <c:showVal val="0"/>
          <c:showCatName val="0"/>
          <c:showSerName val="0"/>
          <c:showPercent val="0"/>
          <c:showBubbleSize val="0"/>
        </c:dLbls>
        <c:gapWidth val="100"/>
        <c:overlap val="100"/>
        <c:axId val="134313472"/>
        <c:axId val="13431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378</c:v>
                </c:pt>
                <c:pt idx="2">
                  <c:v>#N/A</c:v>
                </c:pt>
                <c:pt idx="3">
                  <c:v>#N/A</c:v>
                </c:pt>
                <c:pt idx="4">
                  <c:v>270</c:v>
                </c:pt>
                <c:pt idx="5">
                  <c:v>#N/A</c:v>
                </c:pt>
                <c:pt idx="6">
                  <c:v>#N/A</c:v>
                </c:pt>
                <c:pt idx="7">
                  <c:v>181</c:v>
                </c:pt>
                <c:pt idx="8">
                  <c:v>#N/A</c:v>
                </c:pt>
                <c:pt idx="9">
                  <c:v>#N/A</c:v>
                </c:pt>
                <c:pt idx="10">
                  <c:v>167</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1CDC-4B46-ACF9-E609F46CE80F}"/>
            </c:ext>
          </c:extLst>
        </c:ser>
        <c:dLbls>
          <c:showLegendKey val="0"/>
          <c:showVal val="0"/>
          <c:showCatName val="0"/>
          <c:showSerName val="0"/>
          <c:showPercent val="0"/>
          <c:showBubbleSize val="0"/>
        </c:dLbls>
        <c:marker val="1"/>
        <c:smooth val="0"/>
        <c:axId val="134313472"/>
        <c:axId val="134315008"/>
      </c:lineChart>
      <c:catAx>
        <c:axId val="1343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15008"/>
        <c:crosses val="autoZero"/>
        <c:auto val="1"/>
        <c:lblAlgn val="ctr"/>
        <c:lblOffset val="100"/>
        <c:tickLblSkip val="1"/>
        <c:tickMarkSkip val="1"/>
        <c:noMultiLvlLbl val="0"/>
      </c:catAx>
      <c:valAx>
        <c:axId val="13431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5496</c:v>
                </c:pt>
                <c:pt idx="5">
                  <c:v>4969</c:v>
                </c:pt>
                <c:pt idx="8">
                  <c:v>5618</c:v>
                </c:pt>
                <c:pt idx="11">
                  <c:v>5475</c:v>
                </c:pt>
                <c:pt idx="14">
                  <c:v>5470</c:v>
                </c:pt>
              </c:numCache>
            </c:numRef>
          </c:val>
          <c:extLst xmlns:c16r2="http://schemas.microsoft.com/office/drawing/2015/06/chart">
            <c:ext xmlns:c16="http://schemas.microsoft.com/office/drawing/2014/chart" uri="{C3380CC4-5D6E-409C-BE32-E72D297353CC}">
              <c16:uniqueId val="{00000000-A5F8-47D6-B5F9-020F0B8239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629</c:v>
                </c:pt>
                <c:pt idx="5">
                  <c:v>497</c:v>
                </c:pt>
                <c:pt idx="8">
                  <c:v>477</c:v>
                </c:pt>
                <c:pt idx="11">
                  <c:v>459</c:v>
                </c:pt>
                <c:pt idx="14">
                  <c:v>419</c:v>
                </c:pt>
              </c:numCache>
            </c:numRef>
          </c:val>
          <c:extLst xmlns:c16r2="http://schemas.microsoft.com/office/drawing/2015/06/chart">
            <c:ext xmlns:c16="http://schemas.microsoft.com/office/drawing/2014/chart" uri="{C3380CC4-5D6E-409C-BE32-E72D297353CC}">
              <c16:uniqueId val="{00000001-A5F8-47D6-B5F9-020F0B8239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1116</c:v>
                </c:pt>
                <c:pt idx="5">
                  <c:v>1231</c:v>
                </c:pt>
                <c:pt idx="8">
                  <c:v>1424</c:v>
                </c:pt>
                <c:pt idx="11">
                  <c:v>1137</c:v>
                </c:pt>
                <c:pt idx="14">
                  <c:v>1351</c:v>
                </c:pt>
              </c:numCache>
            </c:numRef>
          </c:val>
          <c:extLst xmlns:c16r2="http://schemas.microsoft.com/office/drawing/2015/06/chart">
            <c:ext xmlns:c16="http://schemas.microsoft.com/office/drawing/2014/chart" uri="{C3380CC4-5D6E-409C-BE32-E72D297353CC}">
              <c16:uniqueId val="{00000002-A5F8-47D6-B5F9-020F0B8239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F8-47D6-B5F9-020F0B8239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F8-47D6-B5F9-020F0B8239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F8-47D6-B5F9-020F0B8239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470</c:v>
                </c:pt>
                <c:pt idx="3">
                  <c:v>371</c:v>
                </c:pt>
                <c:pt idx="6">
                  <c:v>339</c:v>
                </c:pt>
                <c:pt idx="9">
                  <c:v>120</c:v>
                </c:pt>
                <c:pt idx="12">
                  <c:v>64</c:v>
                </c:pt>
              </c:numCache>
            </c:numRef>
          </c:val>
          <c:extLst xmlns:c16r2="http://schemas.microsoft.com/office/drawing/2015/06/chart">
            <c:ext xmlns:c16="http://schemas.microsoft.com/office/drawing/2014/chart" uri="{C3380CC4-5D6E-409C-BE32-E72D297353CC}">
              <c16:uniqueId val="{00000006-A5F8-47D6-B5F9-020F0B8239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732</c:v>
                </c:pt>
                <c:pt idx="3">
                  <c:v>687</c:v>
                </c:pt>
                <c:pt idx="6">
                  <c:v>676</c:v>
                </c:pt>
                <c:pt idx="9">
                  <c:v>896</c:v>
                </c:pt>
                <c:pt idx="12">
                  <c:v>893</c:v>
                </c:pt>
              </c:numCache>
            </c:numRef>
          </c:val>
          <c:extLst xmlns:c16r2="http://schemas.microsoft.com/office/drawing/2015/06/chart">
            <c:ext xmlns:c16="http://schemas.microsoft.com/office/drawing/2014/chart" uri="{C3380CC4-5D6E-409C-BE32-E72D297353CC}">
              <c16:uniqueId val="{00000007-A5F8-47D6-B5F9-020F0B8239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1379</c:v>
                </c:pt>
                <c:pt idx="3">
                  <c:v>1363</c:v>
                </c:pt>
                <c:pt idx="6">
                  <c:v>1314</c:v>
                </c:pt>
                <c:pt idx="9">
                  <c:v>1282</c:v>
                </c:pt>
                <c:pt idx="12">
                  <c:v>1087</c:v>
                </c:pt>
              </c:numCache>
            </c:numRef>
          </c:val>
          <c:extLst xmlns:c16r2="http://schemas.microsoft.com/office/drawing/2015/06/chart">
            <c:ext xmlns:c16="http://schemas.microsoft.com/office/drawing/2014/chart" uri="{C3380CC4-5D6E-409C-BE32-E72D297353CC}">
              <c16:uniqueId val="{00000008-A5F8-47D6-B5F9-020F0B8239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F8-47D6-B5F9-020F0B8239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5706</c:v>
                </c:pt>
                <c:pt idx="3">
                  <c:v>6217</c:v>
                </c:pt>
                <c:pt idx="6">
                  <c:v>6670</c:v>
                </c:pt>
                <c:pt idx="9">
                  <c:v>6845</c:v>
                </c:pt>
                <c:pt idx="12">
                  <c:v>6815</c:v>
                </c:pt>
              </c:numCache>
            </c:numRef>
          </c:val>
          <c:extLst xmlns:c16r2="http://schemas.microsoft.com/office/drawing/2015/06/chart">
            <c:ext xmlns:c16="http://schemas.microsoft.com/office/drawing/2014/chart" uri="{C3380CC4-5D6E-409C-BE32-E72D297353CC}">
              <c16:uniqueId val="{0000000A-A5F8-47D6-B5F9-020F0B8239CC}"/>
            </c:ext>
          </c:extLst>
        </c:ser>
        <c:dLbls>
          <c:showLegendKey val="0"/>
          <c:showVal val="0"/>
          <c:showCatName val="0"/>
          <c:showSerName val="0"/>
          <c:showPercent val="0"/>
          <c:showBubbleSize val="0"/>
        </c:dLbls>
        <c:gapWidth val="100"/>
        <c:overlap val="100"/>
        <c:axId val="134620288"/>
        <c:axId val="13462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1044</c:v>
                </c:pt>
                <c:pt idx="2">
                  <c:v>#N/A</c:v>
                </c:pt>
                <c:pt idx="3">
                  <c:v>#N/A</c:v>
                </c:pt>
                <c:pt idx="4">
                  <c:v>1941</c:v>
                </c:pt>
                <c:pt idx="5">
                  <c:v>#N/A</c:v>
                </c:pt>
                <c:pt idx="6">
                  <c:v>#N/A</c:v>
                </c:pt>
                <c:pt idx="7">
                  <c:v>1481</c:v>
                </c:pt>
                <c:pt idx="8">
                  <c:v>#N/A</c:v>
                </c:pt>
                <c:pt idx="9">
                  <c:v>#N/A</c:v>
                </c:pt>
                <c:pt idx="10">
                  <c:v>2071</c:v>
                </c:pt>
                <c:pt idx="11">
                  <c:v>#N/A</c:v>
                </c:pt>
                <c:pt idx="12">
                  <c:v>#N/A</c:v>
                </c:pt>
                <c:pt idx="13">
                  <c:v>1620</c:v>
                </c:pt>
                <c:pt idx="14">
                  <c:v>#N/A</c:v>
                </c:pt>
              </c:numCache>
            </c:numRef>
          </c:val>
          <c:smooth val="0"/>
          <c:extLst xmlns:c16r2="http://schemas.microsoft.com/office/drawing/2015/06/chart">
            <c:ext xmlns:c16="http://schemas.microsoft.com/office/drawing/2014/chart" uri="{C3380CC4-5D6E-409C-BE32-E72D297353CC}">
              <c16:uniqueId val="{0000000B-A5F8-47D6-B5F9-020F0B8239CC}"/>
            </c:ext>
          </c:extLst>
        </c:ser>
        <c:dLbls>
          <c:showLegendKey val="0"/>
          <c:showVal val="0"/>
          <c:showCatName val="0"/>
          <c:showSerName val="0"/>
          <c:showPercent val="0"/>
          <c:showBubbleSize val="0"/>
        </c:dLbls>
        <c:marker val="1"/>
        <c:smooth val="0"/>
        <c:axId val="134620288"/>
        <c:axId val="134622208"/>
      </c:lineChart>
      <c:catAx>
        <c:axId val="13462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22208"/>
        <c:crosses val="autoZero"/>
        <c:auto val="1"/>
        <c:lblAlgn val="ctr"/>
        <c:lblOffset val="100"/>
        <c:tickLblSkip val="1"/>
        <c:tickMarkSkip val="1"/>
        <c:noMultiLvlLbl val="0"/>
      </c:catAx>
      <c:valAx>
        <c:axId val="13462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2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{86861089-E283-44CD-B00D-66F04117B07B}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A10-434A-9CB8-1EB7E1CF0AE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{04C7151A-6DD0-4D6D-930F-9A3756C10613}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A10-434A-9CB8-1EB7E1CF0AE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{497CA9AF-AA55-4114-A9B3-E8379313AEBE}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A10-434A-9CB8-1EB7E1CF0AE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{8F42D15E-C326-4EE3-97C2-5A54D464E3ED}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A10-434A-9CB8-1EB7E1CF0AE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{7F594B21-6095-41C1-AE4B-6D5FBA3B9CD8}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A10-434A-9CB8-1EB7E1CF0AE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A10-434A-9CB8-1EB7E1CF0AE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{ACE06B5E-D0F1-4445-B63B-04C64D9F98D7}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A10-434A-9CB8-1EB7E1CF0AE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{A738C295-04E5-4A05-8904-5171CD16DD78}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A10-434A-9CB8-1EB7E1CF0AE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{FDFD7BB1-D206-4E74-B2E9-96E5CA1C8634}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A10-434A-9CB8-1EB7E1CF0AE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{BC10FDDC-DC0E-43B1-ABE1-FF748ED42B64}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A10-434A-9CB8-1EB7E1CF0AE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{FFBD802C-2A7C-4F9B-B146-260159EF11F7}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A10-434A-9CB8-1EB7E1CF0AE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A10-434A-9CB8-1EB7E1CF0AEE}"/>
            </c:ext>
          </c:extLst>
        </c:ser>
        <c:dLbls>
          <c:showLegendKey val="0"/>
          <c:showVal val="0"/>
          <c:showCatName val="0"/>
          <c:showSerName val="0"/>
          <c:showPercent val="0"/>
          <c:showBubbleSize val="0"/>
        </c:dLbls>
        <c:axId val="134428544"/>
        <c:axId val="134451200"/>
      </c:scatterChart>
      <c:valAx>
        <c:axId val="134428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51200"/>
        <c:crosses val="autoZero"/>
        <c:crossBetween val="midCat"/>
      </c:valAx>
      <c:valAx>
        <c:axId val="134451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2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{6412E44C-BA69-4878-9EC9-9E27DB39A114}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8DD-4BD8-A512-1A85C955D9D8}"/>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{7624B54E-0189-4975-BEE4-97909F9494E2}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8DD-4BD8-A512-1A85C955D9D8}"/>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{924AEAF3-E069-4593-869F-DD6A3A98E250}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8DD-4BD8-A512-1A85C955D9D8}"/>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{B9EB02E2-9ED1-4AF1-B650-02A95A1DFEBA}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8DD-4BD8-A512-1A85C955D9D8}"/>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{92380480-083A-4811-9BB1-C8B2A12D09F2}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8DD-4BD8-A512-1A85C955D9D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10.6</c:v>
                </c:pt>
                <c:pt idx="2">
                  <c:v>8.5</c:v>
                </c:pt>
                <c:pt idx="3">
                  <c:v>6.4</c:v>
                </c:pt>
                <c:pt idx="4">
                  <c:v>5.0999999999999996</c:v>
                </c:pt>
              </c:numCache>
            </c:numRef>
          </c:xVal>
          <c:yVal>
            <c:numRef>
              <c:f>公会計指標分析・財政指標組合せ分析表!$K$73:$O$73</c:f>
              <c:numCache>
                <c:formatCode>#,##0.0;"▲ "#,##0.0</c:formatCode>
                <c:ptCount val="5"/>
                <c:pt idx="0">
                  <c:v>32</c:v>
                </c:pt>
                <c:pt idx="1">
                  <c:v>61.2</c:v>
                </c:pt>
                <c:pt idx="2">
                  <c:v>45.5</c:v>
                </c:pt>
                <c:pt idx="3">
                  <c:v>65.7</c:v>
                </c:pt>
                <c:pt idx="4">
                  <c:v>48.6</c:v>
                </c:pt>
              </c:numCache>
            </c:numRef>
          </c:yVal>
          <c:smooth val="0"/>
          <c:extLst xmlns:c16r2="http://schemas.microsoft.com/office/drawing/2015/06/chart">
            <c:ext xmlns:c16="http://schemas.microsoft.com/office/drawing/2014/chart" uri="{C3380CC4-5D6E-409C-BE32-E72D297353CC}">
              <c16:uniqueId val="{00000005-C8DD-4BD8-A512-1A85C955D9D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{6DC24B34-9F15-4012-88E5-675CBC525C11}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8DD-4BD8-A512-1A85C955D9D8}"/>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{629450A1-C297-451F-83E6-29F9D1AC6951}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8DD-4BD8-A512-1A85C955D9D8}"/>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{F426604C-DAEC-435E-A0EF-B3713D1D98E9}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8DD-4BD8-A512-1A85C955D9D8}"/>
                </c:ext>
              </c:extLst>
            </c:dLbl>
            <c:dLbl>
              <c:idx val="3"/>
              <c:layout>
                <c:manualLayout>
                  <c:x val="-2.882794575438665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{D607C7E5-5EB9-4109-9C1F-E5C4AF0CC3DD}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8DD-4BD8-A512-1A85C955D9D8}"/>
                </c:ext>
              </c:extLst>
            </c:dLbl>
            <c:dLbl>
              <c:idx val="4"/>
              <c:layout>
                <c:manualLayout>
                  <c:x val="-3.458297876924064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{64C93353-C859-4226-94D2-529F75D25578}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8DD-4BD8-A512-1A85C955D9D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extLst xmlns:c16r2="http://schemas.microsoft.com/office/drawing/2015/06/chart">
            <c:ext xmlns:c16="http://schemas.microsoft.com/office/drawing/2014/chart" uri="{C3380CC4-5D6E-409C-BE32-E72D297353CC}">
              <c16:uniqueId val="{0000000B-C8DD-4BD8-A512-1A85C955D9D8}"/>
            </c:ext>
          </c:extLst>
        </c:ser>
        <c:dLbls>
          <c:showLegendKey val="0"/>
          <c:showVal val="0"/>
          <c:showCatName val="0"/>
          <c:showSerName val="0"/>
          <c:showPercent val="0"/>
          <c:showBubbleSize val="0"/>
        </c:dLbls>
        <c:axId val="134842240"/>
        <c:axId val="134860800"/>
      </c:scatterChart>
      <c:valAx>
        <c:axId val="134842240"/>
        <c:scaling>
          <c:orientation val="minMax"/>
          <c:max val="12.6"/>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60800"/>
        <c:crosses val="autoZero"/>
        <c:crossBetween val="midCat"/>
      </c:valAx>
      <c:valAx>
        <c:axId val="134860800"/>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42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年度まで利率の高い起債の繰上償還を行ってきており、それ以降は横ばいで推移している。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しかし、平成</a:t>
          </a:r>
          <a:r>
            <a:rPr kumimoji="1" lang="en-US" altLang="ja-JP" sz="1400">
              <a:solidFill>
                <a:schemeClr val="dk1"/>
              </a:solidFill>
              <a:latin typeface="ＭＳ ゴシック" pitchFamily="49" charset="-128"/>
              <a:ea typeface="ＭＳ ゴシック" pitchFamily="49" charset="-128"/>
              <a:cs typeface="+mn-cs"/>
            </a:rPr>
            <a:t>24</a:t>
          </a:r>
          <a:r>
            <a:rPr kumimoji="1" lang="ja-JP" altLang="ja-JP" sz="1400">
              <a:solidFill>
                <a:schemeClr val="dk1"/>
              </a:solidFill>
              <a:latin typeface="ＭＳ ゴシック" pitchFamily="49" charset="-128"/>
              <a:ea typeface="ＭＳ ゴシック" pitchFamily="49" charset="-128"/>
              <a:cs typeface="+mn-cs"/>
            </a:rPr>
            <a:t>年度から文教施設等や庁舎等の施設建設を毎年度行ってきており、平成</a:t>
          </a:r>
          <a:r>
            <a:rPr kumimoji="1" lang="en-US" altLang="ja-JP" sz="1400">
              <a:solidFill>
                <a:schemeClr val="dk1"/>
              </a:solidFill>
              <a:latin typeface="ＭＳ ゴシック" pitchFamily="49" charset="-128"/>
              <a:ea typeface="ＭＳ ゴシック" pitchFamily="49" charset="-128"/>
              <a:cs typeface="+mn-cs"/>
            </a:rPr>
            <a:t>28</a:t>
          </a:r>
          <a:r>
            <a:rPr kumimoji="1" lang="ja-JP" altLang="ja-JP" sz="1400">
              <a:solidFill>
                <a:schemeClr val="dk1"/>
              </a:solidFill>
              <a:latin typeface="ＭＳ ゴシック" pitchFamily="49" charset="-128"/>
              <a:ea typeface="ＭＳ ゴシック" pitchFamily="49" charset="-128"/>
              <a:cs typeface="+mn-cs"/>
            </a:rPr>
            <a:t>年度以降は元利償還金が増える見込みであるため、今後は施設の集約化、規模の適正化を図り、公債比率の上昇抑制に努める必要がある。</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前年度から将来負担比率の分子が減少した主な要因としては、起債残高の減少及び充当可能基金が増加したことによる。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しかし、今後は多数の文教施設等の老朽化による施設更新が控えているため、優先順位や施設の集約化、規模の適正化を図り、将来負担比率の上昇抑制に努める必要がある。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近年は新築家屋や償却資産の増がありもともと固定資産税が伸びていたが、大型ホテル建設により固定資産税がさらに伸びを見せ、基準財政収入額の割合も大きくなった。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単年度の財政力指数は</a:t>
          </a:r>
          <a:r>
            <a:rPr kumimoji="1" lang="en-US" altLang="ja-JP" sz="1300">
              <a:solidFill>
                <a:schemeClr val="dk1"/>
              </a:solidFill>
              <a:latin typeface="+mn-lt"/>
              <a:ea typeface="+mn-ea"/>
              <a:cs typeface="+mn-cs"/>
            </a:rPr>
            <a:t>0.02</a:t>
          </a:r>
          <a:r>
            <a:rPr kumimoji="1" lang="ja-JP" altLang="ja-JP" sz="1300">
              <a:solidFill>
                <a:schemeClr val="dk1"/>
              </a:solidFill>
              <a:latin typeface="+mn-lt"/>
              <a:ea typeface="+mn-ea"/>
              <a:cs typeface="+mn-cs"/>
            </a:rPr>
            <a:t>ポイント増加したが、県平均は依然として下回っているため、今後も他の税収等の歳入確保に努める。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44</xdr:row>
      <xdr:rowOff>4233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5250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人件費や物件費は前年度より比率が減少したが、維持補修費や扶助費、補助費が増加しており、全体として</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ポイント悪化することとなった。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今後は、人件費や公債費が増加していくと予想されるため、他の経常経費の圧縮に努めていく必要がある。</a:t>
          </a:r>
          <a:endParaRPr lang="ja-JP" altLang="ja-JP" sz="13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150622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69848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68580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63</xdr:row>
      <xdr:rowOff>61214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0688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61214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6743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116349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人件費は、毎年度退職者と同数以下で新規採用等を実施して人件費抑制を図ってきたが、平成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年度は休職職員等の影響により人件費が前年度より減少となった。また物件費も前年度より減少となっているが人口減少により人口</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人当たりの額は悪化しているので、さらなる経費抑制に努める必要がある。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152817</xdr:rowOff>
    </xdr:from>
    <xdr:to>
      <xdr:col>7</xdr:col>
      <xdr:colOff>152400</xdr:colOff>
      <xdr:row>81</xdr:row>
      <xdr:rowOff>169538</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040267"/>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a:extLst>
            <a:ext uri="{FF2B5EF4-FFF2-40B4-BE49-F238E27FC236}">
              <a16:creationId xmlns="" xmlns:a16="http://schemas.microsoft.com/office/drawing/2014/main" id="{00000000-0008-0000-0300-0000C1000000}"/>
            </a:ext>
          </a:extLst>
        </xdr:cNvPr>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135342</xdr:rowOff>
    </xdr:from>
    <xdr:to>
      <xdr:col>6</xdr:col>
      <xdr:colOff>0</xdr:colOff>
      <xdr:row>81</xdr:row>
      <xdr:rowOff>152817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225800" y="14022792"/>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82207</xdr:rowOff>
    </xdr:from>
    <xdr:to>
      <xdr:col>4</xdr:col>
      <xdr:colOff>482600</xdr:colOff>
      <xdr:row>81</xdr:row>
      <xdr:rowOff>135342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3969657"/>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82207</xdr:rowOff>
    </xdr:from>
    <xdr:to>
      <xdr:col>3</xdr:col>
      <xdr:colOff>279400</xdr:colOff>
      <xdr:row>81</xdr:row>
      <xdr:rowOff>92819</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flipV="1">
          <a:off x="1447800" y="1396965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118738</xdr:rowOff>
    </xdr:from>
    <xdr:to>
      <xdr:col>7</xdr:col>
      <xdr:colOff>203200</xdr:colOff>
      <xdr:row>82</xdr:row>
      <xdr:rowOff>48888</xdr:rowOff>
    </xdr:to>
    <xdr:sp macro="" textlink="">
      <xdr:nvSpPr>
        <xdr:cNvPr id="210" name="円/楕円 209">
          <a:extLst>
            <a:ext uri="{FF2B5EF4-FFF2-40B4-BE49-F238E27FC236}">
              <a16:creationId xmlns="" xmlns:a16="http://schemas.microsoft.com/office/drawing/2014/main" id="{00000000-0008-0000-0300-0000D2000000}"/>
            </a:ext>
          </a:extLst>
        </xdr:cNvPr>
        <xdr:cNvSpPr/>
      </xdr:nvSpPr>
      <xdr:spPr>
        <a:xfrm>
          <a:off x="4902200" y="14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135265</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385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102017</xdr:rowOff>
    </xdr:from>
    <xdr:to>
      <xdr:col>6</xdr:col>
      <xdr:colOff>50800</xdr:colOff>
      <xdr:row>82</xdr:row>
      <xdr:rowOff>32167</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064000" y="139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42344</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375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84542</xdr:rowOff>
    </xdr:from>
    <xdr:to>
      <xdr:col>4</xdr:col>
      <xdr:colOff>533400</xdr:colOff>
      <xdr:row>82</xdr:row>
      <xdr:rowOff>14692</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3175000" y="1397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24869</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374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31407</xdr:rowOff>
    </xdr:from>
    <xdr:to>
      <xdr:col>3</xdr:col>
      <xdr:colOff>330200</xdr:colOff>
      <xdr:row>81</xdr:row>
      <xdr:rowOff>133007</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2286000" y="139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143184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6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42019</xdr:rowOff>
    </xdr:from>
    <xdr:to>
      <xdr:col>2</xdr:col>
      <xdr:colOff>127000</xdr:colOff>
      <xdr:row>81</xdr:row>
      <xdr:rowOff>143619</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1397000" y="139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153796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6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過去</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年間と同様に類似団体平均よりも低い水準で推移している。各手当の上限額設定等により、継続して職員給の抑制を図っており、今後も給与体系の適正化に努める。</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122766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6179800" y="1449239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a:extLst>
            <a:ext uri="{FF2B5EF4-FFF2-40B4-BE49-F238E27FC236}">
              <a16:creationId xmlns="" xmlns:a16="http://schemas.microsoft.com/office/drawing/2014/main" id="{00000000-0008-0000-0300-0000FF000000}"/>
            </a:ext>
          </a:extLst>
        </xdr:cNvPr>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122766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4602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87</xdr:row>
      <xdr:rowOff>123189</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123189</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3512800" y="149589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2" name="円/楕円 271">
          <a:extLst>
            <a:ext uri="{FF2B5EF4-FFF2-40B4-BE49-F238E27FC236}">
              <a16:creationId xmlns="" xmlns:a16="http://schemas.microsoft.com/office/drawing/2014/main" id="{00000000-0008-0000-0300-000010010000}"/>
            </a:ext>
          </a:extLst>
        </xdr:cNvPr>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本町は毎年度退職者と同数以下で新規採用等を行っているため、類似団体平均を下回っている。今後も行政サービスの質を低下させることのないよう、バランスを考慮した職員採用を行い、定員管理に努めていく。</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a:extLst>
            <a:ext uri="{FF2B5EF4-FFF2-40B4-BE49-F238E27FC236}">
              <a16:creationId xmlns="" xmlns:a16="http://schemas.microsoft.com/office/drawing/2014/main" id="{00000000-0008-0000-0300-000035010000}"/>
            </a:ext>
          </a:extLst>
        </xdr:cNvPr>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a:extLst>
            <a:ext uri="{FF2B5EF4-FFF2-40B4-BE49-F238E27FC236}">
              <a16:creationId xmlns="" xmlns:a16="http://schemas.microsoft.com/office/drawing/2014/main" id="{00000000-0008-0000-0300-000037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167767</xdr:rowOff>
    </xdr:from>
    <xdr:to>
      <xdr:col>24</xdr:col>
      <xdr:colOff>558800</xdr:colOff>
      <xdr:row>60</xdr:row>
      <xdr:rowOff>169214</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6179800" y="10454767"/>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a:extLst>
            <a:ext uri="{FF2B5EF4-FFF2-40B4-BE49-F238E27FC236}">
              <a16:creationId xmlns="" xmlns:a16="http://schemas.microsoft.com/office/drawing/2014/main" id="{00000000-0008-0000-0300-00003A010000}"/>
            </a:ext>
          </a:extLst>
        </xdr:cNvPr>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a:extLst>
            <a:ext uri="{FF2B5EF4-FFF2-40B4-BE49-F238E27FC236}">
              <a16:creationId xmlns="" xmlns:a16="http://schemas.microsoft.com/office/drawing/2014/main" id="{00000000-0008-0000-0300-00003B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163906</xdr:rowOff>
    </xdr:from>
    <xdr:to>
      <xdr:col>23</xdr:col>
      <xdr:colOff>406400</xdr:colOff>
      <xdr:row>60</xdr:row>
      <xdr:rowOff>169214</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5290800" y="1045090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a:extLst>
            <a:ext uri="{FF2B5EF4-FFF2-40B4-BE49-F238E27FC236}">
              <a16:creationId xmlns="" xmlns:a16="http://schemas.microsoft.com/office/drawing/2014/main" id="{00000000-0008-0000-0300-00003D010000}"/>
            </a:ext>
          </a:extLst>
        </xdr:cNvPr>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163906</xdr:rowOff>
    </xdr:from>
    <xdr:to>
      <xdr:col>22</xdr:col>
      <xdr:colOff>203200</xdr:colOff>
      <xdr:row>61</xdr:row>
      <xdr:rowOff>5004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4401800" y="1045090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5004</xdr:rowOff>
    </xdr:from>
    <xdr:to>
      <xdr:col>21</xdr:col>
      <xdr:colOff>0</xdr:colOff>
      <xdr:row>61</xdr:row>
      <xdr:rowOff>12243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3512800" y="104634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116967</xdr:rowOff>
    </xdr:from>
    <xdr:to>
      <xdr:col>24</xdr:col>
      <xdr:colOff>609600</xdr:colOff>
      <xdr:row>61</xdr:row>
      <xdr:rowOff>47117</xdr:rowOff>
    </xdr:to>
    <xdr:sp macro="" textlink="">
      <xdr:nvSpPr>
        <xdr:cNvPr id="332" name="円/楕円 331">
          <a:extLst>
            <a:ext uri="{FF2B5EF4-FFF2-40B4-BE49-F238E27FC236}">
              <a16:creationId xmlns="" xmlns:a16="http://schemas.microsoft.com/office/drawing/2014/main" id="{00000000-0008-0000-0300-00004C010000}"/>
            </a:ext>
          </a:extLst>
        </xdr:cNvPr>
        <xdr:cNvSpPr/>
      </xdr:nvSpPr>
      <xdr:spPr>
        <a:xfrm>
          <a:off x="16967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38244</xdr:rowOff>
    </xdr:from>
    <xdr:ext cx="762000" cy="259045"/>
    <xdr:sp macro="" textlink="">
      <xdr:nvSpPr>
        <xdr:cNvPr id="333" name="定員管理の状況該当値テキスト">
          <a:extLst>
            <a:ext uri="{FF2B5EF4-FFF2-40B4-BE49-F238E27FC236}">
              <a16:creationId xmlns="" xmlns:a16="http://schemas.microsoft.com/office/drawing/2014/main" id="{00000000-0008-0000-0300-00004D010000}"/>
            </a:ext>
          </a:extLst>
        </xdr:cNvPr>
        <xdr:cNvSpPr txBox="1"/>
      </xdr:nvSpPr>
      <xdr:spPr>
        <a:xfrm>
          <a:off x="17106900" y="1032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118414</xdr:rowOff>
    </xdr:from>
    <xdr:to>
      <xdr:col>23</xdr:col>
      <xdr:colOff>457200</xdr:colOff>
      <xdr:row>61</xdr:row>
      <xdr:rowOff>48564</xdr:rowOff>
    </xdr:to>
    <xdr:sp macro="" textlink="">
      <xdr:nvSpPr>
        <xdr:cNvPr id="334" name="円/楕円 333">
          <a:extLst>
            <a:ext uri="{FF2B5EF4-FFF2-40B4-BE49-F238E27FC236}">
              <a16:creationId xmlns="" xmlns:a16="http://schemas.microsoft.com/office/drawing/2014/main" id="{00000000-0008-0000-0300-00004E010000}"/>
            </a:ext>
          </a:extLst>
        </xdr:cNvPr>
        <xdr:cNvSpPr/>
      </xdr:nvSpPr>
      <xdr:spPr>
        <a:xfrm>
          <a:off x="16129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58741</xdr:rowOff>
    </xdr:from>
    <xdr:ext cx="7366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798800" y="1017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113106</xdr:rowOff>
    </xdr:from>
    <xdr:to>
      <xdr:col>22</xdr:col>
      <xdr:colOff>254000</xdr:colOff>
      <xdr:row>61</xdr:row>
      <xdr:rowOff>43256</xdr:rowOff>
    </xdr:to>
    <xdr:sp macro="" textlink="">
      <xdr:nvSpPr>
        <xdr:cNvPr id="336" name="円/楕円 335">
          <a:extLst>
            <a:ext uri="{FF2B5EF4-FFF2-40B4-BE49-F238E27FC236}">
              <a16:creationId xmlns="" xmlns:a16="http://schemas.microsoft.com/office/drawing/2014/main" id="{00000000-0008-0000-0300-000050010000}"/>
            </a:ext>
          </a:extLst>
        </xdr:cNvPr>
        <xdr:cNvSpPr/>
      </xdr:nvSpPr>
      <xdr:spPr>
        <a:xfrm>
          <a:off x="15240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53433</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909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125654</xdr:rowOff>
    </xdr:from>
    <xdr:to>
      <xdr:col>21</xdr:col>
      <xdr:colOff>50800</xdr:colOff>
      <xdr:row>61</xdr:row>
      <xdr:rowOff>55804</xdr:rowOff>
    </xdr:to>
    <xdr:sp macro="" textlink="">
      <xdr:nvSpPr>
        <xdr:cNvPr id="338" name="円/楕円 337">
          <a:extLst>
            <a:ext uri="{FF2B5EF4-FFF2-40B4-BE49-F238E27FC236}">
              <a16:creationId xmlns="" xmlns:a16="http://schemas.microsoft.com/office/drawing/2014/main" id="{00000000-0008-0000-0300-000052010000}"/>
            </a:ext>
          </a:extLst>
        </xdr:cNvPr>
        <xdr:cNvSpPr/>
      </xdr:nvSpPr>
      <xdr:spPr>
        <a:xfrm>
          <a:off x="14351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65981</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020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132893</xdr:rowOff>
    </xdr:from>
    <xdr:to>
      <xdr:col>19</xdr:col>
      <xdr:colOff>533400</xdr:colOff>
      <xdr:row>61</xdr:row>
      <xdr:rowOff>63043</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3462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73220</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131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類似団体平均を下回っている主な要因としては、平成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年度まで利率の高い起債の繰上償還を行ってきたためだと考えられる。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ここ数年は類似団体を下回ってはいるが、平成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年度から文教施設等や庁舎等の施設建設を毎年度行ってきており、平成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年度以降は元利償還金が増える見ことが予想されるため、今後は施設の集約化、規模の適正化を図り、公債比率の上昇抑制に努める。</a:t>
          </a:r>
          <a:endParaRPr kumimoji="1" lang="en-US"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a:extLst>
            <a:ext uri="{FF2B5EF4-FFF2-40B4-BE49-F238E27FC236}">
              <a16:creationId xmlns="" xmlns:a16="http://schemas.microsoft.com/office/drawing/2014/main" id="{00000000-0008-0000-0300-000075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a:extLst>
            <a:ext uri="{FF2B5EF4-FFF2-40B4-BE49-F238E27FC236}">
              <a16:creationId xmlns="" xmlns:a16="http://schemas.microsoft.com/office/drawing/2014/main" id="{00000000-0008-0000-0300-000077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40</xdr:row>
      <xdr:rowOff>605</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6179800" y="670922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a:extLst>
            <a:ext uri="{FF2B5EF4-FFF2-40B4-BE49-F238E27FC236}">
              <a16:creationId xmlns="" xmlns:a16="http://schemas.microsoft.com/office/drawing/2014/main" id="{00000000-0008-0000-0300-00007A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41</xdr:row>
      <xdr:rowOff>70455</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5290800" y="68586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140305</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4401800" y="70999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a:extLst>
            <a:ext uri="{FF2B5EF4-FFF2-40B4-BE49-F238E27FC236}">
              <a16:creationId xmlns="" xmlns:a16="http://schemas.microsoft.com/office/drawing/2014/main" id="{00000000-0008-0000-0300-000080010000}"/>
            </a:ext>
          </a:extLst>
        </xdr:cNvPr>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129722</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3512800" y="73412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a:extLst>
            <a:ext uri="{FF2B5EF4-FFF2-40B4-BE49-F238E27FC236}">
              <a16:creationId xmlns="" xmlns:a16="http://schemas.microsoft.com/office/drawing/2014/main" id="{00000000-0008-0000-0300-000085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159855</xdr:rowOff>
    </xdr:from>
    <xdr:ext cx="762000" cy="259045"/>
    <xdr:sp macro="" textlink="">
      <xdr:nvSpPr>
        <xdr:cNvPr id="397" name="公債費負担の状況該当値テキスト">
          <a:extLst>
            <a:ext uri="{FF2B5EF4-FFF2-40B4-BE49-F238E27FC236}">
              <a16:creationId xmlns="" xmlns:a16="http://schemas.microsoft.com/office/drawing/2014/main" id="{00000000-0008-0000-0300-00008D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04" name="円/楕円 403">
          <a:extLst>
            <a:ext uri="{FF2B5EF4-FFF2-40B4-BE49-F238E27FC236}">
              <a16:creationId xmlns="" xmlns:a16="http://schemas.microsoft.com/office/drawing/2014/main" id="{00000000-0008-0000-0300-000094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165299</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前年度から将来負担比率が改善した主な要因としては、起債残高の減少及び充当可能基金が増加したためである。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しかし、今後は多数の文教施設等の老朽化による施設更新が控えているため、優先順位や施設の集約化、規模の適正化を図り、将来負担比率の上昇抑制に努める必要がある。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a:extLst>
            <a:ext uri="{FF2B5EF4-FFF2-40B4-BE49-F238E27FC236}">
              <a16:creationId xmlns="" xmlns:a16="http://schemas.microsoft.com/office/drawing/2014/main" id="{00000000-0008-0000-0300-0000B3010000}"/>
            </a:ext>
          </a:extLst>
        </xdr:cNvPr>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a:extLst>
            <a:ext uri="{FF2B5EF4-FFF2-40B4-BE49-F238E27FC236}">
              <a16:creationId xmlns="" xmlns:a16="http://schemas.microsoft.com/office/drawing/2014/main" id="{00000000-0008-0000-0300-0000B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18373</xdr:rowOff>
    </xdr:from>
    <xdr:to>
      <xdr:col>24</xdr:col>
      <xdr:colOff>558800</xdr:colOff>
      <xdr:row>16</xdr:row>
      <xdr:rowOff>155914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6179800" y="2761573"/>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a:extLst>
            <a:ext uri="{FF2B5EF4-FFF2-40B4-BE49-F238E27FC236}">
              <a16:creationId xmlns="" xmlns:a16="http://schemas.microsoft.com/office/drawing/2014/main" id="{00000000-0008-0000-0300-0000B8010000}"/>
            </a:ext>
          </a:extLst>
        </xdr:cNvPr>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164888</xdr:rowOff>
    </xdr:from>
    <xdr:to>
      <xdr:col>23</xdr:col>
      <xdr:colOff>406400</xdr:colOff>
      <xdr:row>16</xdr:row>
      <xdr:rowOff>155914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5290800" y="2736638"/>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164888</xdr:rowOff>
    </xdr:from>
    <xdr:to>
      <xdr:col>22</xdr:col>
      <xdr:colOff>203200</xdr:colOff>
      <xdr:row>16</xdr:row>
      <xdr:rowOff>119719</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4401800" y="2736638"/>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a:extLst>
            <a:ext uri="{FF2B5EF4-FFF2-40B4-BE49-F238E27FC236}">
              <a16:creationId xmlns="" xmlns:a16="http://schemas.microsoft.com/office/drawing/2014/main" id="{00000000-0008-0000-0300-0000BE010000}"/>
            </a:ext>
          </a:extLst>
        </xdr:cNvPr>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56303</xdr:rowOff>
    </xdr:from>
    <xdr:to>
      <xdr:col>21</xdr:col>
      <xdr:colOff>0</xdr:colOff>
      <xdr:row>16</xdr:row>
      <xdr:rowOff>119719</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3512800" y="2628053"/>
          <a:ext cx="889000" cy="2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a:extLst>
            <a:ext uri="{FF2B5EF4-FFF2-40B4-BE49-F238E27FC236}">
              <a16:creationId xmlns="" xmlns:a16="http://schemas.microsoft.com/office/drawing/2014/main" id="{00000000-0008-0000-0300-0000C3010000}"/>
            </a:ext>
          </a:extLst>
        </xdr:cNvPr>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69672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111100</xdr:rowOff>
    </xdr:from>
    <xdr:ext cx="762000" cy="259045"/>
    <xdr:sp macro="" textlink="">
      <xdr:nvSpPr>
        <xdr:cNvPr id="459" name="将来負担の状況該当値テキスト">
          <a:extLst>
            <a:ext uri="{FF2B5EF4-FFF2-40B4-BE49-F238E27FC236}">
              <a16:creationId xmlns="" xmlns:a16="http://schemas.microsoft.com/office/drawing/2014/main" id="{00000000-0008-0000-0300-0000CB010000}"/>
            </a:ext>
          </a:extLst>
        </xdr:cNvPr>
        <xdr:cNvSpPr txBox="1"/>
      </xdr:nvSpPr>
      <xdr:spPr>
        <a:xfrm>
          <a:off x="17106900" y="268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105114</xdr:rowOff>
    </xdr:from>
    <xdr:to>
      <xdr:col>23</xdr:col>
      <xdr:colOff>457200</xdr:colOff>
      <xdr:row>17</xdr:row>
      <xdr:rowOff>35264</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6129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20041</xdr:rowOff>
    </xdr:from>
    <xdr:ext cx="7366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798800" y="293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114088</xdr:rowOff>
    </xdr:from>
    <xdr:to>
      <xdr:col>22</xdr:col>
      <xdr:colOff>254000</xdr:colOff>
      <xdr:row>16</xdr:row>
      <xdr:rowOff>44238</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5240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29015</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909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68919</xdr:rowOff>
    </xdr:from>
    <xdr:to>
      <xdr:col>21</xdr:col>
      <xdr:colOff>50800</xdr:colOff>
      <xdr:row>16</xdr:row>
      <xdr:rowOff>170519</xdr:rowOff>
    </xdr:to>
    <xdr:sp macro="" textlink="">
      <xdr:nvSpPr>
        <xdr:cNvPr id="464" name="円/楕円 463">
          <a:extLst>
            <a:ext uri="{FF2B5EF4-FFF2-40B4-BE49-F238E27FC236}">
              <a16:creationId xmlns="" xmlns:a16="http://schemas.microsoft.com/office/drawing/2014/main" id="{00000000-0008-0000-0300-0000D0010000}"/>
            </a:ext>
          </a:extLst>
        </xdr:cNvPr>
        <xdr:cNvSpPr/>
      </xdr:nvSpPr>
      <xdr:spPr>
        <a:xfrm>
          <a:off x="14351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155296</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020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5503</xdr:rowOff>
    </xdr:from>
    <xdr:to>
      <xdr:col>19</xdr:col>
      <xdr:colOff>533400</xdr:colOff>
      <xdr:row>15</xdr:row>
      <xdr:rowOff>107103</xdr:rowOff>
    </xdr:to>
    <xdr:sp macro="" textlink="">
      <xdr:nvSpPr>
        <xdr:cNvPr id="466" name="円/楕円 465">
          <a:extLst>
            <a:ext uri="{FF2B5EF4-FFF2-40B4-BE49-F238E27FC236}">
              <a16:creationId xmlns="" xmlns:a16="http://schemas.microsoft.com/office/drawing/2014/main" id="{00000000-0008-0000-0300-0000D2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117280</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3131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ここ数年間の段階的な退職者の不補充により、類似団体平均地よりも低い値となっている。今後も引き続き人件費の抑制に努めていく。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58420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57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58420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81280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81280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賃金職員の人員配置の見直しや事務費の抑制を図ったため、前年度数値を下回ることとなった。類似団体平均も下回っており、今後も引き続き経費の圧縮に努めていく。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15</xdr:row>
      <xdr:rowOff>31750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2504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31750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51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92710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51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15</xdr:row>
      <xdr:rowOff>92710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466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53340</xdr:rowOff>
    </xdr:from>
    <xdr:to>
      <xdr:col>24</xdr:col>
      <xdr:colOff>82550</xdr:colOff>
      <xdr:row>14</xdr:row>
      <xdr:rowOff>154940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69867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障害サービス等の給付費がもともと高い推移で年々増加していたが、近年の大幅な伸びは児童保育等の施策拡充等に</a:t>
          </a:r>
          <a:r>
            <a:rPr kumimoji="1" lang="ja-JP" altLang="en-US" sz="1300">
              <a:solidFill>
                <a:schemeClr val="dk1"/>
              </a:solidFill>
              <a:latin typeface="+mn-lt"/>
              <a:ea typeface="+mn-ea"/>
              <a:cs typeface="+mn-cs"/>
            </a:rPr>
            <a:t>よるものであり、類似団体を大きく上回っている。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他の費目とくらべても突出しているため、バランスのとれた支出となるよう考慮していく。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60</xdr:row>
      <xdr:rowOff>107950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100901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a:extLst>
            <a:ext uri="{FF2B5EF4-FFF2-40B4-BE49-F238E27FC236}">
              <a16:creationId xmlns="" xmlns:a16="http://schemas.microsoft.com/office/drawing/2014/main" id="{00000000-0008-0000-0400-0000BC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58</xdr:row>
      <xdr:rowOff>146050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5186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57</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2209800" y="95186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a:extLst>
            <a:ext uri="{FF2B5EF4-FFF2-40B4-BE49-F238E27FC236}">
              <a16:creationId xmlns=""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146050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57150</xdr:rowOff>
    </xdr:from>
    <xdr:to>
      <xdr:col>7</xdr:col>
      <xdr:colOff>66675</xdr:colOff>
      <xdr:row>60</xdr:row>
      <xdr:rowOff>158750</xdr:rowOff>
    </xdr:to>
    <xdr:sp macro="" textlink="">
      <xdr:nvSpPr>
        <xdr:cNvPr id="205" name="円/楕円 204">
          <a:extLst>
            <a:ext uri="{FF2B5EF4-FFF2-40B4-BE49-F238E27FC236}">
              <a16:creationId xmlns="" xmlns:a16="http://schemas.microsoft.com/office/drawing/2014/main" id="{00000000-0008-0000-0400-0000CD000000}"/>
            </a:ext>
          </a:extLst>
        </xdr:cNvPr>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29227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国民健康保険事業に係る繰出金がこれまでの高止まりの要因であったが、国保共同安定化事業拡大に伴う交付金の増等があり、繰出金が減少し前年度に続き類似団体を下回ることとなった。</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163576</xdr:rowOff>
    </xdr:from>
    <xdr:to>
      <xdr:col>24</xdr:col>
      <xdr:colOff>31750</xdr:colOff>
      <xdr:row>57</xdr:row>
      <xdr:rowOff>5842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9764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a:extLst>
            <a:ext uri="{FF2B5EF4-FFF2-40B4-BE49-F238E27FC236}">
              <a16:creationId xmlns="" xmlns:a16="http://schemas.microsoft.com/office/drawing/2014/main" id="{00000000-0008-0000-0400-0000F6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101854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4782800" y="9778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a:extLst>
            <a:ext uri="{FF2B5EF4-FFF2-40B4-BE49-F238E27FC236}">
              <a16:creationId xmlns="" xmlns:a16="http://schemas.microsoft.com/office/drawing/2014/main" id="{00000000-0008-0000-0400-0000F8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101854</xdr:rowOff>
    </xdr:from>
    <xdr:to>
      <xdr:col>21</xdr:col>
      <xdr:colOff>361950</xdr:colOff>
      <xdr:row>58</xdr:row>
      <xdr:rowOff>30988</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3893800" y="9874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a:extLst>
            <a:ext uri="{FF2B5EF4-FFF2-40B4-BE49-F238E27FC236}">
              <a16:creationId xmlns="" xmlns:a16="http://schemas.microsoft.com/office/drawing/2014/main" id="{00000000-0008-0000-0400-0000FB000000}"/>
            </a:ext>
          </a:extLst>
        </xdr:cNvPr>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88138</xdr:rowOff>
    </xdr:from>
    <xdr:to>
      <xdr:col>20</xdr:col>
      <xdr:colOff>158750</xdr:colOff>
      <xdr:row>58</xdr:row>
      <xdr:rowOff>30988</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9860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a:extLst>
            <a:ext uri="{FF2B5EF4-FFF2-40B4-BE49-F238E27FC236}">
              <a16:creationId xmlns="" xmlns:a16="http://schemas.microsoft.com/office/drawing/2014/main" id="{00000000-0008-0000-0400-0000FE000000}"/>
            </a:ext>
          </a:extLst>
        </xdr:cNvPr>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a:extLst>
            <a:ext uri="{FF2B5EF4-FFF2-40B4-BE49-F238E27FC236}">
              <a16:creationId xmlns="" xmlns:a16="http://schemas.microsoft.com/office/drawing/2014/main" id="{00000000-0008-0000-0400-000000010000}"/>
            </a:ext>
          </a:extLst>
        </xdr:cNvPr>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112776</xdr:rowOff>
    </xdr:from>
    <xdr:to>
      <xdr:col>24</xdr:col>
      <xdr:colOff>82550</xdr:colOff>
      <xdr:row>57</xdr:row>
      <xdr:rowOff>42926</xdr:rowOff>
    </xdr:to>
    <xdr:sp macro="" textlink="">
      <xdr:nvSpPr>
        <xdr:cNvPr id="263" name="円/楕円 262">
          <a:extLst>
            <a:ext uri="{FF2B5EF4-FFF2-40B4-BE49-F238E27FC236}">
              <a16:creationId xmlns="" xmlns:a16="http://schemas.microsoft.com/office/drawing/2014/main" id="{00000000-0008-0000-0400-000007010000}"/>
            </a:ext>
          </a:extLst>
        </xdr:cNvPr>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129303</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5" name="円/楕円 264">
          <a:extLst>
            <a:ext uri="{FF2B5EF4-FFF2-40B4-BE49-F238E27FC236}">
              <a16:creationId xmlns="" xmlns:a16="http://schemas.microsoft.com/office/drawing/2014/main" id="{00000000-0008-0000-0400-000009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66819</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51054</xdr:rowOff>
    </xdr:from>
    <xdr:to>
      <xdr:col>21</xdr:col>
      <xdr:colOff>412750</xdr:colOff>
      <xdr:row>57</xdr:row>
      <xdr:rowOff>152654</xdr:rowOff>
    </xdr:to>
    <xdr:sp macro="" textlink="">
      <xdr:nvSpPr>
        <xdr:cNvPr id="267" name="円/楕円 266">
          <a:extLst>
            <a:ext uri="{FF2B5EF4-FFF2-40B4-BE49-F238E27FC236}">
              <a16:creationId xmlns="" xmlns:a16="http://schemas.microsoft.com/office/drawing/2014/main" id="{00000000-0008-0000-0400-00000B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137431</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151638</xdr:rowOff>
    </xdr:from>
    <xdr:to>
      <xdr:col>20</xdr:col>
      <xdr:colOff>209550</xdr:colOff>
      <xdr:row>58</xdr:row>
      <xdr:rowOff>81788</xdr:rowOff>
    </xdr:to>
    <xdr:sp macro="" textlink="">
      <xdr:nvSpPr>
        <xdr:cNvPr id="269" name="円/楕円 268">
          <a:extLst>
            <a:ext uri="{FF2B5EF4-FFF2-40B4-BE49-F238E27FC236}">
              <a16:creationId xmlns="" xmlns:a16="http://schemas.microsoft.com/office/drawing/2014/main" id="{00000000-0008-0000-0400-00000D010000}"/>
            </a:ext>
          </a:extLst>
        </xdr:cNvPr>
        <xdr:cNvSpPr/>
      </xdr:nvSpPr>
      <xdr:spPr>
        <a:xfrm>
          <a:off x="13843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66565</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37338</xdr:rowOff>
    </xdr:from>
    <xdr:to>
      <xdr:col>19</xdr:col>
      <xdr:colOff>6350</xdr:colOff>
      <xdr:row>57</xdr:row>
      <xdr:rowOff>138938</xdr:rowOff>
    </xdr:to>
    <xdr:sp macro="" textlink="">
      <xdr:nvSpPr>
        <xdr:cNvPr id="271" name="円/楕円 270">
          <a:extLst>
            <a:ext uri="{FF2B5EF4-FFF2-40B4-BE49-F238E27FC236}">
              <a16:creationId xmlns="" xmlns:a16="http://schemas.microsoft.com/office/drawing/2014/main" id="{00000000-0008-0000-0400-00000F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123715</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補助金等の額は前年度より減少したものの、歳出総額も前年度より大きく減少したため、歳出額に占める比率は悪化する結果となった。補助費等の額は前年度より圧縮できたため、今後も交付額等の見直しなどを行い、補助費等の圧縮に努めていく。</a:t>
          </a:r>
          <a:endParaRPr kumimoji="1" lang="en-US" altLang="ja-JP" sz="1300" baseline="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131572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5671800" y="64866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a:extLst>
            <a:ext uri="{FF2B5EF4-FFF2-40B4-BE49-F238E27FC236}">
              <a16:creationId xmlns="" xmlns:a16="http://schemas.microsoft.com/office/drawing/2014/main" id="{00000000-0008-0000-0400-000030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44704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4782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a:extLst>
            <a:ext uri="{FF2B5EF4-FFF2-40B4-BE49-F238E27FC236}">
              <a16:creationId xmlns="" xmlns:a16="http://schemas.microsoft.com/office/drawing/2014/main" id="{00000000-0008-0000-0400-000032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38</xdr:row>
      <xdr:rowOff>44704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3893800" y="630834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a:extLst>
            <a:ext uri="{FF2B5EF4-FFF2-40B4-BE49-F238E27FC236}">
              <a16:creationId xmlns="" xmlns:a16="http://schemas.microsoft.com/office/drawing/2014/main" id="{00000000-0008-0000-0400-000035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42418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004800" y="6308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a:extLst>
            <a:ext uri="{FF2B5EF4-FFF2-40B4-BE49-F238E27FC236}">
              <a16:creationId xmlns="" xmlns:a16="http://schemas.microsoft.com/office/drawing/2014/main" id="{00000000-0008-0000-0400-00003A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1" name="円/楕円 320">
          <a:extLst>
            <a:ext uri="{FF2B5EF4-FFF2-40B4-BE49-F238E27FC236}">
              <a16:creationId xmlns="" xmlns:a16="http://schemas.microsoft.com/office/drawing/2014/main" id="{00000000-0008-0000-0400-000041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3" name="円/楕円 322">
          <a:extLst>
            <a:ext uri="{FF2B5EF4-FFF2-40B4-BE49-F238E27FC236}">
              <a16:creationId xmlns="" xmlns:a16="http://schemas.microsoft.com/office/drawing/2014/main" id="{00000000-0008-0000-0400-000043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5" name="円/楕円 324">
          <a:extLst>
            <a:ext uri="{FF2B5EF4-FFF2-40B4-BE49-F238E27FC236}">
              <a16:creationId xmlns="" xmlns:a16="http://schemas.microsoft.com/office/drawing/2014/main" id="{00000000-0008-0000-0400-000045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9" name="円/楕円 328">
          <a:extLst>
            <a:ext uri="{FF2B5EF4-FFF2-40B4-BE49-F238E27FC236}">
              <a16:creationId xmlns="" xmlns:a16="http://schemas.microsoft.com/office/drawing/2014/main" id="{00000000-0008-0000-0400-000049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類似団体平均を下回っている主な要因はとしては、</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年度にかけて利率の高い起債の繰上償還を行ってきたためである。今後も類似団体を下回るよう当該比率の抑制に努める。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a:extLst>
            <a:ext uri="{FF2B5EF4-FFF2-40B4-BE49-F238E27FC236}">
              <a16:creationId xmlns="" xmlns:a16="http://schemas.microsoft.com/office/drawing/2014/main" id="{00000000-0008-0000-0400-000064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a:extLst>
            <a:ext uri="{FF2B5EF4-FFF2-40B4-BE49-F238E27FC236}">
              <a16:creationId xmlns="" xmlns:a16="http://schemas.microsoft.com/office/drawing/2014/main" id="{00000000-0008-0000-0400-000066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46989</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a:extLst>
            <a:ext uri="{FF2B5EF4-FFF2-40B4-BE49-F238E27FC236}">
              <a16:creationId xmlns="" xmlns:a16="http://schemas.microsoft.com/office/drawing/2014/main" id="{00000000-0008-0000-0400-000069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a:extLst>
            <a:ext uri="{FF2B5EF4-FFF2-40B4-BE49-F238E27FC236}">
              <a16:creationId xmlns="" xmlns:a16="http://schemas.microsoft.com/office/drawing/2014/main" id="{00000000-0008-0000-0400-00006A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65278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098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a:extLst>
            <a:ext uri="{FF2B5EF4-FFF2-40B4-BE49-F238E27FC236}">
              <a16:creationId xmlns="" xmlns:a16="http://schemas.microsoft.com/office/drawing/2014/main" id="{00000000-0008-0000-0400-00006C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165863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2209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78</xdr:row>
      <xdr:rowOff>99568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1320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 xmlns:a16="http://schemas.microsoft.com/office/drawing/2014/main"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79" name="円/楕円 378">
          <a:extLst>
            <a:ext uri="{FF2B5EF4-FFF2-40B4-BE49-F238E27FC236}">
              <a16:creationId xmlns="" xmlns:a16="http://schemas.microsoft.com/office/drawing/2014/main" id="{00000000-0008-0000-0400-00007B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0" name="公債費該当値テキスト">
          <a:extLst>
            <a:ext uri="{FF2B5EF4-FFF2-40B4-BE49-F238E27FC236}">
              <a16:creationId xmlns="" xmlns:a16="http://schemas.microsoft.com/office/drawing/2014/main" id="{00000000-0008-0000-0400-00007C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1" name="円/楕円 380">
          <a:extLst>
            <a:ext uri="{FF2B5EF4-FFF2-40B4-BE49-F238E27FC236}">
              <a16:creationId xmlns="" xmlns:a16="http://schemas.microsoft.com/office/drawing/2014/main" id="{00000000-0008-0000-0400-00007D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3" name="円/楕円 382">
          <a:extLst>
            <a:ext uri="{FF2B5EF4-FFF2-40B4-BE49-F238E27FC236}">
              <a16:creationId xmlns="" xmlns:a16="http://schemas.microsoft.com/office/drawing/2014/main" id="{00000000-0008-0000-0400-00007F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5" name="円/楕円 384">
          <a:extLst>
            <a:ext uri="{FF2B5EF4-FFF2-40B4-BE49-F238E27FC236}">
              <a16:creationId xmlns="" xmlns:a16="http://schemas.microsoft.com/office/drawing/2014/main" id="{00000000-0008-0000-0400-000081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87" name="円/楕円 386">
          <a:extLst>
            <a:ext uri="{FF2B5EF4-FFF2-40B4-BE49-F238E27FC236}">
              <a16:creationId xmlns="" xmlns:a16="http://schemas.microsoft.com/office/drawing/2014/main" id="{00000000-0008-0000-0400-000083010000}"/>
            </a:ext>
          </a:extLst>
        </xdr:cNvPr>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扶助費や補助費等で類似団体平均を上回ったものの、人件費や物件費で類似団体平均を下回っており、費目全体では類似団体平均を下回る結果となった。</a:t>
          </a: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a:extLst>
            <a:ext uri="{FF2B5EF4-FFF2-40B4-BE49-F238E27FC236}">
              <a16:creationId xmlns=""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a:extLst>
            <a:ext uri="{FF2B5EF4-FFF2-40B4-BE49-F238E27FC236}">
              <a16:creationId xmlns="" xmlns:a16="http://schemas.microsoft.com/office/drawing/2014/main" id="{00000000-0008-0000-0400-0000A1010000}"/>
            </a:ext>
          </a:extLst>
        </xdr:cNvPr>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a:extLst>
            <a:ext uri="{FF2B5EF4-FFF2-40B4-BE49-F238E27FC236}">
              <a16:creationId xmlns="" xmlns:a16="http://schemas.microsoft.com/office/drawing/2014/main" id="{00000000-0008-0000-0400-0000A3010000}"/>
            </a:ext>
          </a:extLst>
        </xdr:cNvPr>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85089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5671800" y="132143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a:extLst>
            <a:ext uri="{FF2B5EF4-FFF2-40B4-BE49-F238E27FC236}">
              <a16:creationId xmlns="" xmlns:a16="http://schemas.microsoft.com/office/drawing/2014/main" id="{00000000-0008-0000-0400-0000A6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a:extLst>
            <a:ext uri="{FF2B5EF4-FFF2-40B4-BE49-F238E27FC236}">
              <a16:creationId xmlns="" xmlns:a16="http://schemas.microsoft.com/office/drawing/2014/main" id="{00000000-0008-0000-0400-0000A7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12700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a:extLst>
            <a:ext uri="{FF2B5EF4-FFF2-40B4-BE49-F238E27FC236}">
              <a16:creationId xmlns="" xmlns:a16="http://schemas.microsoft.com/office/drawing/2014/main" id="{00000000-0008-0000-0400-0000A9010000}"/>
            </a:ext>
          </a:extLst>
        </xdr:cNvPr>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43180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3893800" y="13191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77</xdr:row>
      <xdr:rowOff>43180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004800" y="130086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0" name="円/楕円 439">
          <a:extLst>
            <a:ext uri="{FF2B5EF4-FFF2-40B4-BE49-F238E27FC236}">
              <a16:creationId xmlns="" xmlns:a16="http://schemas.microsoft.com/office/drawing/2014/main" id="{00000000-0008-0000-0400-0000B801000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50816</xdr:rowOff>
    </xdr:from>
    <xdr:ext cx="762000" cy="259045"/>
    <xdr:sp macro="" textlink="">
      <xdr:nvSpPr>
        <xdr:cNvPr id="441" name="公債費以外該当値テキスト">
          <a:extLst>
            <a:ext uri="{FF2B5EF4-FFF2-40B4-BE49-F238E27FC236}">
              <a16:creationId xmlns="" xmlns:a16="http://schemas.microsoft.com/office/drawing/2014/main" id="{00000000-0008-0000-0400-0000B9010000}"/>
            </a:ext>
          </a:extLst>
        </xdr:cNvPr>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2" name="円/楕円 441">
          <a:extLst>
            <a:ext uri="{FF2B5EF4-FFF2-40B4-BE49-F238E27FC236}">
              <a16:creationId xmlns="" xmlns:a16="http://schemas.microsoft.com/office/drawing/2014/main" id="{00000000-0008-0000-0400-0000BA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4" name="円/楕円 443">
          <a:extLst>
            <a:ext uri="{FF2B5EF4-FFF2-40B4-BE49-F238E27FC236}">
              <a16:creationId xmlns="" xmlns:a16="http://schemas.microsoft.com/office/drawing/2014/main" id="{00000000-0008-0000-0400-0000BC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46" name="円/楕円 445">
          <a:extLst>
            <a:ext uri="{FF2B5EF4-FFF2-40B4-BE49-F238E27FC236}">
              <a16:creationId xmlns="" xmlns:a16="http://schemas.microsoft.com/office/drawing/2014/main" id="{00000000-0008-0000-0400-0000BE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48" name="円/楕円 447">
          <a:extLst>
            <a:ext uri="{FF2B5EF4-FFF2-40B4-BE49-F238E27FC236}">
              <a16:creationId xmlns="" xmlns:a16="http://schemas.microsoft.com/office/drawing/2014/main" id="{00000000-0008-0000-0400-0000C0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沖縄県本部町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102243</xdr:rowOff>
    </xdr:from>
    <xdr:to>
      <xdr:col>4</xdr:col>
      <xdr:colOff>1117600</xdr:colOff>
      <xdr:row>18</xdr:row>
      <xdr:rowOff>133530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235968"/>
          <a:ext cx="647700" cy="3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a:extLst>
            <a:ext uri="{FF2B5EF4-FFF2-40B4-BE49-F238E27FC236}">
              <a16:creationId xmlns="" xmlns:a16="http://schemas.microsoft.com/office/drawing/2014/main" id="{00000000-0008-0000-0500-000034000000}"/>
            </a:ext>
          </a:extLst>
        </xdr:cNvPr>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133530</xdr:rowOff>
    </xdr:from>
    <xdr:to>
      <xdr:col>4</xdr:col>
      <xdr:colOff>469900</xdr:colOff>
      <xdr:row>18</xdr:row>
      <xdr:rowOff>136525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267255"/>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136525</xdr:rowOff>
    </xdr:from>
    <xdr:to>
      <xdr:col>3</xdr:col>
      <xdr:colOff>904875</xdr:colOff>
      <xdr:row>18</xdr:row>
      <xdr:rowOff>137081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7025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100833</xdr:rowOff>
    </xdr:from>
    <xdr:to>
      <xdr:col>3</xdr:col>
      <xdr:colOff>206375</xdr:colOff>
      <xdr:row>18</xdr:row>
      <xdr:rowOff>137081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234558"/>
          <a:ext cx="698500" cy="3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a:extLst>
            <a:ext uri="{FF2B5EF4-FFF2-40B4-BE49-F238E27FC236}">
              <a16:creationId xmlns="" xmlns:a16="http://schemas.microsoft.com/office/drawing/2014/main" id="{00000000-0008-0000-0500-00003C000000}"/>
            </a:ext>
          </a:extLst>
        </xdr:cNvPr>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51443</xdr:rowOff>
    </xdr:from>
    <xdr:to>
      <xdr:col>5</xdr:col>
      <xdr:colOff>34925</xdr:colOff>
      <xdr:row>18</xdr:row>
      <xdr:rowOff>153043</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56007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23520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5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82730</xdr:rowOff>
    </xdr:from>
    <xdr:to>
      <xdr:col>4</xdr:col>
      <xdr:colOff>520700</xdr:colOff>
      <xdr:row>19</xdr:row>
      <xdr:rowOff>12881</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49530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169107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30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85725</xdr:rowOff>
    </xdr:from>
    <xdr:to>
      <xdr:col>3</xdr:col>
      <xdr:colOff>955675</xdr:colOff>
      <xdr:row>19</xdr:row>
      <xdr:rowOff>15875</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254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652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86281</xdr:rowOff>
    </xdr:from>
    <xdr:to>
      <xdr:col>3</xdr:col>
      <xdr:colOff>257175</xdr:colOff>
      <xdr:row>19</xdr:row>
      <xdr:rowOff>16431</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3556000" y="322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1208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0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50033</xdr:rowOff>
    </xdr:from>
    <xdr:to>
      <xdr:col>2</xdr:col>
      <xdr:colOff>692150</xdr:colOff>
      <xdr:row>18</xdr:row>
      <xdr:rowOff>151633</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2857500" y="318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136410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7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75313</xdr:rowOff>
    </xdr:from>
    <xdr:to>
      <xdr:col>4</xdr:col>
      <xdr:colOff>1117600</xdr:colOff>
      <xdr:row>37</xdr:row>
      <xdr:rowOff>96779</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7200013"/>
          <a:ext cx="6477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51745</xdr:rowOff>
    </xdr:from>
    <xdr:to>
      <xdr:col>4</xdr:col>
      <xdr:colOff>469900</xdr:colOff>
      <xdr:row>37</xdr:row>
      <xdr:rowOff>75313</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7176445"/>
          <a:ext cx="698500" cy="2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80206</xdr:rowOff>
    </xdr:from>
    <xdr:to>
      <xdr:col>3</xdr:col>
      <xdr:colOff>904875</xdr:colOff>
      <xdr:row>37</xdr:row>
      <xdr:rowOff>51745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7033456"/>
          <a:ext cx="698500" cy="14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243792</xdr:rowOff>
    </xdr:from>
    <xdr:to>
      <xdr:col>3</xdr:col>
      <xdr:colOff>206375</xdr:colOff>
      <xdr:row>36</xdr:row>
      <xdr:rowOff>80206</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854142"/>
          <a:ext cx="698500" cy="179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45979</xdr:rowOff>
    </xdr:from>
    <xdr:to>
      <xdr:col>5</xdr:col>
      <xdr:colOff>34925</xdr:colOff>
      <xdr:row>37</xdr:row>
      <xdr:rowOff>147579</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7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18056</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14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24513</xdr:rowOff>
    </xdr:from>
    <xdr:to>
      <xdr:col>4</xdr:col>
      <xdr:colOff>520700</xdr:colOff>
      <xdr:row>37</xdr:row>
      <xdr:rowOff>126113</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7149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110890</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23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945</xdr:rowOff>
    </xdr:from>
    <xdr:to>
      <xdr:col>3</xdr:col>
      <xdr:colOff>955675</xdr:colOff>
      <xdr:row>37</xdr:row>
      <xdr:rowOff>102545</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712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87322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21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29406</xdr:rowOff>
    </xdr:from>
    <xdr:to>
      <xdr:col>3</xdr:col>
      <xdr:colOff>257175</xdr:colOff>
      <xdr:row>36</xdr:row>
      <xdr:rowOff>131006</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698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115783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6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192992</xdr:rowOff>
    </xdr:from>
    <xdr:to>
      <xdr:col>2</xdr:col>
      <xdr:colOff>692150</xdr:colOff>
      <xdr:row>35</xdr:row>
      <xdr:rowOff>294592</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680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279369</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62883</xdr:rowOff>
    </xdr:from>
    <xdr:to>
      <xdr:col>6</xdr:col>
      <xdr:colOff>511175</xdr:colOff>
      <xdr:row>38</xdr:row>
      <xdr:rowOff>113464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577983"/>
          <a:ext cx="838200" cy="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61946</xdr:rowOff>
    </xdr:from>
    <xdr:to>
      <xdr:col>5</xdr:col>
      <xdr:colOff>358775</xdr:colOff>
      <xdr:row>38</xdr:row>
      <xdr:rowOff>62883</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57704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61946</xdr:rowOff>
    </xdr:from>
    <xdr:to>
      <xdr:col>4</xdr:col>
      <xdr:colOff>155575</xdr:colOff>
      <xdr:row>38</xdr:row>
      <xdr:rowOff>65123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57704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65123</xdr:rowOff>
    </xdr:from>
    <xdr:to>
      <xdr:col>2</xdr:col>
      <xdr:colOff>638175</xdr:colOff>
      <xdr:row>38</xdr:row>
      <xdr:rowOff>67874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5802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62664</xdr:rowOff>
    </xdr:from>
    <xdr:to>
      <xdr:col>6</xdr:col>
      <xdr:colOff>561975</xdr:colOff>
      <xdr:row>38</xdr:row>
      <xdr:rowOff>164264</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65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149041</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9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12083</xdr:rowOff>
    </xdr:from>
    <xdr:to>
      <xdr:col>5</xdr:col>
      <xdr:colOff>409575</xdr:colOff>
      <xdr:row>38</xdr:row>
      <xdr:rowOff>113683</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104810</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11146</xdr:rowOff>
    </xdr:from>
    <xdr:to>
      <xdr:col>4</xdr:col>
      <xdr:colOff>206375</xdr:colOff>
      <xdr:row>38</xdr:row>
      <xdr:rowOff>112746</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65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103873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6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14323</xdr:rowOff>
    </xdr:from>
    <xdr:to>
      <xdr:col>3</xdr:col>
      <xdr:colOff>3175</xdr:colOff>
      <xdr:row>38</xdr:row>
      <xdr:rowOff>115923</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652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107050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62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17074</xdr:rowOff>
    </xdr:from>
    <xdr:to>
      <xdr:col>1</xdr:col>
      <xdr:colOff>485775</xdr:colOff>
      <xdr:row>38</xdr:row>
      <xdr:rowOff>118674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65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109801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6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141355</xdr:rowOff>
    </xdr:from>
    <xdr:to>
      <xdr:col>6</xdr:col>
      <xdr:colOff>511175</xdr:colOff>
      <xdr:row>56</xdr:row>
      <xdr:rowOff>153188</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9742555"/>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141355</xdr:rowOff>
    </xdr:from>
    <xdr:to>
      <xdr:col>5</xdr:col>
      <xdr:colOff>358775</xdr:colOff>
      <xdr:row>57</xdr:row>
      <xdr:rowOff>243</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742555"/>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a:extLst>
            <a:ext uri="{FF2B5EF4-FFF2-40B4-BE49-F238E27FC236}">
              <a16:creationId xmlns="" xmlns:a16="http://schemas.microsoft.com/office/drawing/2014/main" id="{00000000-0008-0000-0600-00007D000000}"/>
            </a:ext>
          </a:extLst>
        </xdr:cNvPr>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243</xdr:rowOff>
    </xdr:from>
    <xdr:to>
      <xdr:col>4</xdr:col>
      <xdr:colOff>155575</xdr:colOff>
      <xdr:row>57</xdr:row>
      <xdr:rowOff>138938</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772893"/>
          <a:ext cx="889000" cy="1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a:extLst>
            <a:ext uri="{FF2B5EF4-FFF2-40B4-BE49-F238E27FC236}">
              <a16:creationId xmlns="" xmlns:a16="http://schemas.microsoft.com/office/drawing/2014/main" id="{00000000-0008-0000-0600-000080000000}"/>
            </a:ext>
          </a:extLst>
        </xdr:cNvPr>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134986</xdr:rowOff>
    </xdr:from>
    <xdr:to>
      <xdr:col>2</xdr:col>
      <xdr:colOff>638175</xdr:colOff>
      <xdr:row>57</xdr:row>
      <xdr:rowOff>138938</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a:off x="1130300" y="9907636"/>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a:extLst>
            <a:ext uri="{FF2B5EF4-FFF2-40B4-BE49-F238E27FC236}">
              <a16:creationId xmlns="" xmlns:a16="http://schemas.microsoft.com/office/drawing/2014/main" id="{00000000-0008-0000-0600-000085000000}"/>
            </a:ext>
          </a:extLst>
        </xdr:cNvPr>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102388</xdr:rowOff>
    </xdr:from>
    <xdr:to>
      <xdr:col>6</xdr:col>
      <xdr:colOff>561975</xdr:colOff>
      <xdr:row>57</xdr:row>
      <xdr:rowOff>32538</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45847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80815</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90555</xdr:rowOff>
    </xdr:from>
    <xdr:to>
      <xdr:col>5</xdr:col>
      <xdr:colOff>409575</xdr:colOff>
      <xdr:row>57</xdr:row>
      <xdr:rowOff>20705</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3746500" y="96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11832</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7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120893</xdr:rowOff>
    </xdr:from>
    <xdr:to>
      <xdr:col>4</xdr:col>
      <xdr:colOff>206375</xdr:colOff>
      <xdr:row>57</xdr:row>
      <xdr:rowOff>51043</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2857500" y="97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42170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8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88138</xdr:rowOff>
    </xdr:from>
    <xdr:to>
      <xdr:col>3</xdr:col>
      <xdr:colOff>3175</xdr:colOff>
      <xdr:row>58</xdr:row>
      <xdr:rowOff>18288</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968500" y="98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9415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9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84186</xdr:rowOff>
    </xdr:from>
    <xdr:to>
      <xdr:col>1</xdr:col>
      <xdr:colOff>485775</xdr:colOff>
      <xdr:row>58</xdr:row>
      <xdr:rowOff>14336</xdr:rowOff>
    </xdr:to>
    <xdr:sp macro="" textlink="">
      <xdr:nvSpPr>
        <xdr:cNvPr id="148" name="円/楕円 147">
          <a:extLst>
            <a:ext uri="{FF2B5EF4-FFF2-40B4-BE49-F238E27FC236}">
              <a16:creationId xmlns="" xmlns:a16="http://schemas.microsoft.com/office/drawing/2014/main" id="{00000000-0008-0000-0600-000094000000}"/>
            </a:ext>
          </a:extLst>
        </xdr:cNvPr>
        <xdr:cNvSpPr/>
      </xdr:nvSpPr>
      <xdr:spPr>
        <a:xfrm>
          <a:off x="1079500" y="98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5463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9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145963</xdr:rowOff>
    </xdr:from>
    <xdr:to>
      <xdr:col>6</xdr:col>
      <xdr:colOff>511175</xdr:colOff>
      <xdr:row>78</xdr:row>
      <xdr:rowOff>8713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176163"/>
          <a:ext cx="838200" cy="2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8713</xdr:rowOff>
    </xdr:from>
    <xdr:to>
      <xdr:col>5</xdr:col>
      <xdr:colOff>358775</xdr:colOff>
      <xdr:row>78</xdr:row>
      <xdr:rowOff>31710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3818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118258</xdr:rowOff>
    </xdr:from>
    <xdr:to>
      <xdr:col>4</xdr:col>
      <xdr:colOff>155575</xdr:colOff>
      <xdr:row>78</xdr:row>
      <xdr:rowOff>31710</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319908"/>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118258</xdr:rowOff>
    </xdr:from>
    <xdr:to>
      <xdr:col>2</xdr:col>
      <xdr:colOff>638175</xdr:colOff>
      <xdr:row>77</xdr:row>
      <xdr:rowOff>155519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31990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a:extLst>
            <a:ext uri="{FF2B5EF4-FFF2-40B4-BE49-F238E27FC236}">
              <a16:creationId xmlns="" xmlns:a16="http://schemas.microsoft.com/office/drawing/2014/main" id="{00000000-0008-0000-0600-0000BC000000}"/>
            </a:ext>
          </a:extLst>
        </xdr:cNvPr>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95163</xdr:rowOff>
    </xdr:from>
    <xdr:to>
      <xdr:col>6</xdr:col>
      <xdr:colOff>561975</xdr:colOff>
      <xdr:row>77</xdr:row>
      <xdr:rowOff>25313</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45847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118040</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9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129363</xdr:rowOff>
    </xdr:from>
    <xdr:to>
      <xdr:col>5</xdr:col>
      <xdr:colOff>409575</xdr:colOff>
      <xdr:row>78</xdr:row>
      <xdr:rowOff>59513</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3746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50640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152360</xdr:rowOff>
    </xdr:from>
    <xdr:to>
      <xdr:col>4</xdr:col>
      <xdr:colOff>206375</xdr:colOff>
      <xdr:row>78</xdr:row>
      <xdr:rowOff>82510</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2857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73637</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7"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67458</xdr:rowOff>
    </xdr:from>
    <xdr:to>
      <xdr:col>3</xdr:col>
      <xdr:colOff>3175</xdr:colOff>
      <xdr:row>77</xdr:row>
      <xdr:rowOff>169058</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968500" y="132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160185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7" y="133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104719</xdr:rowOff>
    </xdr:from>
    <xdr:to>
      <xdr:col>1</xdr:col>
      <xdr:colOff>485775</xdr:colOff>
      <xdr:row>78</xdr:row>
      <xdr:rowOff>34869</xdr:rowOff>
    </xdr:to>
    <xdr:sp macro="" textlink="">
      <xdr:nvSpPr>
        <xdr:cNvPr id="203" name="円/楕円 202">
          <a:extLst>
            <a:ext uri="{FF2B5EF4-FFF2-40B4-BE49-F238E27FC236}">
              <a16:creationId xmlns="" xmlns:a16="http://schemas.microsoft.com/office/drawing/2014/main" id="{00000000-0008-0000-0600-0000CB000000}"/>
            </a:ext>
          </a:extLst>
        </xdr:cNvPr>
        <xdr:cNvSpPr/>
      </xdr:nvSpPr>
      <xdr:spPr>
        <a:xfrm>
          <a:off x="10795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25996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7" y="13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67495</xdr:rowOff>
    </xdr:from>
    <xdr:to>
      <xdr:col>6</xdr:col>
      <xdr:colOff>511175</xdr:colOff>
      <xdr:row>92</xdr:row>
      <xdr:rowOff>121510</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5669445"/>
          <a:ext cx="8382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121510</xdr:rowOff>
    </xdr:from>
    <xdr:to>
      <xdr:col>5</xdr:col>
      <xdr:colOff>358775</xdr:colOff>
      <xdr:row>93</xdr:row>
      <xdr:rowOff>100854</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5894910"/>
          <a:ext cx="889000" cy="1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a:extLst>
            <a:ext uri="{FF2B5EF4-FFF2-40B4-BE49-F238E27FC236}">
              <a16:creationId xmlns="" xmlns:a16="http://schemas.microsoft.com/office/drawing/2014/main" id="{00000000-0008-0000-0600-0000F0000000}"/>
            </a:ext>
          </a:extLst>
        </xdr:cNvPr>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100854</xdr:rowOff>
    </xdr:from>
    <xdr:to>
      <xdr:col>4</xdr:col>
      <xdr:colOff>155575</xdr:colOff>
      <xdr:row>94</xdr:row>
      <xdr:rowOff>10165</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04570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10165</xdr:rowOff>
    </xdr:from>
    <xdr:to>
      <xdr:col>2</xdr:col>
      <xdr:colOff>638175</xdr:colOff>
      <xdr:row>94</xdr:row>
      <xdr:rowOff>39426</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12646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a:extLst>
            <a:ext uri="{FF2B5EF4-FFF2-40B4-BE49-F238E27FC236}">
              <a16:creationId xmlns="" xmlns:a16="http://schemas.microsoft.com/office/drawing/2014/main" id="{00000000-0008-0000-0600-0000F8000000}"/>
            </a:ext>
          </a:extLst>
        </xdr:cNvPr>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16695</xdr:rowOff>
    </xdr:from>
    <xdr:to>
      <xdr:col>6</xdr:col>
      <xdr:colOff>561975</xdr:colOff>
      <xdr:row>91</xdr:row>
      <xdr:rowOff>118295</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4584700" y="156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39572</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47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105,922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70710</xdr:rowOff>
    </xdr:from>
    <xdr:to>
      <xdr:col>5</xdr:col>
      <xdr:colOff>409575</xdr:colOff>
      <xdr:row>93</xdr:row>
      <xdr:rowOff>860</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3746500" y="158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17387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561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50054</xdr:rowOff>
    </xdr:from>
    <xdr:to>
      <xdr:col>4</xdr:col>
      <xdr:colOff>206375</xdr:colOff>
      <xdr:row>93</xdr:row>
      <xdr:rowOff>151654</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2857500" y="159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168181</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57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130815</xdr:rowOff>
    </xdr:from>
    <xdr:to>
      <xdr:col>3</xdr:col>
      <xdr:colOff>3175</xdr:colOff>
      <xdr:row>94</xdr:row>
      <xdr:rowOff>60965</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968500" y="16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77492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5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160076</xdr:rowOff>
    </xdr:from>
    <xdr:to>
      <xdr:col>1</xdr:col>
      <xdr:colOff>485775</xdr:colOff>
      <xdr:row>94</xdr:row>
      <xdr:rowOff>90226</xdr:rowOff>
    </xdr:to>
    <xdr:sp macro="" textlink="">
      <xdr:nvSpPr>
        <xdr:cNvPr id="263" name="円/楕円 262">
          <a:extLst>
            <a:ext uri="{FF2B5EF4-FFF2-40B4-BE49-F238E27FC236}">
              <a16:creationId xmlns="" xmlns:a16="http://schemas.microsoft.com/office/drawing/2014/main" id="{00000000-0008-0000-0600-000007010000}"/>
            </a:ext>
          </a:extLst>
        </xdr:cNvPr>
        <xdr:cNvSpPr/>
      </xdr:nvSpPr>
      <xdr:spPr>
        <a:xfrm>
          <a:off x="1079500" y="161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106753</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58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36623</xdr:rowOff>
    </xdr:from>
    <xdr:to>
      <xdr:col>15</xdr:col>
      <xdr:colOff>180975</xdr:colOff>
      <xdr:row>37</xdr:row>
      <xdr:rowOff>39998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380273"/>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36623</xdr:rowOff>
    </xdr:from>
    <xdr:to>
      <xdr:col>14</xdr:col>
      <xdr:colOff>28575</xdr:colOff>
      <xdr:row>37</xdr:row>
      <xdr:rowOff>87013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380273"/>
          <a:ext cx="8890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87013</xdr:rowOff>
    </xdr:from>
    <xdr:to>
      <xdr:col>12</xdr:col>
      <xdr:colOff>511175</xdr:colOff>
      <xdr:row>38</xdr:row>
      <xdr:rowOff>20839</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430663"/>
          <a:ext cx="889000" cy="10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a:extLst>
            <a:ext uri="{FF2B5EF4-FFF2-40B4-BE49-F238E27FC236}">
              <a16:creationId xmlns="" xmlns:a16="http://schemas.microsoft.com/office/drawing/2014/main" id="{00000000-0008-0000-0600-00002F010000}"/>
            </a:ext>
          </a:extLst>
        </xdr:cNvPr>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20839</xdr:rowOff>
    </xdr:from>
    <xdr:to>
      <xdr:col>11</xdr:col>
      <xdr:colOff>307975</xdr:colOff>
      <xdr:row>38</xdr:row>
      <xdr:rowOff>53256</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535939"/>
          <a:ext cx="889000" cy="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a:extLst>
            <a:ext uri="{FF2B5EF4-FFF2-40B4-BE49-F238E27FC236}">
              <a16:creationId xmlns="" xmlns:a16="http://schemas.microsoft.com/office/drawing/2014/main" id="{00000000-0008-0000-0600-000032010000}"/>
            </a:ext>
          </a:extLst>
        </xdr:cNvPr>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160648</xdr:rowOff>
    </xdr:from>
    <xdr:to>
      <xdr:col>15</xdr:col>
      <xdr:colOff>231775</xdr:colOff>
      <xdr:row>37</xdr:row>
      <xdr:rowOff>90798</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10426700" y="63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139075</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3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157273</xdr:rowOff>
    </xdr:from>
    <xdr:to>
      <xdr:col>14</xdr:col>
      <xdr:colOff>79375</xdr:colOff>
      <xdr:row>37</xdr:row>
      <xdr:rowOff>87423</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9588500" y="63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78550</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4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36213</xdr:rowOff>
    </xdr:from>
    <xdr:to>
      <xdr:col>12</xdr:col>
      <xdr:colOff>561975</xdr:colOff>
      <xdr:row>37</xdr:row>
      <xdr:rowOff>137813</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8699500" y="63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128940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4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141489</xdr:rowOff>
    </xdr:from>
    <xdr:to>
      <xdr:col>11</xdr:col>
      <xdr:colOff>358775</xdr:colOff>
      <xdr:row>38</xdr:row>
      <xdr:rowOff>71639</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7810500" y="64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62766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5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2456</xdr:rowOff>
    </xdr:from>
    <xdr:to>
      <xdr:col>10</xdr:col>
      <xdr:colOff>155575</xdr:colOff>
      <xdr:row>38</xdr:row>
      <xdr:rowOff>104056</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6921500" y="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95183</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132457</xdr:rowOff>
    </xdr:from>
    <xdr:to>
      <xdr:col>15</xdr:col>
      <xdr:colOff>180975</xdr:colOff>
      <xdr:row>57</xdr:row>
      <xdr:rowOff>95363</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9562207"/>
          <a:ext cx="838200" cy="30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132457</xdr:rowOff>
    </xdr:from>
    <xdr:to>
      <xdr:col>14</xdr:col>
      <xdr:colOff>28575</xdr:colOff>
      <xdr:row>55</xdr:row>
      <xdr:rowOff>153168</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9562207"/>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122227</xdr:rowOff>
    </xdr:from>
    <xdr:to>
      <xdr:col>12</xdr:col>
      <xdr:colOff>511175</xdr:colOff>
      <xdr:row>55</xdr:row>
      <xdr:rowOff>153168</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9551977"/>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a:extLst>
            <a:ext uri="{FF2B5EF4-FFF2-40B4-BE49-F238E27FC236}">
              <a16:creationId xmlns="" xmlns:a16="http://schemas.microsoft.com/office/drawing/2014/main" id="{00000000-0008-0000-0600-000068010000}"/>
            </a:ext>
          </a:extLst>
        </xdr:cNvPr>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122227</xdr:rowOff>
    </xdr:from>
    <xdr:to>
      <xdr:col>11</xdr:col>
      <xdr:colOff>307975</xdr:colOff>
      <xdr:row>56</xdr:row>
      <xdr:rowOff>128506</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9551977"/>
          <a:ext cx="889000" cy="17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44563</xdr:rowOff>
    </xdr:from>
    <xdr:to>
      <xdr:col>15</xdr:col>
      <xdr:colOff>231775</xdr:colOff>
      <xdr:row>57</xdr:row>
      <xdr:rowOff>146163</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10426700" y="98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67440</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6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81657</xdr:rowOff>
    </xdr:from>
    <xdr:to>
      <xdr:col>14</xdr:col>
      <xdr:colOff>79375</xdr:colOff>
      <xdr:row>56</xdr:row>
      <xdr:rowOff>11807</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9588500" y="95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28334</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39794" y="928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102368</xdr:rowOff>
    </xdr:from>
    <xdr:to>
      <xdr:col>12</xdr:col>
      <xdr:colOff>561975</xdr:colOff>
      <xdr:row>56</xdr:row>
      <xdr:rowOff>32518</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8699500" y="95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49045</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50794" y="930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71427</xdr:rowOff>
    </xdr:from>
    <xdr:to>
      <xdr:col>11</xdr:col>
      <xdr:colOff>358775</xdr:colOff>
      <xdr:row>56</xdr:row>
      <xdr:rowOff>1577</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7810500" y="95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18104</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61794" y="92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77706</xdr:rowOff>
    </xdr:from>
    <xdr:to>
      <xdr:col>10</xdr:col>
      <xdr:colOff>155575</xdr:colOff>
      <xdr:row>57</xdr:row>
      <xdr:rowOff>7856</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6921500" y="96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24383</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672794" y="945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a:extLst>
            <a:ext uri="{FF2B5EF4-FFF2-40B4-BE49-F238E27FC236}">
              <a16:creationId xmlns=""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a:extLst>
            <a:ext uri="{FF2B5EF4-FFF2-40B4-BE49-F238E27FC236}">
              <a16:creationId xmlns="" xmlns:a16="http://schemas.microsoft.com/office/drawing/2014/main" id="{00000000-0008-0000-0600-000098010000}"/>
            </a:ext>
          </a:extLst>
        </xdr:cNvPr>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94929</xdr:rowOff>
    </xdr:from>
    <xdr:to>
      <xdr:col>15</xdr:col>
      <xdr:colOff>180975</xdr:colOff>
      <xdr:row>78</xdr:row>
      <xdr:rowOff>103448</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9639300" y="13468029"/>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a:extLst>
            <a:ext uri="{FF2B5EF4-FFF2-40B4-BE49-F238E27FC236}">
              <a16:creationId xmlns="" xmlns:a16="http://schemas.microsoft.com/office/drawing/2014/main" id="{00000000-0008-0000-0600-00009B010000}"/>
            </a:ext>
          </a:extLst>
        </xdr:cNvPr>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a:extLst>
            <a:ext uri="{FF2B5EF4-FFF2-40B4-BE49-F238E27FC236}">
              <a16:creationId xmlns="" xmlns:a16="http://schemas.microsoft.com/office/drawing/2014/main" id="{00000000-0008-0000-0600-00009D010000}"/>
            </a:ext>
          </a:extLst>
        </xdr:cNvPr>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52648</xdr:rowOff>
    </xdr:from>
    <xdr:to>
      <xdr:col>15</xdr:col>
      <xdr:colOff>231775</xdr:colOff>
      <xdr:row>78</xdr:row>
      <xdr:rowOff>154248</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10426700" y="13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12025</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2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44129</xdr:rowOff>
    </xdr:from>
    <xdr:to>
      <xdr:col>14</xdr:col>
      <xdr:colOff>79375</xdr:colOff>
      <xdr:row>78</xdr:row>
      <xdr:rowOff>145729</xdr:rowOff>
    </xdr:to>
    <xdr:sp macro="" textlink="">
      <xdr:nvSpPr>
        <xdr:cNvPr id="422" name="円/楕円 421">
          <a:extLst>
            <a:ext uri="{FF2B5EF4-FFF2-40B4-BE49-F238E27FC236}">
              <a16:creationId xmlns="" xmlns:a16="http://schemas.microsoft.com/office/drawing/2014/main" id="{00000000-0008-0000-0600-0000A6010000}"/>
            </a:ext>
          </a:extLst>
        </xdr:cNvPr>
        <xdr:cNvSpPr/>
      </xdr:nvSpPr>
      <xdr:spPr>
        <a:xfrm>
          <a:off x="9588500" y="134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136856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5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a:extLst>
            <a:ext uri="{FF2B5EF4-FFF2-40B4-BE49-F238E27FC236}">
              <a16:creationId xmlns="" xmlns:a16="http://schemas.microsoft.com/office/drawing/2014/main" id="{00000000-0008-0000-0600-0000BE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a:extLst>
            <a:ext uri="{FF2B5EF4-FFF2-40B4-BE49-F238E27FC236}">
              <a16:creationId xmlns="" xmlns:a16="http://schemas.microsoft.com/office/drawing/2014/main" id="{00000000-0008-0000-0600-0000C0010000}"/>
            </a:ext>
          </a:extLst>
        </xdr:cNvPr>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153476</xdr:rowOff>
    </xdr:from>
    <xdr:to>
      <xdr:col>15</xdr:col>
      <xdr:colOff>180975</xdr:colOff>
      <xdr:row>97</xdr:row>
      <xdr:rowOff>118659</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9639300" y="16612676"/>
          <a:ext cx="838200" cy="1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a:extLst>
            <a:ext uri="{FF2B5EF4-FFF2-40B4-BE49-F238E27FC236}">
              <a16:creationId xmlns="" xmlns:a16="http://schemas.microsoft.com/office/drawing/2014/main" id="{00000000-0008-0000-0600-0000C3010000}"/>
            </a:ext>
          </a:extLst>
        </xdr:cNvPr>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a:extLst>
            <a:ext uri="{FF2B5EF4-FFF2-40B4-BE49-F238E27FC236}">
              <a16:creationId xmlns="" xmlns:a16="http://schemas.microsoft.com/office/drawing/2014/main" id="{00000000-0008-0000-0600-0000C4010000}"/>
            </a:ext>
          </a:extLst>
        </xdr:cNvPr>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a:extLst>
            <a:ext uri="{FF2B5EF4-FFF2-40B4-BE49-F238E27FC236}">
              <a16:creationId xmlns="" xmlns:a16="http://schemas.microsoft.com/office/drawing/2014/main" id="{00000000-0008-0000-0600-0000C5010000}"/>
            </a:ext>
          </a:extLst>
        </xdr:cNvPr>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67859</xdr:rowOff>
    </xdr:from>
    <xdr:to>
      <xdr:col>15</xdr:col>
      <xdr:colOff>231775</xdr:colOff>
      <xdr:row>97</xdr:row>
      <xdr:rowOff>169459</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10426700" y="166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90736</xdr:rowOff>
    </xdr:from>
    <xdr:ext cx="534377" cy="259045"/>
    <xdr:sp macro="" textlink="">
      <xdr:nvSpPr>
        <xdr:cNvPr id="461" name="普通建設事業費 （ うち更新整備　）該当値テキスト">
          <a:extLst>
            <a:ext uri="{FF2B5EF4-FFF2-40B4-BE49-F238E27FC236}">
              <a16:creationId xmlns="" xmlns:a16="http://schemas.microsoft.com/office/drawing/2014/main" id="{00000000-0008-0000-0600-0000CD010000}"/>
            </a:ext>
          </a:extLst>
        </xdr:cNvPr>
        <xdr:cNvSpPr txBox="1"/>
      </xdr:nvSpPr>
      <xdr:spPr>
        <a:xfrm>
          <a:off x="10528300" y="165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102676</xdr:rowOff>
    </xdr:from>
    <xdr:to>
      <xdr:col>14</xdr:col>
      <xdr:colOff>79375</xdr:colOff>
      <xdr:row>97</xdr:row>
      <xdr:rowOff>32826</xdr:rowOff>
    </xdr:to>
    <xdr:sp macro="" textlink="">
      <xdr:nvSpPr>
        <xdr:cNvPr id="462" name="円/楕円 461">
          <a:extLst>
            <a:ext uri="{FF2B5EF4-FFF2-40B4-BE49-F238E27FC236}">
              <a16:creationId xmlns="" xmlns:a16="http://schemas.microsoft.com/office/drawing/2014/main" id="{00000000-0008-0000-0600-0000CE010000}"/>
            </a:ext>
          </a:extLst>
        </xdr:cNvPr>
        <xdr:cNvSpPr/>
      </xdr:nvSpPr>
      <xdr:spPr>
        <a:xfrm>
          <a:off x="9588500" y="165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49353</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3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 xmlns:a16="http://schemas.microsoft.com/office/drawing/2014/main"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 xmlns:a16="http://schemas.microsoft.com/office/drawing/2014/main"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a:extLst>
            <a:ext uri="{FF2B5EF4-FFF2-40B4-BE49-F238E27FC236}">
              <a16:creationId xmlns="" xmlns:a16="http://schemas.microsoft.com/office/drawing/2014/main" id="{00000000-0008-0000-0600-0000EA010000}"/>
            </a:ext>
          </a:extLst>
        </xdr:cNvPr>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160884</xdr:rowOff>
    </xdr:from>
    <xdr:to>
      <xdr:col>23</xdr:col>
      <xdr:colOff>517525</xdr:colOff>
      <xdr:row>39</xdr:row>
      <xdr:rowOff>19190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5481300" y="6675984"/>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a:extLst>
            <a:ext uri="{FF2B5EF4-FFF2-40B4-BE49-F238E27FC236}">
              <a16:creationId xmlns="" xmlns:a16="http://schemas.microsoft.com/office/drawing/2014/main" id="{00000000-0008-0000-0600-0000ED010000}"/>
            </a:ext>
          </a:extLst>
        </xdr:cNvPr>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a:extLst>
            <a:ext uri="{FF2B5EF4-FFF2-40B4-BE49-F238E27FC236}">
              <a16:creationId xmlns="" xmlns:a16="http://schemas.microsoft.com/office/drawing/2014/main" id="{00000000-0008-0000-0600-0000EE010000}"/>
            </a:ext>
          </a:extLst>
        </xdr:cNvPr>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160884</xdr:rowOff>
    </xdr:from>
    <xdr:to>
      <xdr:col>22</xdr:col>
      <xdr:colOff>365125</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flipV="1">
          <a:off x="14592300" y="667598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a:extLst>
            <a:ext uri="{FF2B5EF4-FFF2-40B4-BE49-F238E27FC236}">
              <a16:creationId xmlns="" xmlns:a16="http://schemas.microsoft.com/office/drawing/2014/main" id="{00000000-0008-0000-0600-0000F0010000}"/>
            </a:ext>
          </a:extLst>
        </xdr:cNvPr>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11455</xdr:rowOff>
    </xdr:from>
    <xdr:to>
      <xdr:col>21</xdr:col>
      <xdr:colOff>161925</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3703300" y="6698005"/>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a:extLst>
            <a:ext uri="{FF2B5EF4-FFF2-40B4-BE49-F238E27FC236}">
              <a16:creationId xmlns="" xmlns:a16="http://schemas.microsoft.com/office/drawing/2014/main" id="{00000000-0008-0000-0600-0000F3010000}"/>
            </a:ext>
          </a:extLst>
        </xdr:cNvPr>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xdr:rowOff>
    </xdr:from>
    <xdr:to>
      <xdr:col>19</xdr:col>
      <xdr:colOff>644525</xdr:colOff>
      <xdr:row>39</xdr:row>
      <xdr:rowOff>11455</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814300" y="6515164"/>
          <a:ext cx="889000" cy="1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a:extLst>
            <a:ext uri="{FF2B5EF4-FFF2-40B4-BE49-F238E27FC236}">
              <a16:creationId xmlns="" xmlns:a16="http://schemas.microsoft.com/office/drawing/2014/main" id="{00000000-0008-0000-0600-0000F6010000}"/>
            </a:ext>
          </a:extLst>
        </xdr:cNvPr>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139840</xdr:rowOff>
    </xdr:from>
    <xdr:to>
      <xdr:col>23</xdr:col>
      <xdr:colOff>568325</xdr:colOff>
      <xdr:row>39</xdr:row>
      <xdr:rowOff>69990</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6268700" y="66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378565" cy="259045"/>
    <xdr:sp macro="" textlink="">
      <xdr:nvSpPr>
        <xdr:cNvPr id="512" name="災害復旧事業費該当値テキスト">
          <a:extLst>
            <a:ext uri="{FF2B5EF4-FFF2-40B4-BE49-F238E27FC236}">
              <a16:creationId xmlns="" xmlns:a16="http://schemas.microsoft.com/office/drawing/2014/main" id="{00000000-0008-0000-0600-000000020000}"/>
            </a:ext>
          </a:extLst>
        </xdr:cNvPr>
        <xdr:cNvSpPr txBox="1"/>
      </xdr:nvSpPr>
      <xdr:spPr>
        <a:xfrm>
          <a:off x="16370300" y="65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110084</xdr:rowOff>
    </xdr:from>
    <xdr:to>
      <xdr:col>22</xdr:col>
      <xdr:colOff>415925</xdr:colOff>
      <xdr:row>39</xdr:row>
      <xdr:rowOff>40234</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5430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31361</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46427"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132105</xdr:rowOff>
    </xdr:from>
    <xdr:to>
      <xdr:col>20</xdr:col>
      <xdr:colOff>9525</xdr:colOff>
      <xdr:row>39</xdr:row>
      <xdr:rowOff>62255</xdr:rowOff>
    </xdr:to>
    <xdr:sp macro="" textlink="">
      <xdr:nvSpPr>
        <xdr:cNvPr id="517" name="円/楕円 516">
          <a:extLst>
            <a:ext uri="{FF2B5EF4-FFF2-40B4-BE49-F238E27FC236}">
              <a16:creationId xmlns="" xmlns:a16="http://schemas.microsoft.com/office/drawing/2014/main" id="{00000000-0008-0000-0600-000005020000}"/>
            </a:ext>
          </a:extLst>
        </xdr:cNvPr>
        <xdr:cNvSpPr/>
      </xdr:nvSpPr>
      <xdr:spPr>
        <a:xfrm>
          <a:off x="13652500" y="66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53382</xdr:rowOff>
    </xdr:from>
    <xdr:ext cx="378565"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514017" y="6739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120714</xdr:rowOff>
    </xdr:from>
    <xdr:to>
      <xdr:col>18</xdr:col>
      <xdr:colOff>492125</xdr:colOff>
      <xdr:row>38</xdr:row>
      <xdr:rowOff>50864</xdr:rowOff>
    </xdr:to>
    <xdr:sp macro="" textlink="">
      <xdr:nvSpPr>
        <xdr:cNvPr id="519" name="円/楕円 518">
          <a:extLst>
            <a:ext uri="{FF2B5EF4-FFF2-40B4-BE49-F238E27FC236}">
              <a16:creationId xmlns="" xmlns:a16="http://schemas.microsoft.com/office/drawing/2014/main" id="{00000000-0008-0000-0600-000007020000}"/>
            </a:ext>
          </a:extLst>
        </xdr:cNvPr>
        <xdr:cNvSpPr/>
      </xdr:nvSpPr>
      <xdr:spPr>
        <a:xfrm>
          <a:off x="12763500" y="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41991</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579427" y="65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 xmlns:a16="http://schemas.microsoft.com/office/drawing/2014/main"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 xmlns:a16="http://schemas.microsoft.com/office/drawing/2014/main"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 xmlns:a16="http://schemas.microsoft.com/office/drawing/2014/main"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 xmlns:a16="http://schemas.microsoft.com/office/drawing/2014/main"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 xmlns:a16="http://schemas.microsoft.com/office/drawing/2014/main"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 xmlns:a16="http://schemas.microsoft.com/office/drawing/2014/main"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 xmlns:a16="http://schemas.microsoft.com/office/drawing/2014/main"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 xmlns:a16="http://schemas.microsoft.com/office/drawing/2014/main"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 xmlns:a16="http://schemas.microsoft.com/office/drawing/2014/main"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 xmlns:a16="http://schemas.microsoft.com/office/drawing/2014/main"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 xmlns:a16="http://schemas.microsoft.com/office/drawing/2014/main"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a:extLst>
            <a:ext uri="{FF2B5EF4-FFF2-40B4-BE49-F238E27FC236}">
              <a16:creationId xmlns="" xmlns:a16="http://schemas.microsoft.com/office/drawing/2014/main" id="{00000000-0008-0000-0600-000052020000}"/>
            </a:ext>
          </a:extLst>
        </xdr:cNvPr>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a:extLst>
            <a:ext uri="{FF2B5EF4-FFF2-40B4-BE49-F238E27FC236}">
              <a16:creationId xmlns="" xmlns:a16="http://schemas.microsoft.com/office/drawing/2014/main" id="{00000000-0008-0000-0600-000054020000}"/>
            </a:ext>
          </a:extLst>
        </xdr:cNvPr>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48458</xdr:rowOff>
    </xdr:from>
    <xdr:to>
      <xdr:col>23</xdr:col>
      <xdr:colOff>517525</xdr:colOff>
      <xdr:row>77</xdr:row>
      <xdr:rowOff>48747</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5481300" y="13250108"/>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a:extLst>
            <a:ext uri="{FF2B5EF4-FFF2-40B4-BE49-F238E27FC236}">
              <a16:creationId xmlns="" xmlns:a16="http://schemas.microsoft.com/office/drawing/2014/main" id="{00000000-0008-0000-0600-000057020000}"/>
            </a:ext>
          </a:extLst>
        </xdr:cNvPr>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a:extLst>
            <a:ext uri="{FF2B5EF4-FFF2-40B4-BE49-F238E27FC236}">
              <a16:creationId xmlns="" xmlns:a16="http://schemas.microsoft.com/office/drawing/2014/main" id="{00000000-0008-0000-0600-000058020000}"/>
            </a:ext>
          </a:extLst>
        </xdr:cNvPr>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38522</xdr:rowOff>
    </xdr:from>
    <xdr:to>
      <xdr:col>22</xdr:col>
      <xdr:colOff>365125</xdr:colOff>
      <xdr:row>77</xdr:row>
      <xdr:rowOff>48458</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4592300" y="13240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168008</xdr:rowOff>
    </xdr:from>
    <xdr:to>
      <xdr:col>21</xdr:col>
      <xdr:colOff>161925</xdr:colOff>
      <xdr:row>77</xdr:row>
      <xdr:rowOff>38522</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3703300" y="13198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110675</xdr:rowOff>
    </xdr:from>
    <xdr:to>
      <xdr:col>19</xdr:col>
      <xdr:colOff>644525</xdr:colOff>
      <xdr:row>76</xdr:row>
      <xdr:rowOff>168008</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814300" y="13140875"/>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a:extLst>
            <a:ext uri="{FF2B5EF4-FFF2-40B4-BE49-F238E27FC236}">
              <a16:creationId xmlns="" xmlns:a16="http://schemas.microsoft.com/office/drawing/2014/main" id="{00000000-0008-0000-0600-000060020000}"/>
            </a:ext>
          </a:extLst>
        </xdr:cNvPr>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169397</xdr:rowOff>
    </xdr:from>
    <xdr:to>
      <xdr:col>23</xdr:col>
      <xdr:colOff>568325</xdr:colOff>
      <xdr:row>77</xdr:row>
      <xdr:rowOff>99547</xdr:rowOff>
    </xdr:to>
    <xdr:sp macro="" textlink="">
      <xdr:nvSpPr>
        <xdr:cNvPr id="617" name="円/楕円 616">
          <a:extLst>
            <a:ext uri="{FF2B5EF4-FFF2-40B4-BE49-F238E27FC236}">
              <a16:creationId xmlns="" xmlns:a16="http://schemas.microsoft.com/office/drawing/2014/main" id="{00000000-0008-0000-0600-000069020000}"/>
            </a:ext>
          </a:extLst>
        </xdr:cNvPr>
        <xdr:cNvSpPr/>
      </xdr:nvSpPr>
      <xdr:spPr>
        <a:xfrm>
          <a:off x="16268700" y="13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147824</xdr:rowOff>
    </xdr:from>
    <xdr:ext cx="534377" cy="259045"/>
    <xdr:sp macro="" textlink="">
      <xdr:nvSpPr>
        <xdr:cNvPr id="618" name="公債費該当値テキスト">
          <a:extLst>
            <a:ext uri="{FF2B5EF4-FFF2-40B4-BE49-F238E27FC236}">
              <a16:creationId xmlns="" xmlns:a16="http://schemas.microsoft.com/office/drawing/2014/main" id="{00000000-0008-0000-0600-00006A020000}"/>
            </a:ext>
          </a:extLst>
        </xdr:cNvPr>
        <xdr:cNvSpPr txBox="1"/>
      </xdr:nvSpPr>
      <xdr:spPr>
        <a:xfrm>
          <a:off x="16370300" y="1317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169108</xdr:rowOff>
    </xdr:from>
    <xdr:to>
      <xdr:col>22</xdr:col>
      <xdr:colOff>415925</xdr:colOff>
      <xdr:row>77</xdr:row>
      <xdr:rowOff>99258</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5430500" y="131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90385</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14111"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159172</xdr:rowOff>
    </xdr:from>
    <xdr:to>
      <xdr:col>21</xdr:col>
      <xdr:colOff>212725</xdr:colOff>
      <xdr:row>77</xdr:row>
      <xdr:rowOff>89322</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4541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80449</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4325111" y="13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117208</xdr:rowOff>
    </xdr:from>
    <xdr:to>
      <xdr:col>20</xdr:col>
      <xdr:colOff>9525</xdr:colOff>
      <xdr:row>77</xdr:row>
      <xdr:rowOff>47358</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36525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38485</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36111" y="132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59875</xdr:rowOff>
    </xdr:from>
    <xdr:to>
      <xdr:col>18</xdr:col>
      <xdr:colOff>492125</xdr:colOff>
      <xdr:row>76</xdr:row>
      <xdr:rowOff>161475</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2763500" y="130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152602</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47111" y="131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a:extLst>
            <a:ext uri="{FF2B5EF4-FFF2-40B4-BE49-F238E27FC236}">
              <a16:creationId xmlns="" xmlns:a16="http://schemas.microsoft.com/office/drawing/2014/main" id="{00000000-0008-0000-0600-00008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a:extLst>
            <a:ext uri="{FF2B5EF4-FFF2-40B4-BE49-F238E27FC236}">
              <a16:creationId xmlns="" xmlns:a16="http://schemas.microsoft.com/office/drawing/2014/main" id="{00000000-0008-0000-0600-000089020000}"/>
            </a:ext>
          </a:extLst>
        </xdr:cNvPr>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a:extLst>
            <a:ext uri="{FF2B5EF4-FFF2-40B4-BE49-F238E27FC236}">
              <a16:creationId xmlns="" xmlns:a16="http://schemas.microsoft.com/office/drawing/2014/main" id="{00000000-0008-0000-0600-00008B020000}"/>
            </a:ext>
          </a:extLst>
        </xdr:cNvPr>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44433</xdr:rowOff>
    </xdr:from>
    <xdr:to>
      <xdr:col>23</xdr:col>
      <xdr:colOff>517525</xdr:colOff>
      <xdr:row>98</xdr:row>
      <xdr:rowOff>85503</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flipV="1">
          <a:off x="15481300" y="16846533"/>
          <a:ext cx="8382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a:extLst>
            <a:ext uri="{FF2B5EF4-FFF2-40B4-BE49-F238E27FC236}">
              <a16:creationId xmlns="" xmlns:a16="http://schemas.microsoft.com/office/drawing/2014/main" id="{00000000-0008-0000-0600-00008E020000}"/>
            </a:ext>
          </a:extLst>
        </xdr:cNvPr>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a:extLst>
            <a:ext uri="{FF2B5EF4-FFF2-40B4-BE49-F238E27FC236}">
              <a16:creationId xmlns="" xmlns:a16="http://schemas.microsoft.com/office/drawing/2014/main" id="{00000000-0008-0000-0600-00008F020000}"/>
            </a:ext>
          </a:extLst>
        </xdr:cNvPr>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35838</xdr:rowOff>
    </xdr:from>
    <xdr:to>
      <xdr:col>22</xdr:col>
      <xdr:colOff>365125</xdr:colOff>
      <xdr:row>98</xdr:row>
      <xdr:rowOff>85503</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4592300" y="16837938"/>
          <a:ext cx="889000" cy="4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a:extLst>
            <a:ext uri="{FF2B5EF4-FFF2-40B4-BE49-F238E27FC236}">
              <a16:creationId xmlns="" xmlns:a16="http://schemas.microsoft.com/office/drawing/2014/main" id="{00000000-0008-0000-0600-000091020000}"/>
            </a:ext>
          </a:extLst>
        </xdr:cNvPr>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35838</xdr:rowOff>
    </xdr:from>
    <xdr:to>
      <xdr:col>21</xdr:col>
      <xdr:colOff>161925</xdr:colOff>
      <xdr:row>98</xdr:row>
      <xdr:rowOff>99549</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flipV="1">
          <a:off x="13703300" y="16837938"/>
          <a:ext cx="8890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a:extLst>
            <a:ext uri="{FF2B5EF4-FFF2-40B4-BE49-F238E27FC236}">
              <a16:creationId xmlns="" xmlns:a16="http://schemas.microsoft.com/office/drawing/2014/main" id="{00000000-0008-0000-0600-000094020000}"/>
            </a:ext>
          </a:extLst>
        </xdr:cNvPr>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82358</xdr:rowOff>
    </xdr:from>
    <xdr:to>
      <xdr:col>19</xdr:col>
      <xdr:colOff>644525</xdr:colOff>
      <xdr:row>98</xdr:row>
      <xdr:rowOff>99549</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814300" y="1688445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a:extLst>
            <a:ext uri="{FF2B5EF4-FFF2-40B4-BE49-F238E27FC236}">
              <a16:creationId xmlns="" xmlns:a16="http://schemas.microsoft.com/office/drawing/2014/main" id="{00000000-0008-0000-0600-000097020000}"/>
            </a:ext>
          </a:extLst>
        </xdr:cNvPr>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a:extLst>
            <a:ext uri="{FF2B5EF4-FFF2-40B4-BE49-F238E27FC236}">
              <a16:creationId xmlns="" xmlns:a16="http://schemas.microsoft.com/office/drawing/2014/main" id="{00000000-0008-0000-0600-000099020000}"/>
            </a:ext>
          </a:extLst>
        </xdr:cNvPr>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165083</xdr:rowOff>
    </xdr:from>
    <xdr:to>
      <xdr:col>23</xdr:col>
      <xdr:colOff>568325</xdr:colOff>
      <xdr:row>98</xdr:row>
      <xdr:rowOff>95233</xdr:rowOff>
    </xdr:to>
    <xdr:sp macro="" textlink="">
      <xdr:nvSpPr>
        <xdr:cNvPr id="672" name="円/楕円 671">
          <a:extLst>
            <a:ext uri="{FF2B5EF4-FFF2-40B4-BE49-F238E27FC236}">
              <a16:creationId xmlns="" xmlns:a16="http://schemas.microsoft.com/office/drawing/2014/main" id="{00000000-0008-0000-0600-0000A0020000}"/>
            </a:ext>
          </a:extLst>
        </xdr:cNvPr>
        <xdr:cNvSpPr/>
      </xdr:nvSpPr>
      <xdr:spPr>
        <a:xfrm>
          <a:off x="16268700" y="167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a:extLst>
            <a:ext uri="{FF2B5EF4-FFF2-40B4-BE49-F238E27FC236}">
              <a16:creationId xmlns="" xmlns:a16="http://schemas.microsoft.com/office/drawing/2014/main" id="{00000000-0008-0000-0600-0000A1020000}"/>
            </a:ext>
          </a:extLst>
        </xdr:cNvPr>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34703</xdr:rowOff>
    </xdr:from>
    <xdr:to>
      <xdr:col>22</xdr:col>
      <xdr:colOff>415925</xdr:colOff>
      <xdr:row>98</xdr:row>
      <xdr:rowOff>136303</xdr:rowOff>
    </xdr:to>
    <xdr:sp macro="" textlink="">
      <xdr:nvSpPr>
        <xdr:cNvPr id="674" name="円/楕円 673">
          <a:extLst>
            <a:ext uri="{FF2B5EF4-FFF2-40B4-BE49-F238E27FC236}">
              <a16:creationId xmlns="" xmlns:a16="http://schemas.microsoft.com/office/drawing/2014/main" id="{00000000-0008-0000-0600-0000A2020000}"/>
            </a:ext>
          </a:extLst>
        </xdr:cNvPr>
        <xdr:cNvSpPr/>
      </xdr:nvSpPr>
      <xdr:spPr>
        <a:xfrm>
          <a:off x="15430500" y="168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127430</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5214111" y="169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156488</xdr:rowOff>
    </xdr:from>
    <xdr:to>
      <xdr:col>21</xdr:col>
      <xdr:colOff>212725</xdr:colOff>
      <xdr:row>98</xdr:row>
      <xdr:rowOff>86638</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4541500" y="167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77765</xdr:rowOff>
    </xdr:from>
    <xdr:ext cx="534377"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4325111" y="168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48749</xdr:rowOff>
    </xdr:from>
    <xdr:to>
      <xdr:col>20</xdr:col>
      <xdr:colOff>9525</xdr:colOff>
      <xdr:row>98</xdr:row>
      <xdr:rowOff>150349</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3652500" y="168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141476</xdr:rowOff>
    </xdr:from>
    <xdr:ext cx="469744"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3468427" y="1694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31558</xdr:rowOff>
    </xdr:from>
    <xdr:to>
      <xdr:col>18</xdr:col>
      <xdr:colOff>492125</xdr:colOff>
      <xdr:row>98</xdr:row>
      <xdr:rowOff>133158</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2763500" y="1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124285</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2547111" y="169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a:extLst>
            <a:ext uri="{FF2B5EF4-FFF2-40B4-BE49-F238E27FC236}">
              <a16:creationId xmlns="" xmlns:a16="http://schemas.microsoft.com/office/drawing/2014/main" id="{00000000-0008-0000-0600-0000A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a:extLst>
            <a:ext uri="{FF2B5EF4-FFF2-40B4-BE49-F238E27FC236}">
              <a16:creationId xmlns="" xmlns:a16="http://schemas.microsoft.com/office/drawing/2014/main" id="{00000000-0008-0000-0600-0000A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a:extLst>
            <a:ext uri="{FF2B5EF4-FFF2-40B4-BE49-F238E27FC236}">
              <a16:creationId xmlns="" xmlns:a16="http://schemas.microsoft.com/office/drawing/2014/main" id="{00000000-0008-0000-0600-0000A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a:extLst>
            <a:ext uri="{FF2B5EF4-FFF2-40B4-BE49-F238E27FC236}">
              <a16:creationId xmlns="" xmlns:a16="http://schemas.microsoft.com/office/drawing/2014/main" id="{00000000-0008-0000-0600-0000A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a:extLst>
            <a:ext uri="{FF2B5EF4-FFF2-40B4-BE49-F238E27FC236}">
              <a16:creationId xmlns="" xmlns:a16="http://schemas.microsoft.com/office/drawing/2014/main" id="{00000000-0008-0000-0600-0000C4020000}"/>
            </a:ext>
          </a:extLst>
        </xdr:cNvPr>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a:extLst>
            <a:ext uri="{FF2B5EF4-FFF2-40B4-BE49-F238E27FC236}">
              <a16:creationId xmlns="" xmlns:a16="http://schemas.microsoft.com/office/drawing/2014/main" id="{00000000-0008-0000-0600-0000C6020000}"/>
            </a:ext>
          </a:extLst>
        </xdr:cNvPr>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a:extLst>
            <a:ext uri="{FF2B5EF4-FFF2-40B4-BE49-F238E27FC236}">
              <a16:creationId xmlns="" xmlns:a16="http://schemas.microsoft.com/office/drawing/2014/main" id="{00000000-0008-0000-0600-0000C9020000}"/>
            </a:ext>
          </a:extLst>
        </xdr:cNvPr>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a:extLst>
            <a:ext uri="{FF2B5EF4-FFF2-40B4-BE49-F238E27FC236}">
              <a16:creationId xmlns="" xmlns:a16="http://schemas.microsoft.com/office/drawing/2014/main" id="{00000000-0008-0000-0600-0000CA020000}"/>
            </a:ext>
          </a:extLst>
        </xdr:cNvPr>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a:extLst>
            <a:ext uri="{FF2B5EF4-FFF2-40B4-BE49-F238E27FC236}">
              <a16:creationId xmlns="" xmlns:a16="http://schemas.microsoft.com/office/drawing/2014/main" id="{00000000-0008-0000-0600-0000CF020000}"/>
            </a:ext>
          </a:extLst>
        </xdr:cNvPr>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a:extLst>
            <a:ext uri="{FF2B5EF4-FFF2-40B4-BE49-F238E27FC236}">
              <a16:creationId xmlns="" xmlns:a16="http://schemas.microsoft.com/office/drawing/2014/main" id="{00000000-0008-0000-0600-0000D2020000}"/>
            </a:ext>
          </a:extLst>
        </xdr:cNvPr>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a:extLst>
            <a:ext uri="{FF2B5EF4-FFF2-40B4-BE49-F238E27FC236}">
              <a16:creationId xmlns="" xmlns:a16="http://schemas.microsoft.com/office/drawing/2014/main" id="{00000000-0008-0000-0600-0000D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a:extLst>
            <a:ext uri="{FF2B5EF4-FFF2-40B4-BE49-F238E27FC236}">
              <a16:creationId xmlns="" xmlns:a16="http://schemas.microsoft.com/office/drawing/2014/main" id="{00000000-0008-0000-0600-0000DC020000}"/>
            </a:ext>
          </a:extLst>
        </xdr:cNvPr>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a:extLst>
            <a:ext uri="{FF2B5EF4-FFF2-40B4-BE49-F238E27FC236}">
              <a16:creationId xmlns="" xmlns:a16="http://schemas.microsoft.com/office/drawing/2014/main" id="{00000000-0008-0000-0600-0000FF020000}"/>
            </a:ext>
          </a:extLst>
        </xdr:cNvPr>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a:extLst>
            <a:ext uri="{FF2B5EF4-FFF2-40B4-BE49-F238E27FC236}">
              <a16:creationId xmlns="" xmlns:a16="http://schemas.microsoft.com/office/drawing/2014/main" id="{00000000-0008-0000-0600-000002030000}"/>
            </a:ext>
          </a:extLst>
        </xdr:cNvPr>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a:extLst>
            <a:ext uri="{FF2B5EF4-FFF2-40B4-BE49-F238E27FC236}">
              <a16:creationId xmlns="" xmlns:a16="http://schemas.microsoft.com/office/drawing/2014/main" id="{00000000-0008-0000-0600-000003030000}"/>
            </a:ext>
          </a:extLst>
        </xdr:cNvPr>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a:extLst>
            <a:ext uri="{FF2B5EF4-FFF2-40B4-BE49-F238E27FC236}">
              <a16:creationId xmlns="" xmlns:a16="http://schemas.microsoft.com/office/drawing/2014/main" id="{00000000-0008-0000-0600-00000B030000}"/>
            </a:ext>
          </a:extLst>
        </xdr:cNvPr>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 xmlns:a16="http://schemas.microsoft.com/office/drawing/2014/main"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 xmlns:a16="http://schemas.microsoft.com/office/drawing/2014/main"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a:extLst>
            <a:ext uri="{FF2B5EF4-FFF2-40B4-BE49-F238E27FC236}">
              <a16:creationId xmlns=""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a:extLst>
            <a:ext uri="{FF2B5EF4-FFF2-40B4-BE49-F238E27FC236}">
              <a16:creationId xmlns="" xmlns:a16="http://schemas.microsoft.com/office/drawing/2014/main" id="{00000000-0008-0000-0600-000036030000}"/>
            </a:ext>
          </a:extLst>
        </xdr:cNvPr>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a:extLst>
            <a:ext uri="{FF2B5EF4-FFF2-40B4-BE49-F238E27FC236}">
              <a16:creationId xmlns="" xmlns:a16="http://schemas.microsoft.com/office/drawing/2014/main" id="{00000000-0008-0000-0600-000038030000}"/>
            </a:ext>
          </a:extLst>
        </xdr:cNvPr>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17856</xdr:rowOff>
    </xdr:from>
    <xdr:to>
      <xdr:col>32</xdr:col>
      <xdr:colOff>187325</xdr:colOff>
      <xdr:row>76</xdr:row>
      <xdr:rowOff>66784</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21323300" y="13048056"/>
          <a:ext cx="8382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a:extLst>
            <a:ext uri="{FF2B5EF4-FFF2-40B4-BE49-F238E27FC236}">
              <a16:creationId xmlns="" xmlns:a16="http://schemas.microsoft.com/office/drawing/2014/main" id="{00000000-0008-0000-0600-00003B030000}"/>
            </a:ext>
          </a:extLst>
        </xdr:cNvPr>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a:extLst>
            <a:ext uri="{FF2B5EF4-FFF2-40B4-BE49-F238E27FC236}">
              <a16:creationId xmlns="" xmlns:a16="http://schemas.microsoft.com/office/drawing/2014/main" id="{00000000-0008-0000-0600-00003C030000}"/>
            </a:ext>
          </a:extLst>
        </xdr:cNvPr>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17856</xdr:rowOff>
    </xdr:from>
    <xdr:to>
      <xdr:col>31</xdr:col>
      <xdr:colOff>34925</xdr:colOff>
      <xdr:row>76</xdr:row>
      <xdr:rowOff>51254</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flipV="1">
          <a:off x="20434300" y="13048056"/>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24600</xdr:rowOff>
    </xdr:from>
    <xdr:to>
      <xdr:col>29</xdr:col>
      <xdr:colOff>517525</xdr:colOff>
      <xdr:row>76</xdr:row>
      <xdr:rowOff>51254</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9545300" y="13054800"/>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a:extLst>
            <a:ext uri="{FF2B5EF4-FFF2-40B4-BE49-F238E27FC236}">
              <a16:creationId xmlns="" xmlns:a16="http://schemas.microsoft.com/office/drawing/2014/main" id="{00000000-0008-0000-0600-000041030000}"/>
            </a:ext>
          </a:extLst>
        </xdr:cNvPr>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24600</xdr:rowOff>
    </xdr:from>
    <xdr:to>
      <xdr:col>28</xdr:col>
      <xdr:colOff>314325</xdr:colOff>
      <xdr:row>76</xdr:row>
      <xdr:rowOff>30063</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18656300" y="1305480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a:extLst>
            <a:ext uri="{FF2B5EF4-FFF2-40B4-BE49-F238E27FC236}">
              <a16:creationId xmlns="" xmlns:a16="http://schemas.microsoft.com/office/drawing/2014/main" id="{00000000-0008-0000-0600-000044030000}"/>
            </a:ext>
          </a:extLst>
        </xdr:cNvPr>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15984</xdr:rowOff>
    </xdr:from>
    <xdr:to>
      <xdr:col>32</xdr:col>
      <xdr:colOff>238125</xdr:colOff>
      <xdr:row>76</xdr:row>
      <xdr:rowOff>117584</xdr:rowOff>
    </xdr:to>
    <xdr:sp macro="" textlink="">
      <xdr:nvSpPr>
        <xdr:cNvPr id="845" name="円/楕円 844">
          <a:extLst>
            <a:ext uri="{FF2B5EF4-FFF2-40B4-BE49-F238E27FC236}">
              <a16:creationId xmlns="" xmlns:a16="http://schemas.microsoft.com/office/drawing/2014/main" id="{00000000-0008-0000-0600-00004D030000}"/>
            </a:ext>
          </a:extLst>
        </xdr:cNvPr>
        <xdr:cNvSpPr/>
      </xdr:nvSpPr>
      <xdr:spPr>
        <a:xfrm>
          <a:off x="22110700" y="130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38861</xdr:rowOff>
    </xdr:from>
    <xdr:ext cx="534377" cy="259045"/>
    <xdr:sp macro="" textlink="">
      <xdr:nvSpPr>
        <xdr:cNvPr id="846" name="繰出金該当値テキスト">
          <a:extLst>
            <a:ext uri="{FF2B5EF4-FFF2-40B4-BE49-F238E27FC236}">
              <a16:creationId xmlns="" xmlns:a16="http://schemas.microsoft.com/office/drawing/2014/main" id="{00000000-0008-0000-0600-00004E030000}"/>
            </a:ext>
          </a:extLst>
        </xdr:cNvPr>
        <xdr:cNvSpPr txBox="1"/>
      </xdr:nvSpPr>
      <xdr:spPr>
        <a:xfrm>
          <a:off x="22212300" y="128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138506</xdr:rowOff>
    </xdr:from>
    <xdr:to>
      <xdr:col>31</xdr:col>
      <xdr:colOff>85725</xdr:colOff>
      <xdr:row>76</xdr:row>
      <xdr:rowOff>68656</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1272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85183</xdr:rowOff>
    </xdr:from>
    <xdr:ext cx="534377"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1056111" y="127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454</xdr:rowOff>
    </xdr:from>
    <xdr:to>
      <xdr:col>29</xdr:col>
      <xdr:colOff>568325</xdr:colOff>
      <xdr:row>76</xdr:row>
      <xdr:rowOff>102054</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0383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118582</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0167111" y="128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145250</xdr:rowOff>
    </xdr:from>
    <xdr:to>
      <xdr:col>28</xdr:col>
      <xdr:colOff>365125</xdr:colOff>
      <xdr:row>76</xdr:row>
      <xdr:rowOff>75400</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19494500" y="130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91927</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9278111" y="127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150713</xdr:rowOff>
    </xdr:from>
    <xdr:to>
      <xdr:col>27</xdr:col>
      <xdr:colOff>161925</xdr:colOff>
      <xdr:row>76</xdr:row>
      <xdr:rowOff>80863</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8605500" y="130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97390</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8389111" y="127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a:extLst>
            <a:ext uri="{FF2B5EF4-FFF2-40B4-BE49-F238E27FC236}">
              <a16:creationId xmlns=""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a:extLst>
            <a:ext uri="{FF2B5EF4-FFF2-40B4-BE49-F238E27FC236}">
              <a16:creationId xmlns="" xmlns:a16="http://schemas.microsoft.com/office/drawing/2014/main" id="{00000000-0008-0000-0600-00005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a:extLst>
            <a:ext uri="{FF2B5EF4-FFF2-40B4-BE49-F238E27FC236}">
              <a16:creationId xmlns="" xmlns:a16="http://schemas.microsoft.com/office/drawing/2014/main" id="{00000000-0008-0000-0600-00006F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a:extLst>
            <a:ext uri="{FF2B5EF4-FFF2-40B4-BE49-F238E27FC236}">
              <a16:creationId xmlns="" xmlns:a16="http://schemas.microsoft.com/office/drawing/2014/main" id="{00000000-0008-0000-0600-000071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a:extLst>
            <a:ext uri="{FF2B5EF4-FFF2-40B4-BE49-F238E27FC236}">
              <a16:creationId xmlns="" xmlns:a16="http://schemas.microsoft.com/office/drawing/2014/main" id="{00000000-0008-0000-0600-000074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a:extLst>
            <a:ext uri="{FF2B5EF4-FFF2-40B4-BE49-F238E27FC236}">
              <a16:creationId xmlns="" xmlns:a16="http://schemas.microsoft.com/office/drawing/2014/main" id="{00000000-0008-0000-0600-000087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コストは、ほとんどの経費で類似団体を下回っているが、大きく上回っているのが扶助費となっている。本町は、障害サービス等の給付費がもともと高い推移で年々増加していたが、近年の大幅な伸びは児童保育等の施策拡充等により給付費が増加し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13,590
13,540
54.35
7,557,905
7,108,117
425,377
3,901,638
6,814,690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xdr:rowOff>
    </xdr:from>
    <xdr:to>
      <xdr:col>6</xdr:col>
      <xdr:colOff>511175</xdr:colOff>
      <xdr:row>35</xdr:row>
      <xdr:rowOff>142177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09386"/>
          <a:ext cx="8382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142177</xdr:rowOff>
    </xdr:from>
    <xdr:to>
      <xdr:col>5</xdr:col>
      <xdr:colOff>358775</xdr:colOff>
      <xdr:row>35</xdr:row>
      <xdr:rowOff>166179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4292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166179</xdr:rowOff>
    </xdr:from>
    <xdr:to>
      <xdr:col>4</xdr:col>
      <xdr:colOff>155575</xdr:colOff>
      <xdr:row>36</xdr:row>
      <xdr:rowOff>131509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66929"/>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105791</xdr:rowOff>
    </xdr:from>
    <xdr:to>
      <xdr:col>2</xdr:col>
      <xdr:colOff>638175</xdr:colOff>
      <xdr:row>36</xdr:row>
      <xdr:rowOff>131509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06541"/>
          <a:ext cx="889000" cy="1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129286</xdr:rowOff>
    </xdr:from>
    <xdr:to>
      <xdr:col>6</xdr:col>
      <xdr:colOff>561975</xdr:colOff>
      <xdr:row>35</xdr:row>
      <xdr:rowOff>59436</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152163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91377</xdr:rowOff>
    </xdr:from>
    <xdr:to>
      <xdr:col>5</xdr:col>
      <xdr:colOff>409575</xdr:colOff>
      <xdr:row>36</xdr:row>
      <xdr:rowOff>21527</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12654</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1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115379</xdr:rowOff>
    </xdr:from>
    <xdr:to>
      <xdr:col>4</xdr:col>
      <xdr:colOff>206375</xdr:colOff>
      <xdr:row>36</xdr:row>
      <xdr:rowOff>45529</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36656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80709</xdr:rowOff>
    </xdr:from>
    <xdr:to>
      <xdr:col>3</xdr:col>
      <xdr:colOff>3175</xdr:colOff>
      <xdr:row>37</xdr:row>
      <xdr:rowOff>10859</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1986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54991</xdr:rowOff>
    </xdr:from>
    <xdr:to>
      <xdr:col>1</xdr:col>
      <xdr:colOff>485775</xdr:colOff>
      <xdr:row>35</xdr:row>
      <xdr:rowOff>156591</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147718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78991</xdr:rowOff>
    </xdr:from>
    <xdr:to>
      <xdr:col>6</xdr:col>
      <xdr:colOff>511175</xdr:colOff>
      <xdr:row>58</xdr:row>
      <xdr:rowOff>27395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680191"/>
          <a:ext cx="838200" cy="2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78991</xdr:rowOff>
    </xdr:from>
    <xdr:to>
      <xdr:col>5</xdr:col>
      <xdr:colOff>358775</xdr:colOff>
      <xdr:row>57</xdr:row>
      <xdr:rowOff>25403</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680191"/>
          <a:ext cx="889000" cy="1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137912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4"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25403</xdr:rowOff>
    </xdr:from>
    <xdr:to>
      <xdr:col>4</xdr:col>
      <xdr:colOff>155575</xdr:colOff>
      <xdr:row>58</xdr:row>
      <xdr:rowOff>82459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798053"/>
          <a:ext cx="889000" cy="2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70836</xdr:rowOff>
    </xdr:from>
    <xdr:to>
      <xdr:col>2</xdr:col>
      <xdr:colOff>638175</xdr:colOff>
      <xdr:row>58</xdr:row>
      <xdr:rowOff>82459</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014936"/>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a:extLst>
            <a:ext uri="{FF2B5EF4-FFF2-40B4-BE49-F238E27FC236}">
              <a16:creationId xmlns="" xmlns:a16="http://schemas.microsoft.com/office/drawing/2014/main" id="{00000000-0008-0000-0700-000084000000}"/>
            </a:ext>
          </a:extLst>
        </xdr:cNvPr>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148045</xdr:rowOff>
    </xdr:from>
    <xdr:to>
      <xdr:col>6</xdr:col>
      <xdr:colOff>561975</xdr:colOff>
      <xdr:row>58</xdr:row>
      <xdr:rowOff>78195</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4584700" y="99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62972</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28191</xdr:rowOff>
    </xdr:from>
    <xdr:to>
      <xdr:col>5</xdr:col>
      <xdr:colOff>409575</xdr:colOff>
      <xdr:row>56</xdr:row>
      <xdr:rowOff>129791</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3746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146318</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4" y="94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146053</xdr:rowOff>
    </xdr:from>
    <xdr:to>
      <xdr:col>4</xdr:col>
      <xdr:colOff>206375</xdr:colOff>
      <xdr:row>57</xdr:row>
      <xdr:rowOff>76203</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2857500" y="97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92730</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4" y="952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31659</xdr:rowOff>
    </xdr:from>
    <xdr:to>
      <xdr:col>3</xdr:col>
      <xdr:colOff>3175</xdr:colOff>
      <xdr:row>58</xdr:row>
      <xdr:rowOff>133259</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968500" y="9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124386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06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20036</xdr:rowOff>
    </xdr:from>
    <xdr:to>
      <xdr:col>1</xdr:col>
      <xdr:colOff>485775</xdr:colOff>
      <xdr:row>58</xdr:row>
      <xdr:rowOff>121636</xdr:rowOff>
    </xdr:to>
    <xdr:sp macro="" textlink="">
      <xdr:nvSpPr>
        <xdr:cNvPr id="147" name="円/楕円 146">
          <a:extLst>
            <a:ext uri="{FF2B5EF4-FFF2-40B4-BE49-F238E27FC236}">
              <a16:creationId xmlns="" xmlns:a16="http://schemas.microsoft.com/office/drawing/2014/main" id="{00000000-0008-0000-0700-000093000000}"/>
            </a:ext>
          </a:extLst>
        </xdr:cNvPr>
        <xdr:cNvSpPr/>
      </xdr:nvSpPr>
      <xdr:spPr>
        <a:xfrm>
          <a:off x="1079500" y="99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112763</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0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95123</xdr:rowOff>
    </xdr:from>
    <xdr:to>
      <xdr:col>6</xdr:col>
      <xdr:colOff>511175</xdr:colOff>
      <xdr:row>74</xdr:row>
      <xdr:rowOff>25715</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2610973"/>
          <a:ext cx="8382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25715</xdr:rowOff>
    </xdr:from>
    <xdr:to>
      <xdr:col>5</xdr:col>
      <xdr:colOff>358775</xdr:colOff>
      <xdr:row>74</xdr:row>
      <xdr:rowOff>163932</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908300" y="12713015"/>
          <a:ext cx="889000" cy="1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163932</xdr:rowOff>
    </xdr:from>
    <xdr:to>
      <xdr:col>4</xdr:col>
      <xdr:colOff>155575</xdr:colOff>
      <xdr:row>74</xdr:row>
      <xdr:rowOff>170953</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285123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a:extLst>
            <a:ext uri="{FF2B5EF4-FFF2-40B4-BE49-F238E27FC236}">
              <a16:creationId xmlns="" xmlns:a16="http://schemas.microsoft.com/office/drawing/2014/main" id="{00000000-0008-0000-0700-0000BB000000}"/>
            </a:ext>
          </a:extLst>
        </xdr:cNvPr>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170953</xdr:rowOff>
    </xdr:from>
    <xdr:to>
      <xdr:col>2</xdr:col>
      <xdr:colOff>638175</xdr:colOff>
      <xdr:row>75</xdr:row>
      <xdr:rowOff>42011</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2858253"/>
          <a:ext cx="889000" cy="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a:extLst>
            <a:ext uri="{FF2B5EF4-FFF2-40B4-BE49-F238E27FC236}">
              <a16:creationId xmlns="" xmlns:a16="http://schemas.microsoft.com/office/drawing/2014/main" id="{00000000-0008-0000-0700-0000C0000000}"/>
            </a:ext>
          </a:extLst>
        </xdr:cNvPr>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44323</xdr:rowOff>
    </xdr:from>
    <xdr:to>
      <xdr:col>6</xdr:col>
      <xdr:colOff>561975</xdr:colOff>
      <xdr:row>73</xdr:row>
      <xdr:rowOff>145923</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4584700" y="125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67200</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241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184,845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146365</xdr:rowOff>
    </xdr:from>
    <xdr:to>
      <xdr:col>5</xdr:col>
      <xdr:colOff>409575</xdr:colOff>
      <xdr:row>74</xdr:row>
      <xdr:rowOff>76515</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3746500" y="126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93042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4" y="124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113132</xdr:rowOff>
    </xdr:from>
    <xdr:to>
      <xdr:col>4</xdr:col>
      <xdr:colOff>206375</xdr:colOff>
      <xdr:row>75</xdr:row>
      <xdr:rowOff>43282</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28575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59809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4" y="1257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162,774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120153</xdr:rowOff>
    </xdr:from>
    <xdr:to>
      <xdr:col>3</xdr:col>
      <xdr:colOff>3175</xdr:colOff>
      <xdr:row>75</xdr:row>
      <xdr:rowOff>50303</xdr:rowOff>
    </xdr:to>
    <xdr:sp macro="" textlink="">
      <xdr:nvSpPr>
        <xdr:cNvPr id="205" name="円/楕円 204">
          <a:extLst>
            <a:ext uri="{FF2B5EF4-FFF2-40B4-BE49-F238E27FC236}">
              <a16:creationId xmlns="" xmlns:a16="http://schemas.microsoft.com/office/drawing/2014/main" id="{00000000-0008-0000-0700-0000CD000000}"/>
            </a:ext>
          </a:extLst>
        </xdr:cNvPr>
        <xdr:cNvSpPr/>
      </xdr:nvSpPr>
      <xdr:spPr>
        <a:xfrm>
          <a:off x="1968500" y="12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66830</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4" y="125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162661</xdr:rowOff>
    </xdr:from>
    <xdr:to>
      <xdr:col>1</xdr:col>
      <xdr:colOff>485775</xdr:colOff>
      <xdr:row>75</xdr:row>
      <xdr:rowOff>92811</xdr:rowOff>
    </xdr:to>
    <xdr:sp macro="" textlink="">
      <xdr:nvSpPr>
        <xdr:cNvPr id="207" name="円/楕円 206">
          <a:extLst>
            <a:ext uri="{FF2B5EF4-FFF2-40B4-BE49-F238E27FC236}">
              <a16:creationId xmlns="" xmlns:a16="http://schemas.microsoft.com/office/drawing/2014/main" id="{00000000-0008-0000-0700-0000CF000000}"/>
            </a:ext>
          </a:extLst>
        </xdr:cNvPr>
        <xdr:cNvSpPr/>
      </xdr:nvSpPr>
      <xdr:spPr>
        <a:xfrm>
          <a:off x="1079500" y="128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109338</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30794" y="1262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a:extLst>
            <a:ext uri="{FF2B5EF4-FFF2-40B4-BE49-F238E27FC236}">
              <a16:creationId xmlns=""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a:extLst>
            <a:ext uri="{FF2B5EF4-FFF2-40B4-BE49-F238E27FC236}">
              <a16:creationId xmlns="" xmlns:a16="http://schemas.microsoft.com/office/drawing/2014/main" id="{00000000-0008-0000-0700-0000ED000000}"/>
            </a:ext>
          </a:extLst>
        </xdr:cNvPr>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a:extLst>
            <a:ext uri="{FF2B5EF4-FFF2-40B4-BE49-F238E27FC236}">
              <a16:creationId xmlns="" xmlns:a16="http://schemas.microsoft.com/office/drawing/2014/main" id="{00000000-0008-0000-0700-0000EF000000}"/>
            </a:ext>
          </a:extLst>
        </xdr:cNvPr>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25343</xdr:rowOff>
    </xdr:from>
    <xdr:to>
      <xdr:col>6</xdr:col>
      <xdr:colOff>511175</xdr:colOff>
      <xdr:row>98</xdr:row>
      <xdr:rowOff>31668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3797300" y="16827443"/>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a:extLst>
            <a:ext uri="{FF2B5EF4-FFF2-40B4-BE49-F238E27FC236}">
              <a16:creationId xmlns="" xmlns:a16="http://schemas.microsoft.com/office/drawing/2014/main" id="{00000000-0008-0000-0700-0000F2000000}"/>
            </a:ext>
          </a:extLst>
        </xdr:cNvPr>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a:extLst>
            <a:ext uri="{FF2B5EF4-FFF2-40B4-BE49-F238E27FC236}">
              <a16:creationId xmlns="" xmlns:a16="http://schemas.microsoft.com/office/drawing/2014/main" id="{00000000-0008-0000-0700-0000F3000000}"/>
            </a:ext>
          </a:extLst>
        </xdr:cNvPr>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8513</xdr:rowOff>
    </xdr:from>
    <xdr:to>
      <xdr:col>5</xdr:col>
      <xdr:colOff>358775</xdr:colOff>
      <xdr:row>98</xdr:row>
      <xdr:rowOff>25343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2908300" y="16810613"/>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8513</xdr:rowOff>
    </xdr:from>
    <xdr:to>
      <xdr:col>4</xdr:col>
      <xdr:colOff>155575</xdr:colOff>
      <xdr:row>98</xdr:row>
      <xdr:rowOff>55023</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flipV="1">
          <a:off x="2019300" y="16810613"/>
          <a:ext cx="8890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a:extLst>
            <a:ext uri="{FF2B5EF4-FFF2-40B4-BE49-F238E27FC236}">
              <a16:creationId xmlns="" xmlns:a16="http://schemas.microsoft.com/office/drawing/2014/main" id="{00000000-0008-0000-0700-0000F8000000}"/>
            </a:ext>
          </a:extLst>
        </xdr:cNvPr>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55023</xdr:rowOff>
    </xdr:from>
    <xdr:to>
      <xdr:col>2</xdr:col>
      <xdr:colOff>638175</xdr:colOff>
      <xdr:row>98</xdr:row>
      <xdr:rowOff>55404</xdr:rowOff>
    </xdr:to>
    <xdr:cxnSp macro="">
      <xdr:nvCxnSpPr>
        <xdr:cNvPr id="250" name="直線コネクタ 249">
          <a:extLst>
            <a:ext uri="{FF2B5EF4-FFF2-40B4-BE49-F238E27FC236}">
              <a16:creationId xmlns="" xmlns:a16="http://schemas.microsoft.com/office/drawing/2014/main" id="{00000000-0008-0000-0700-0000FA000000}"/>
            </a:ext>
          </a:extLst>
        </xdr:cNvPr>
        <xdr:cNvCxnSpPr/>
      </xdr:nvCxnSpPr>
      <xdr:spPr>
        <a:xfrm flipV="1">
          <a:off x="1130300" y="168571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a:extLst>
            <a:ext uri="{FF2B5EF4-FFF2-40B4-BE49-F238E27FC236}">
              <a16:creationId xmlns="" xmlns:a16="http://schemas.microsoft.com/office/drawing/2014/main" id="{00000000-0008-0000-0700-0000FB000000}"/>
            </a:ext>
          </a:extLst>
        </xdr:cNvPr>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a:extLst>
            <a:ext uri="{FF2B5EF4-FFF2-40B4-BE49-F238E27FC236}">
              <a16:creationId xmlns="" xmlns:a16="http://schemas.microsoft.com/office/drawing/2014/main" id="{00000000-0008-0000-0700-0000FD000000}"/>
            </a:ext>
          </a:extLst>
        </xdr:cNvPr>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152318</xdr:rowOff>
    </xdr:from>
    <xdr:to>
      <xdr:col>6</xdr:col>
      <xdr:colOff>561975</xdr:colOff>
      <xdr:row>98</xdr:row>
      <xdr:rowOff>82468</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4584700" y="167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67245</xdr:rowOff>
    </xdr:from>
    <xdr:ext cx="534377" cy="259045"/>
    <xdr:sp macro="" textlink="">
      <xdr:nvSpPr>
        <xdr:cNvPr id="261" name="衛生費該当値テキスト">
          <a:extLst>
            <a:ext uri="{FF2B5EF4-FFF2-40B4-BE49-F238E27FC236}">
              <a16:creationId xmlns="" xmlns:a16="http://schemas.microsoft.com/office/drawing/2014/main" id="{00000000-0008-0000-0700-000005010000}"/>
            </a:ext>
          </a:extLst>
        </xdr:cNvPr>
        <xdr:cNvSpPr txBox="1"/>
      </xdr:nvSpPr>
      <xdr:spPr>
        <a:xfrm>
          <a:off x="4686300" y="166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145993</xdr:rowOff>
    </xdr:from>
    <xdr:to>
      <xdr:col>5</xdr:col>
      <xdr:colOff>409575</xdr:colOff>
      <xdr:row>98</xdr:row>
      <xdr:rowOff>76143</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3746500" y="167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67270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3530111" y="168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129163</xdr:rowOff>
    </xdr:from>
    <xdr:to>
      <xdr:col>4</xdr:col>
      <xdr:colOff>206375</xdr:colOff>
      <xdr:row>98</xdr:row>
      <xdr:rowOff>59313</xdr:rowOff>
    </xdr:to>
    <xdr:sp macro="" textlink="">
      <xdr:nvSpPr>
        <xdr:cNvPr id="264" name="円/楕円 263">
          <a:extLst>
            <a:ext uri="{FF2B5EF4-FFF2-40B4-BE49-F238E27FC236}">
              <a16:creationId xmlns="" xmlns:a16="http://schemas.microsoft.com/office/drawing/2014/main" id="{00000000-0008-0000-0700-000008010000}"/>
            </a:ext>
          </a:extLst>
        </xdr:cNvPr>
        <xdr:cNvSpPr/>
      </xdr:nvSpPr>
      <xdr:spPr>
        <a:xfrm>
          <a:off x="2857500" y="16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2641111" y="168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4223</xdr:rowOff>
    </xdr:from>
    <xdr:to>
      <xdr:col>3</xdr:col>
      <xdr:colOff>3175</xdr:colOff>
      <xdr:row>98</xdr:row>
      <xdr:rowOff>105823</xdr:rowOff>
    </xdr:to>
    <xdr:sp macro="" textlink="">
      <xdr:nvSpPr>
        <xdr:cNvPr id="266" name="円/楕円 265">
          <a:extLst>
            <a:ext uri="{FF2B5EF4-FFF2-40B4-BE49-F238E27FC236}">
              <a16:creationId xmlns="" xmlns:a16="http://schemas.microsoft.com/office/drawing/2014/main" id="{00000000-0008-0000-0700-00000A010000}"/>
            </a:ext>
          </a:extLst>
        </xdr:cNvPr>
        <xdr:cNvSpPr/>
      </xdr:nvSpPr>
      <xdr:spPr>
        <a:xfrm>
          <a:off x="1968500" y="168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96950</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1752111" y="1689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4604</xdr:rowOff>
    </xdr:from>
    <xdr:to>
      <xdr:col>1</xdr:col>
      <xdr:colOff>485775</xdr:colOff>
      <xdr:row>98</xdr:row>
      <xdr:rowOff>106204</xdr:rowOff>
    </xdr:to>
    <xdr:sp macro="" textlink="">
      <xdr:nvSpPr>
        <xdr:cNvPr id="268" name="円/楕円 267">
          <a:extLst>
            <a:ext uri="{FF2B5EF4-FFF2-40B4-BE49-F238E27FC236}">
              <a16:creationId xmlns="" xmlns:a16="http://schemas.microsoft.com/office/drawing/2014/main" id="{00000000-0008-0000-0700-00000C010000}"/>
            </a:ext>
          </a:extLst>
        </xdr:cNvPr>
        <xdr:cNvSpPr/>
      </xdr:nvSpPr>
      <xdr:spPr>
        <a:xfrm>
          <a:off x="1079500" y="168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97331</xdr:rowOff>
    </xdr:from>
    <xdr:ext cx="534377"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863111" y="168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a:extLst>
            <a:ext uri="{FF2B5EF4-FFF2-40B4-BE49-F238E27FC236}">
              <a16:creationId xmlns=""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a:extLst>
            <a:ext uri="{FF2B5EF4-FFF2-40B4-BE49-F238E27FC236}">
              <a16:creationId xmlns=""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26734</xdr:rowOff>
    </xdr:from>
    <xdr:to>
      <xdr:col>15</xdr:col>
      <xdr:colOff>180340</xdr:colOff>
      <xdr:row>39</xdr:row>
      <xdr:rowOff>44450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10475595" y="5856034"/>
          <a:ext cx="1270" cy="87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4" name="労働費最小値テキスト">
          <a:extLst>
            <a:ext uri="{FF2B5EF4-FFF2-40B4-BE49-F238E27FC236}">
              <a16:creationId xmlns="" xmlns:a16="http://schemas.microsoft.com/office/drawing/2014/main" id="{00000000-0008-0000-0700-00002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144861</xdr:rowOff>
    </xdr:from>
    <xdr:ext cx="469744" cy="259045"/>
    <xdr:sp macro="" textlink="">
      <xdr:nvSpPr>
        <xdr:cNvPr id="296" name="労働費最大値テキスト">
          <a:extLst>
            <a:ext uri="{FF2B5EF4-FFF2-40B4-BE49-F238E27FC236}">
              <a16:creationId xmlns="" xmlns:a16="http://schemas.microsoft.com/office/drawing/2014/main" id="{00000000-0008-0000-0700-000028010000}"/>
            </a:ext>
          </a:extLst>
        </xdr:cNvPr>
        <xdr:cNvSpPr txBox="1"/>
      </xdr:nvSpPr>
      <xdr:spPr>
        <a:xfrm>
          <a:off x="10528300" y="56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34</xdr:row>
      <xdr:rowOff>26734</xdr:rowOff>
    </xdr:from>
    <xdr:to>
      <xdr:col>15</xdr:col>
      <xdr:colOff>269875</xdr:colOff>
      <xdr:row>34</xdr:row>
      <xdr:rowOff>26734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58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98933</xdr:rowOff>
    </xdr:from>
    <xdr:to>
      <xdr:col>15</xdr:col>
      <xdr:colOff>180975</xdr:colOff>
      <xdr:row>38</xdr:row>
      <xdr:rowOff>138938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9639300" y="6271133"/>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45864</xdr:rowOff>
    </xdr:from>
    <xdr:ext cx="378565" cy="259045"/>
    <xdr:sp macro="" textlink="">
      <xdr:nvSpPr>
        <xdr:cNvPr id="299" name="労働費平均値テキスト">
          <a:extLst>
            <a:ext uri="{FF2B5EF4-FFF2-40B4-BE49-F238E27FC236}">
              <a16:creationId xmlns="" xmlns:a16="http://schemas.microsoft.com/office/drawing/2014/main" id="{00000000-0008-0000-0700-00002B010000}"/>
            </a:ext>
          </a:extLst>
        </xdr:cNvPr>
        <xdr:cNvSpPr txBox="1"/>
      </xdr:nvSpPr>
      <xdr:spPr>
        <a:xfrm>
          <a:off x="10528300" y="6389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00" name="フローチャート : 判断 299">
          <a:extLst>
            <a:ext uri="{FF2B5EF4-FFF2-40B4-BE49-F238E27FC236}">
              <a16:creationId xmlns="" xmlns:a16="http://schemas.microsoft.com/office/drawing/2014/main" id="{00000000-0008-0000-0700-00002C010000}"/>
            </a:ext>
          </a:extLst>
        </xdr:cNvPr>
        <xdr:cNvSpPr/>
      </xdr:nvSpPr>
      <xdr:spPr>
        <a:xfrm>
          <a:off x="104267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1968</xdr:rowOff>
    </xdr:from>
    <xdr:to>
      <xdr:col>14</xdr:col>
      <xdr:colOff>28575</xdr:colOff>
      <xdr:row>36</xdr:row>
      <xdr:rowOff>98933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8750300" y="5831268"/>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2604</xdr:rowOff>
    </xdr:from>
    <xdr:to>
      <xdr:col>14</xdr:col>
      <xdr:colOff>79375</xdr:colOff>
      <xdr:row>38</xdr:row>
      <xdr:rowOff>104204</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9588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95331</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50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52832</xdr:rowOff>
    </xdr:from>
    <xdr:to>
      <xdr:col>12</xdr:col>
      <xdr:colOff>511175</xdr:colOff>
      <xdr:row>34</xdr:row>
      <xdr:rowOff>1968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7861300" y="5367782"/>
          <a:ext cx="889000" cy="4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43752</xdr:rowOff>
    </xdr:from>
    <xdr:to>
      <xdr:col>12</xdr:col>
      <xdr:colOff>561975</xdr:colOff>
      <xdr:row>37</xdr:row>
      <xdr:rowOff>145352</xdr:rowOff>
    </xdr:to>
    <xdr:sp macro="" textlink="">
      <xdr:nvSpPr>
        <xdr:cNvPr id="305" name="フローチャート : 判断 304">
          <a:extLst>
            <a:ext uri="{FF2B5EF4-FFF2-40B4-BE49-F238E27FC236}">
              <a16:creationId xmlns="" xmlns:a16="http://schemas.microsoft.com/office/drawing/2014/main" id="{00000000-0008-0000-0700-000031010000}"/>
            </a:ext>
          </a:extLst>
        </xdr:cNvPr>
        <xdr:cNvSpPr/>
      </xdr:nvSpPr>
      <xdr:spPr>
        <a:xfrm>
          <a:off x="869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136479</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15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52832</xdr:rowOff>
    </xdr:from>
    <xdr:to>
      <xdr:col>11</xdr:col>
      <xdr:colOff>307975</xdr:colOff>
      <xdr:row>31</xdr:row>
      <xdr:rowOff>136271</xdr:rowOff>
    </xdr:to>
    <xdr:cxnSp macro="">
      <xdr:nvCxnSpPr>
        <xdr:cNvPr id="307" name="直線コネクタ 306">
          <a:extLst>
            <a:ext uri="{FF2B5EF4-FFF2-40B4-BE49-F238E27FC236}">
              <a16:creationId xmlns="" xmlns:a16="http://schemas.microsoft.com/office/drawing/2014/main" id="{00000000-0008-0000-0700-000033010000}"/>
            </a:ext>
          </a:extLst>
        </xdr:cNvPr>
        <xdr:cNvCxnSpPr/>
      </xdr:nvCxnSpPr>
      <xdr:spPr>
        <a:xfrm flipV="1">
          <a:off x="6972300" y="5367782"/>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113284</xdr:rowOff>
    </xdr:from>
    <xdr:to>
      <xdr:col>11</xdr:col>
      <xdr:colOff>358775</xdr:colOff>
      <xdr:row>37</xdr:row>
      <xdr:rowOff>43434</xdr:rowOff>
    </xdr:to>
    <xdr:sp macro="" textlink="">
      <xdr:nvSpPr>
        <xdr:cNvPr id="308" name="フローチャート : 判断 307">
          <a:extLst>
            <a:ext uri="{FF2B5EF4-FFF2-40B4-BE49-F238E27FC236}">
              <a16:creationId xmlns="" xmlns:a16="http://schemas.microsoft.com/office/drawing/2014/main" id="{00000000-0008-0000-0700-000034010000}"/>
            </a:ext>
          </a:extLst>
        </xdr:cNvPr>
        <xdr:cNvSpPr/>
      </xdr:nvSpPr>
      <xdr:spPr>
        <a:xfrm>
          <a:off x="7810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34561</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26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73470</xdr:rowOff>
    </xdr:from>
    <xdr:to>
      <xdr:col>10</xdr:col>
      <xdr:colOff>155575</xdr:colOff>
      <xdr:row>36</xdr:row>
      <xdr:rowOff>3620</xdr:rowOff>
    </xdr:to>
    <xdr:sp macro="" textlink="">
      <xdr:nvSpPr>
        <xdr:cNvPr id="310" name="フローチャート : 判断 309">
          <a:extLst>
            <a:ext uri="{FF2B5EF4-FFF2-40B4-BE49-F238E27FC236}">
              <a16:creationId xmlns="" xmlns:a16="http://schemas.microsoft.com/office/drawing/2014/main" id="{00000000-0008-0000-0700-000036010000}"/>
            </a:ext>
          </a:extLst>
        </xdr:cNvPr>
        <xdr:cNvSpPr/>
      </xdr:nvSpPr>
      <xdr:spPr>
        <a:xfrm>
          <a:off x="6921500" y="6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166197</xdr:rowOff>
    </xdr:from>
    <xdr:ext cx="469744"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37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88138</xdr:rowOff>
    </xdr:from>
    <xdr:to>
      <xdr:col>15</xdr:col>
      <xdr:colOff>231775</xdr:colOff>
      <xdr:row>39</xdr:row>
      <xdr:rowOff>18288</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10426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3065</xdr:rowOff>
    </xdr:from>
    <xdr:ext cx="378565" cy="259045"/>
    <xdr:sp macro="" textlink="">
      <xdr:nvSpPr>
        <xdr:cNvPr id="318" name="労働費該当値テキスト">
          <a:extLst>
            <a:ext uri="{FF2B5EF4-FFF2-40B4-BE49-F238E27FC236}">
              <a16:creationId xmlns="" xmlns:a16="http://schemas.microsoft.com/office/drawing/2014/main" id="{00000000-0008-0000-0700-00003E010000}"/>
            </a:ext>
          </a:extLst>
        </xdr:cNvPr>
        <xdr:cNvSpPr txBox="1"/>
      </xdr:nvSpPr>
      <xdr:spPr>
        <a:xfrm>
          <a:off x="10528300" y="65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48133</xdr:rowOff>
    </xdr:from>
    <xdr:to>
      <xdr:col>14</xdr:col>
      <xdr:colOff>79375</xdr:colOff>
      <xdr:row>36</xdr:row>
      <xdr:rowOff>149733</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9588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166260</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9404427"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122618</xdr:rowOff>
    </xdr:from>
    <xdr:to>
      <xdr:col>12</xdr:col>
      <xdr:colOff>561975</xdr:colOff>
      <xdr:row>34</xdr:row>
      <xdr:rowOff>52768</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8699500" y="57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69295</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8515427" y="555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2032</xdr:rowOff>
    </xdr:from>
    <xdr:to>
      <xdr:col>11</xdr:col>
      <xdr:colOff>358775</xdr:colOff>
      <xdr:row>31</xdr:row>
      <xdr:rowOff>103632</xdr:rowOff>
    </xdr:to>
    <xdr:sp macro="" textlink="">
      <xdr:nvSpPr>
        <xdr:cNvPr id="323" name="円/楕円 322">
          <a:extLst>
            <a:ext uri="{FF2B5EF4-FFF2-40B4-BE49-F238E27FC236}">
              <a16:creationId xmlns="" xmlns:a16="http://schemas.microsoft.com/office/drawing/2014/main" id="{00000000-0008-0000-0700-000043010000}"/>
            </a:ext>
          </a:extLst>
        </xdr:cNvPr>
        <xdr:cNvSpPr/>
      </xdr:nvSpPr>
      <xdr:spPr>
        <a:xfrm>
          <a:off x="7810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120159</xdr:rowOff>
    </xdr:from>
    <xdr:ext cx="469744"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7626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85471</xdr:rowOff>
    </xdr:from>
    <xdr:to>
      <xdr:col>10</xdr:col>
      <xdr:colOff>155575</xdr:colOff>
      <xdr:row>32</xdr:row>
      <xdr:rowOff>15621</xdr:rowOff>
    </xdr:to>
    <xdr:sp macro="" textlink="">
      <xdr:nvSpPr>
        <xdr:cNvPr id="325" name="円/楕円 324">
          <a:extLst>
            <a:ext uri="{FF2B5EF4-FFF2-40B4-BE49-F238E27FC236}">
              <a16:creationId xmlns="" xmlns:a16="http://schemas.microsoft.com/office/drawing/2014/main" id="{00000000-0008-0000-0700-000045010000}"/>
            </a:ext>
          </a:extLst>
        </xdr:cNvPr>
        <xdr:cNvSpPr/>
      </xdr:nvSpPr>
      <xdr:spPr>
        <a:xfrm>
          <a:off x="69215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32148</xdr:rowOff>
    </xdr:from>
    <xdr:ext cx="469744"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737427" y="51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52569</xdr:rowOff>
    </xdr:from>
    <xdr:to>
      <xdr:col>15</xdr:col>
      <xdr:colOff>180975</xdr:colOff>
      <xdr:row>57</xdr:row>
      <xdr:rowOff>62050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9639300" y="9825219"/>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6592</xdr:rowOff>
    </xdr:from>
    <xdr:to>
      <xdr:col>14</xdr:col>
      <xdr:colOff>28575</xdr:colOff>
      <xdr:row>57</xdr:row>
      <xdr:rowOff>52569</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8750300" y="9779242"/>
          <a:ext cx="889000" cy="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6592</xdr:rowOff>
    </xdr:from>
    <xdr:to>
      <xdr:col>12</xdr:col>
      <xdr:colOff>511175</xdr:colOff>
      <xdr:row>57</xdr:row>
      <xdr:rowOff>18702</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7861300" y="9779242"/>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a:extLst>
            <a:ext uri="{FF2B5EF4-FFF2-40B4-BE49-F238E27FC236}">
              <a16:creationId xmlns="" xmlns:a16="http://schemas.microsoft.com/office/drawing/2014/main" id="{00000000-0008-0000-0700-000066010000}"/>
            </a:ext>
          </a:extLst>
        </xdr:cNvPr>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18702</xdr:rowOff>
    </xdr:from>
    <xdr:to>
      <xdr:col>11</xdr:col>
      <xdr:colOff>307975</xdr:colOff>
      <xdr:row>57</xdr:row>
      <xdr:rowOff>127441</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791352"/>
          <a:ext cx="889000" cy="10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a:extLst>
            <a:ext uri="{FF2B5EF4-FFF2-40B4-BE49-F238E27FC236}">
              <a16:creationId xmlns="" xmlns:a16="http://schemas.microsoft.com/office/drawing/2014/main" id="{00000000-0008-0000-0700-000069010000}"/>
            </a:ext>
          </a:extLst>
        </xdr:cNvPr>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11250</xdr:rowOff>
    </xdr:from>
    <xdr:to>
      <xdr:col>15</xdr:col>
      <xdr:colOff>231775</xdr:colOff>
      <xdr:row>57</xdr:row>
      <xdr:rowOff>112850</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10426700" y="97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1769</xdr:rowOff>
    </xdr:from>
    <xdr:to>
      <xdr:col>14</xdr:col>
      <xdr:colOff>79375</xdr:colOff>
      <xdr:row>57</xdr:row>
      <xdr:rowOff>103369</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9588500" y="97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94496</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98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127242</xdr:rowOff>
    </xdr:from>
    <xdr:to>
      <xdr:col>12</xdr:col>
      <xdr:colOff>561975</xdr:colOff>
      <xdr:row>57</xdr:row>
      <xdr:rowOff>57392</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8699500" y="9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73919</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95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139352</xdr:rowOff>
    </xdr:from>
    <xdr:to>
      <xdr:col>11</xdr:col>
      <xdr:colOff>358775</xdr:colOff>
      <xdr:row>57</xdr:row>
      <xdr:rowOff>69502</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7810500" y="97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86029</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95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76641</xdr:rowOff>
    </xdr:from>
    <xdr:to>
      <xdr:col>10</xdr:col>
      <xdr:colOff>155575</xdr:colOff>
      <xdr:row>58</xdr:row>
      <xdr:rowOff>6791</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6921500" y="98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169368</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99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26143</xdr:rowOff>
    </xdr:from>
    <xdr:to>
      <xdr:col>15</xdr:col>
      <xdr:colOff>180340</xdr:colOff>
      <xdr:row>79</xdr:row>
      <xdr:rowOff>12942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541993"/>
          <a:ext cx="1270" cy="101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16769</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6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79</xdr:row>
      <xdr:rowOff>12942</xdr:rowOff>
    </xdr:from>
    <xdr:to>
      <xdr:col>15</xdr:col>
      <xdr:colOff>269875</xdr:colOff>
      <xdr:row>79</xdr:row>
      <xdr:rowOff>12942</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144270</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3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73</xdr:row>
      <xdr:rowOff>26143</xdr:rowOff>
    </xdr:from>
    <xdr:to>
      <xdr:col>15</xdr:col>
      <xdr:colOff>269875</xdr:colOff>
      <xdr:row>73</xdr:row>
      <xdr:rowOff>26143</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54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39954</xdr:rowOff>
    </xdr:from>
    <xdr:to>
      <xdr:col>15</xdr:col>
      <xdr:colOff>180975</xdr:colOff>
      <xdr:row>76</xdr:row>
      <xdr:rowOff>134765</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070154"/>
          <a:ext cx="838200" cy="9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48868</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5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70441</xdr:rowOff>
    </xdr:from>
    <xdr:to>
      <xdr:col>15</xdr:col>
      <xdr:colOff>231775</xdr:colOff>
      <xdr:row>78</xdr:row>
      <xdr:rowOff>591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10426700" y="132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28276</xdr:rowOff>
    </xdr:from>
    <xdr:to>
      <xdr:col>14</xdr:col>
      <xdr:colOff>28575</xdr:colOff>
      <xdr:row>76</xdr:row>
      <xdr:rowOff>39954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8750300" y="1305847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100901</xdr:rowOff>
    </xdr:from>
    <xdr:to>
      <xdr:col>14</xdr:col>
      <xdr:colOff>79375</xdr:colOff>
      <xdr:row>78</xdr:row>
      <xdr:rowOff>31051</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958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22178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28276</xdr:rowOff>
    </xdr:from>
    <xdr:to>
      <xdr:col>12</xdr:col>
      <xdr:colOff>511175</xdr:colOff>
      <xdr:row>77</xdr:row>
      <xdr:rowOff>120783</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058476"/>
          <a:ext cx="889000" cy="2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108026</xdr:rowOff>
    </xdr:from>
    <xdr:to>
      <xdr:col>12</xdr:col>
      <xdr:colOff>561975</xdr:colOff>
      <xdr:row>78</xdr:row>
      <xdr:rowOff>38176</xdr:rowOff>
    </xdr:to>
    <xdr:sp macro="" textlink="">
      <xdr:nvSpPr>
        <xdr:cNvPr id="415" name="フローチャート : 判断 414">
          <a:extLst>
            <a:ext uri="{FF2B5EF4-FFF2-40B4-BE49-F238E27FC236}">
              <a16:creationId xmlns="" xmlns:a16="http://schemas.microsoft.com/office/drawing/2014/main" id="{00000000-0008-0000-0700-00009F010000}"/>
            </a:ext>
          </a:extLst>
        </xdr:cNvPr>
        <xdr:cNvSpPr/>
      </xdr:nvSpPr>
      <xdr:spPr>
        <a:xfrm>
          <a:off x="8699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29303</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4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103981</xdr:rowOff>
    </xdr:from>
    <xdr:to>
      <xdr:col>11</xdr:col>
      <xdr:colOff>307975</xdr:colOff>
      <xdr:row>77</xdr:row>
      <xdr:rowOff>120783</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6972300" y="12105481"/>
          <a:ext cx="889000" cy="12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116523</xdr:rowOff>
    </xdr:from>
    <xdr:to>
      <xdr:col>11</xdr:col>
      <xdr:colOff>358775</xdr:colOff>
      <xdr:row>78</xdr:row>
      <xdr:rowOff>46673</xdr:rowOff>
    </xdr:to>
    <xdr:sp macro="" textlink="">
      <xdr:nvSpPr>
        <xdr:cNvPr id="418" name="フローチャート : 判断 417">
          <a:extLst>
            <a:ext uri="{FF2B5EF4-FFF2-40B4-BE49-F238E27FC236}">
              <a16:creationId xmlns="" xmlns:a16="http://schemas.microsoft.com/office/drawing/2014/main" id="{00000000-0008-0000-0700-0000A2010000}"/>
            </a:ext>
          </a:extLst>
        </xdr:cNvPr>
        <xdr:cNvSpPr/>
      </xdr:nvSpPr>
      <xdr:spPr>
        <a:xfrm>
          <a:off x="7810500" y="133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37800</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4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110007</xdr:rowOff>
    </xdr:from>
    <xdr:to>
      <xdr:col>10</xdr:col>
      <xdr:colOff>155575</xdr:colOff>
      <xdr:row>78</xdr:row>
      <xdr:rowOff>40157</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6921500" y="133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31284</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4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83965</xdr:rowOff>
    </xdr:from>
    <xdr:to>
      <xdr:col>15</xdr:col>
      <xdr:colOff>231775</xdr:colOff>
      <xdr:row>77</xdr:row>
      <xdr:rowOff>14115</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10426700" y="131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106843</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29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160604</xdr:rowOff>
    </xdr:from>
    <xdr:to>
      <xdr:col>14</xdr:col>
      <xdr:colOff>79375</xdr:colOff>
      <xdr:row>76</xdr:row>
      <xdr:rowOff>90754</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9588500" y="130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107281</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27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148926</xdr:rowOff>
    </xdr:from>
    <xdr:to>
      <xdr:col>12</xdr:col>
      <xdr:colOff>561975</xdr:colOff>
      <xdr:row>76</xdr:row>
      <xdr:rowOff>79076</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8699500" y="130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95604</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278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69983</xdr:rowOff>
    </xdr:from>
    <xdr:to>
      <xdr:col>11</xdr:col>
      <xdr:colOff>358775</xdr:colOff>
      <xdr:row>78</xdr:row>
      <xdr:rowOff>133</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7810500" y="132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16660</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594111" y="130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53181</xdr:rowOff>
    </xdr:from>
    <xdr:to>
      <xdr:col>10</xdr:col>
      <xdr:colOff>155575</xdr:colOff>
      <xdr:row>70</xdr:row>
      <xdr:rowOff>154781</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6921500" y="120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171308</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05111" y="1182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92397</xdr:rowOff>
    </xdr:from>
    <xdr:to>
      <xdr:col>15</xdr:col>
      <xdr:colOff>180975</xdr:colOff>
      <xdr:row>97</xdr:row>
      <xdr:rowOff>100577</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723047"/>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92397</xdr:rowOff>
    </xdr:from>
    <xdr:to>
      <xdr:col>14</xdr:col>
      <xdr:colOff>28575</xdr:colOff>
      <xdr:row>97</xdr:row>
      <xdr:rowOff>119255</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723047"/>
          <a:ext cx="889000" cy="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119255</xdr:rowOff>
    </xdr:from>
    <xdr:to>
      <xdr:col>12</xdr:col>
      <xdr:colOff>511175</xdr:colOff>
      <xdr:row>98</xdr:row>
      <xdr:rowOff>23146</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749905"/>
          <a:ext cx="889000" cy="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a:extLst>
            <a:ext uri="{FF2B5EF4-FFF2-40B4-BE49-F238E27FC236}">
              <a16:creationId xmlns="" xmlns:a16="http://schemas.microsoft.com/office/drawing/2014/main" id="{00000000-0008-0000-0700-0000D6010000}"/>
            </a:ext>
          </a:extLst>
        </xdr:cNvPr>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18163</xdr:rowOff>
    </xdr:from>
    <xdr:to>
      <xdr:col>11</xdr:col>
      <xdr:colOff>307975</xdr:colOff>
      <xdr:row>98</xdr:row>
      <xdr:rowOff>23146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82026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a:extLst>
            <a:ext uri="{FF2B5EF4-FFF2-40B4-BE49-F238E27FC236}">
              <a16:creationId xmlns="" xmlns:a16="http://schemas.microsoft.com/office/drawing/2014/main" id="{00000000-0008-0000-0700-0000D9010000}"/>
            </a:ext>
          </a:extLst>
        </xdr:cNvPr>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a:extLst>
            <a:ext uri="{FF2B5EF4-FFF2-40B4-BE49-F238E27FC236}">
              <a16:creationId xmlns="" xmlns:a16="http://schemas.microsoft.com/office/drawing/2014/main" id="{00000000-0008-0000-0700-0000DB010000}"/>
            </a:ext>
          </a:extLst>
        </xdr:cNvPr>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49777</xdr:rowOff>
    </xdr:from>
    <xdr:to>
      <xdr:col>15</xdr:col>
      <xdr:colOff>231775</xdr:colOff>
      <xdr:row>97</xdr:row>
      <xdr:rowOff>151377</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104267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28204</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41597</xdr:rowOff>
    </xdr:from>
    <xdr:to>
      <xdr:col>14</xdr:col>
      <xdr:colOff>79375</xdr:colOff>
      <xdr:row>97</xdr:row>
      <xdr:rowOff>143197</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9588500" y="166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134324</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76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68455</xdr:rowOff>
    </xdr:from>
    <xdr:to>
      <xdr:col>12</xdr:col>
      <xdr:colOff>561975</xdr:colOff>
      <xdr:row>97</xdr:row>
      <xdr:rowOff>170055</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8699500" y="16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161182</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7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143796</xdr:rowOff>
    </xdr:from>
    <xdr:to>
      <xdr:col>11</xdr:col>
      <xdr:colOff>358775</xdr:colOff>
      <xdr:row>98</xdr:row>
      <xdr:rowOff>73946</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7810500" y="167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65073</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8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138813</xdr:rowOff>
    </xdr:from>
    <xdr:to>
      <xdr:col>10</xdr:col>
      <xdr:colOff>155575</xdr:colOff>
      <xdr:row>98</xdr:row>
      <xdr:rowOff>68963</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6921500" y="167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60090</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8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139891</xdr:rowOff>
    </xdr:from>
    <xdr:to>
      <xdr:col>23</xdr:col>
      <xdr:colOff>517525</xdr:colOff>
      <xdr:row>37</xdr:row>
      <xdr:rowOff>147028</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5481300" y="6483541"/>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147028</xdr:rowOff>
    </xdr:from>
    <xdr:to>
      <xdr:col>22</xdr:col>
      <xdr:colOff>365125</xdr:colOff>
      <xdr:row>37</xdr:row>
      <xdr:rowOff>149733</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9067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141110</xdr:rowOff>
    </xdr:from>
    <xdr:to>
      <xdr:col>21</xdr:col>
      <xdr:colOff>161925</xdr:colOff>
      <xdr:row>37</xdr:row>
      <xdr:rowOff>149733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484760"/>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a:extLst>
            <a:ext uri="{FF2B5EF4-FFF2-40B4-BE49-F238E27FC236}">
              <a16:creationId xmlns="" xmlns:a16="http://schemas.microsoft.com/office/drawing/2014/main" id="{00000000-0008-0000-0700-00000F020000}"/>
            </a:ext>
          </a:extLst>
        </xdr:cNvPr>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141110</xdr:rowOff>
    </xdr:from>
    <xdr:to>
      <xdr:col>19</xdr:col>
      <xdr:colOff>644525</xdr:colOff>
      <xdr:row>37</xdr:row>
      <xdr:rowOff>155639</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2814300" y="6484760"/>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89091</xdr:rowOff>
    </xdr:from>
    <xdr:to>
      <xdr:col>23</xdr:col>
      <xdr:colOff>568325</xdr:colOff>
      <xdr:row>38</xdr:row>
      <xdr:rowOff>19241</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6268700" y="64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4018</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3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96228</xdr:rowOff>
    </xdr:from>
    <xdr:to>
      <xdr:col>22</xdr:col>
      <xdr:colOff>415925</xdr:colOff>
      <xdr:row>38</xdr:row>
      <xdr:rowOff>26378</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5430500" y="64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17505</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5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98933</xdr:rowOff>
    </xdr:from>
    <xdr:to>
      <xdr:col>21</xdr:col>
      <xdr:colOff>212725</xdr:colOff>
      <xdr:row>38</xdr:row>
      <xdr:rowOff>29083</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4541500" y="6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20210</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5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90310</xdr:rowOff>
    </xdr:from>
    <xdr:to>
      <xdr:col>20</xdr:col>
      <xdr:colOff>9525</xdr:colOff>
      <xdr:row>38</xdr:row>
      <xdr:rowOff>20459</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3652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11587</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104839</xdr:rowOff>
    </xdr:from>
    <xdr:to>
      <xdr:col>18</xdr:col>
      <xdr:colOff>492125</xdr:colOff>
      <xdr:row>38</xdr:row>
      <xdr:rowOff>34989</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2763500" y="6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26116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5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121469</xdr:rowOff>
    </xdr:from>
    <xdr:to>
      <xdr:col>23</xdr:col>
      <xdr:colOff>517525</xdr:colOff>
      <xdr:row>58</xdr:row>
      <xdr:rowOff>34727</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5481300" y="9894119"/>
          <a:ext cx="8382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106050</xdr:rowOff>
    </xdr:from>
    <xdr:to>
      <xdr:col>22</xdr:col>
      <xdr:colOff>365125</xdr:colOff>
      <xdr:row>58</xdr:row>
      <xdr:rowOff>34727</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4592300" y="9878700"/>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154338</xdr:rowOff>
    </xdr:from>
    <xdr:to>
      <xdr:col>21</xdr:col>
      <xdr:colOff>161925</xdr:colOff>
      <xdr:row>57</xdr:row>
      <xdr:rowOff>106050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3703300" y="9584088"/>
          <a:ext cx="889000" cy="29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a:extLst>
            <a:ext uri="{FF2B5EF4-FFF2-40B4-BE49-F238E27FC236}">
              <a16:creationId xmlns="" xmlns:a16="http://schemas.microsoft.com/office/drawing/2014/main" id="{00000000-0008-0000-0700-000048020000}"/>
            </a:ext>
          </a:extLst>
        </xdr:cNvPr>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154338</xdr:rowOff>
    </xdr:from>
    <xdr:to>
      <xdr:col>19</xdr:col>
      <xdr:colOff>644525</xdr:colOff>
      <xdr:row>57</xdr:row>
      <xdr:rowOff>170348</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2814300" y="9584088"/>
          <a:ext cx="889000" cy="3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a:extLst>
            <a:ext uri="{FF2B5EF4-FFF2-40B4-BE49-F238E27FC236}">
              <a16:creationId xmlns="" xmlns:a16="http://schemas.microsoft.com/office/drawing/2014/main" id="{00000000-0008-0000-0700-00004B020000}"/>
            </a:ext>
          </a:extLst>
        </xdr:cNvPr>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70669</xdr:rowOff>
    </xdr:from>
    <xdr:to>
      <xdr:col>23</xdr:col>
      <xdr:colOff>568325</xdr:colOff>
      <xdr:row>58</xdr:row>
      <xdr:rowOff>819</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6268700" y="98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93546</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6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155377</xdr:rowOff>
    </xdr:from>
    <xdr:to>
      <xdr:col>22</xdr:col>
      <xdr:colOff>415925</xdr:colOff>
      <xdr:row>58</xdr:row>
      <xdr:rowOff>85527</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5430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76654</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55250</xdr:rowOff>
    </xdr:from>
    <xdr:to>
      <xdr:col>21</xdr:col>
      <xdr:colOff>212725</xdr:colOff>
      <xdr:row>57</xdr:row>
      <xdr:rowOff>156850</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4541500" y="98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1927</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6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103538</xdr:rowOff>
    </xdr:from>
    <xdr:to>
      <xdr:col>20</xdr:col>
      <xdr:colOff>9525</xdr:colOff>
      <xdr:row>56</xdr:row>
      <xdr:rowOff>33688</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3652500" y="95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50215</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03794" y="930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119548</xdr:rowOff>
    </xdr:from>
    <xdr:to>
      <xdr:col>18</xdr:col>
      <xdr:colOff>492125</xdr:colOff>
      <xdr:row>58</xdr:row>
      <xdr:rowOff>49698</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2763500" y="98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40825</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98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160883</xdr:rowOff>
    </xdr:from>
    <xdr:to>
      <xdr:col>23</xdr:col>
      <xdr:colOff>517525</xdr:colOff>
      <xdr:row>79</xdr:row>
      <xdr:rowOff>19190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5481300" y="13533983"/>
          <a:ext cx="8382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160883</xdr:rowOff>
    </xdr:from>
    <xdr:to>
      <xdr:col>22</xdr:col>
      <xdr:colOff>365125</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4592300" y="13533983"/>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11455</xdr:rowOff>
    </xdr:from>
    <xdr:to>
      <xdr:col>21</xdr:col>
      <xdr:colOff>161925</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556005"/>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a:extLst>
            <a:ext uri="{FF2B5EF4-FFF2-40B4-BE49-F238E27FC236}">
              <a16:creationId xmlns="" xmlns:a16="http://schemas.microsoft.com/office/drawing/2014/main" id="{00000000-0008-0000-0700-000081020000}"/>
            </a:ext>
          </a:extLst>
        </xdr:cNvPr>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xdr:rowOff>
    </xdr:from>
    <xdr:to>
      <xdr:col>19</xdr:col>
      <xdr:colOff>644525</xdr:colOff>
      <xdr:row>79</xdr:row>
      <xdr:rowOff>11455</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2814300" y="13373164"/>
          <a:ext cx="889000" cy="1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a:extLst>
            <a:ext uri="{FF2B5EF4-FFF2-40B4-BE49-F238E27FC236}">
              <a16:creationId xmlns="" xmlns:a16="http://schemas.microsoft.com/office/drawing/2014/main" id="{00000000-0008-0000-0700-000086020000}"/>
            </a:ext>
          </a:extLst>
        </xdr:cNvPr>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139840</xdr:rowOff>
    </xdr:from>
    <xdr:to>
      <xdr:col>23</xdr:col>
      <xdr:colOff>568325</xdr:colOff>
      <xdr:row>79</xdr:row>
      <xdr:rowOff>69990</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62687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110083</xdr:rowOff>
    </xdr:from>
    <xdr:to>
      <xdr:col>22</xdr:col>
      <xdr:colOff>415925</xdr:colOff>
      <xdr:row>79</xdr:row>
      <xdr:rowOff>40233</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543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31360</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46427"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132105</xdr:rowOff>
    </xdr:from>
    <xdr:to>
      <xdr:col>20</xdr:col>
      <xdr:colOff>9525</xdr:colOff>
      <xdr:row>79</xdr:row>
      <xdr:rowOff>62255</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3652500" y="135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53382</xdr:rowOff>
    </xdr:from>
    <xdr:ext cx="378565"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4017" y="1359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120714</xdr:rowOff>
    </xdr:from>
    <xdr:to>
      <xdr:col>18</xdr:col>
      <xdr:colOff>492125</xdr:colOff>
      <xdr:row>78</xdr:row>
      <xdr:rowOff>50864</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2763500" y="133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41991</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79427" y="134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48458</xdr:rowOff>
    </xdr:from>
    <xdr:to>
      <xdr:col>23</xdr:col>
      <xdr:colOff>517525</xdr:colOff>
      <xdr:row>97</xdr:row>
      <xdr:rowOff>48747</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5481300" y="16679108"/>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38522</xdr:rowOff>
    </xdr:from>
    <xdr:to>
      <xdr:col>22</xdr:col>
      <xdr:colOff>365125</xdr:colOff>
      <xdr:row>97</xdr:row>
      <xdr:rowOff>48458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4592300" y="16669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168008</xdr:rowOff>
    </xdr:from>
    <xdr:to>
      <xdr:col>21</xdr:col>
      <xdr:colOff>161925</xdr:colOff>
      <xdr:row>97</xdr:row>
      <xdr:rowOff>38522</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627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110675</xdr:rowOff>
    </xdr:from>
    <xdr:to>
      <xdr:col>19</xdr:col>
      <xdr:colOff>644525</xdr:colOff>
      <xdr:row>96</xdr:row>
      <xdr:rowOff>168008</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569875"/>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a:extLst>
            <a:ext uri="{FF2B5EF4-FFF2-40B4-BE49-F238E27FC236}">
              <a16:creationId xmlns="" xmlns:a16="http://schemas.microsoft.com/office/drawing/2014/main" id="{00000000-0008-0000-0700-0000BF020000}"/>
            </a:ext>
          </a:extLst>
        </xdr:cNvPr>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169397</xdr:rowOff>
    </xdr:from>
    <xdr:to>
      <xdr:col>23</xdr:col>
      <xdr:colOff>568325</xdr:colOff>
      <xdr:row>97</xdr:row>
      <xdr:rowOff>99547</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6268700" y="166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147824</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6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169108</xdr:rowOff>
    </xdr:from>
    <xdr:to>
      <xdr:col>22</xdr:col>
      <xdr:colOff>415925</xdr:colOff>
      <xdr:row>97</xdr:row>
      <xdr:rowOff>99258</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5430500" y="1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90385</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159172</xdr:rowOff>
    </xdr:from>
    <xdr:to>
      <xdr:col>21</xdr:col>
      <xdr:colOff>212725</xdr:colOff>
      <xdr:row>97</xdr:row>
      <xdr:rowOff>89322</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4541500" y="166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80449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7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117208</xdr:rowOff>
    </xdr:from>
    <xdr:to>
      <xdr:col>20</xdr:col>
      <xdr:colOff>9525</xdr:colOff>
      <xdr:row>97</xdr:row>
      <xdr:rowOff>47358</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3652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38485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59875</xdr:rowOff>
    </xdr:from>
    <xdr:to>
      <xdr:col>18</xdr:col>
      <xdr:colOff>492125</xdr:colOff>
      <xdr:row>96</xdr:row>
      <xdr:rowOff>161475</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2763500" y="16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152602</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a:extLst>
            <a:ext uri="{FF2B5EF4-FFF2-40B4-BE49-F238E27FC236}">
              <a16:creationId xmlns="" xmlns:a16="http://schemas.microsoft.com/office/drawing/2014/main" id="{00000000-0008-0000-0700-0000F8020000}"/>
            </a:ext>
          </a:extLst>
        </xdr:cNvPr>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a:extLst>
            <a:ext uri="{FF2B5EF4-FFF2-40B4-BE49-F238E27FC236}">
              <a16:creationId xmlns="" xmlns:a16="http://schemas.microsoft.com/office/drawing/2014/main" id="{00000000-0008-0000-0700-0000FA020000}"/>
            </a:ext>
          </a:extLst>
        </xdr:cNvPr>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a:extLst>
            <a:ext uri="{FF2B5EF4-FFF2-40B4-BE49-F238E27FC236}">
              <a16:creationId xmlns=""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a:extLst>
            <a:ext uri="{FF2B5EF4-FFF2-40B4-BE49-F238E27FC236}">
              <a16:creationId xmlns=""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a:extLst>
            <a:ext uri="{FF2B5EF4-FFF2-40B4-BE49-F238E27FC236}">
              <a16:creationId xmlns="" xmlns:a16="http://schemas.microsoft.com/office/drawing/2014/main" id="{00000000-0008-0000-0700-000023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a:extLst>
            <a:ext uri="{FF2B5EF4-FFF2-40B4-BE49-F238E27FC236}">
              <a16:creationId xmlns="" xmlns:a16="http://schemas.microsoft.com/office/drawing/2014/main" id="{00000000-0008-0000-0700-000025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a:extLst>
            <a:ext uri="{FF2B5EF4-FFF2-40B4-BE49-F238E27FC236}">
              <a16:creationId xmlns="" xmlns:a16="http://schemas.microsoft.com/office/drawing/2014/main" id="{00000000-0008-0000-0700-000028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a:extLst>
            <a:ext uri="{FF2B5EF4-FFF2-40B4-BE49-F238E27FC236}">
              <a16:creationId xmlns="" xmlns:a16="http://schemas.microsoft.com/office/drawing/2014/main" id="{00000000-0008-0000-0700-000029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a:extLst>
            <a:ext uri="{FF2B5EF4-FFF2-40B4-BE49-F238E27FC236}">
              <a16:creationId xmlns="" xmlns:a16="http://schemas.microsoft.com/office/drawing/2014/main" id="{00000000-0008-0000-0700-00002E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a:extLst>
            <a:ext uri="{FF2B5EF4-FFF2-40B4-BE49-F238E27FC236}">
              <a16:creationId xmlns=""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a:extLst>
            <a:ext uri="{FF2B5EF4-FFF2-40B4-BE49-F238E27FC236}">
              <a16:creationId xmlns=""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a:extLst>
            <a:ext uri="{FF2B5EF4-FFF2-40B4-BE49-F238E27FC236}">
              <a16:creationId xmlns="" xmlns:a16="http://schemas.microsoft.com/office/drawing/2014/main" id="{00000000-0008-0000-0700-00003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a:extLst>
            <a:ext uri="{FF2B5EF4-FFF2-40B4-BE49-F238E27FC236}">
              <a16:creationId xmlns=""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a:extLst>
            <a:ext uri="{FF2B5EF4-FFF2-40B4-BE49-F238E27FC236}">
              <a16:creationId xmlns=""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a:extLst>
            <a:ext uri="{FF2B5EF4-FFF2-40B4-BE49-F238E27FC236}">
              <a16:creationId xmlns=""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全体的に類似団体とほぼ同じような推移となっている中で、民生費が他の団体よりかなり高い推移となっている。主な要因としては、</a:t>
          </a:r>
          <a:r>
            <a:rPr kumimoji="1" lang="ja-JP" altLang="ja-JP" sz="1300">
              <a:solidFill>
                <a:schemeClr val="dk1"/>
              </a:solidFill>
              <a:latin typeface="+mn-lt"/>
              <a:ea typeface="+mn-ea"/>
              <a:cs typeface="+mn-cs"/>
            </a:rPr>
            <a:t>性質別決算分析表で</a:t>
          </a:r>
          <a:r>
            <a:rPr kumimoji="1" lang="ja-JP" altLang="en-US" sz="1300">
              <a:solidFill>
                <a:schemeClr val="dk1"/>
              </a:solidFill>
              <a:latin typeface="+mn-lt"/>
              <a:ea typeface="+mn-ea"/>
              <a:cs typeface="+mn-cs"/>
            </a:rPr>
            <a:t>記載したとおり障害者福祉費及び児童福費の</a:t>
          </a:r>
          <a:r>
            <a:rPr kumimoji="1" lang="ja-JP" altLang="ja-JP" sz="1300">
              <a:solidFill>
                <a:schemeClr val="dk1"/>
              </a:solidFill>
              <a:latin typeface="+mn-lt"/>
              <a:ea typeface="+mn-ea"/>
              <a:cs typeface="+mn-cs"/>
            </a:rPr>
            <a:t>扶助費の</a:t>
          </a:r>
          <a:r>
            <a:rPr kumimoji="1" lang="ja-JP" altLang="en-US" sz="1300">
              <a:solidFill>
                <a:schemeClr val="dk1"/>
              </a:solidFill>
              <a:latin typeface="+mn-lt"/>
              <a:ea typeface="+mn-ea"/>
              <a:cs typeface="+mn-cs"/>
            </a:rPr>
            <a:t>増加によるものである。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ここ数年は、徴収率の向上等により税収が伸びていることや歳出予算の精査により実質収支の額が増え、毎年度の財政調整基金等への積立を行っているため、平成</a:t>
          </a:r>
          <a:r>
            <a:rPr kumimoji="1" lang="en-US" altLang="ja-JP" sz="1400">
              <a:solidFill>
                <a:schemeClr val="dk1"/>
              </a:solidFill>
              <a:latin typeface="ＭＳ ゴシック" pitchFamily="49" charset="-128"/>
              <a:ea typeface="ＭＳ ゴシック" pitchFamily="49" charset="-128"/>
              <a:cs typeface="+mn-cs"/>
            </a:rPr>
            <a:t>23</a:t>
          </a:r>
          <a:r>
            <a:rPr kumimoji="1" lang="ja-JP" altLang="ja-JP" sz="1400">
              <a:solidFill>
                <a:schemeClr val="dk1"/>
              </a:solidFill>
              <a:latin typeface="ＭＳ ゴシック" pitchFamily="49" charset="-128"/>
              <a:ea typeface="ＭＳ ゴシック" pitchFamily="49" charset="-128"/>
              <a:cs typeface="+mn-cs"/>
            </a:rPr>
            <a:t>年と比較すると</a:t>
          </a:r>
          <a:r>
            <a:rPr kumimoji="1" lang="en-US" altLang="ja-JP" sz="1400">
              <a:solidFill>
                <a:schemeClr val="dk1"/>
              </a:solidFill>
              <a:latin typeface="ＭＳ ゴシック" pitchFamily="49" charset="-128"/>
              <a:ea typeface="ＭＳ ゴシック" pitchFamily="49" charset="-128"/>
              <a:cs typeface="+mn-cs"/>
            </a:rPr>
            <a:t>20</a:t>
          </a:r>
          <a:r>
            <a:rPr kumimoji="1" lang="ja-JP" altLang="ja-JP" sz="1400">
              <a:solidFill>
                <a:schemeClr val="dk1"/>
              </a:solidFill>
              <a:latin typeface="ＭＳ ゴシック" pitchFamily="49" charset="-128"/>
              <a:ea typeface="ＭＳ ゴシック" pitchFamily="49" charset="-128"/>
              <a:cs typeface="+mn-cs"/>
            </a:rPr>
            <a:t>ポイント近くも増加している。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しかし、これから多数の文教施設等の老朽化による施設更新が控えているため、今後も引き続き歳出予算の精査に努め基金残高を確保しておく必要がある。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20</a:t>
          </a:r>
          <a:r>
            <a:rPr kumimoji="1" lang="ja-JP" altLang="ja-JP" sz="1400">
              <a:solidFill>
                <a:schemeClr val="dk1"/>
              </a:solidFill>
              <a:latin typeface="ＭＳ ゴシック" pitchFamily="49" charset="-128"/>
              <a:ea typeface="ＭＳ ゴシック" pitchFamily="49" charset="-128"/>
              <a:cs typeface="+mn-cs"/>
            </a:rPr>
            <a:t>年度に国民健康保険事業財政健全化計画を策定後は、計画通り国保の累積赤字も解消し、平成</a:t>
          </a:r>
          <a:r>
            <a:rPr kumimoji="1" lang="en-US" altLang="ja-JP" sz="1400">
              <a:solidFill>
                <a:schemeClr val="dk1"/>
              </a:solidFill>
              <a:latin typeface="ＭＳ ゴシック" pitchFamily="49" charset="-128"/>
              <a:ea typeface="ＭＳ ゴシック" pitchFamily="49" charset="-128"/>
              <a:cs typeface="+mn-cs"/>
            </a:rPr>
            <a:t>23</a:t>
          </a:r>
          <a:r>
            <a:rPr kumimoji="1" lang="ja-JP" altLang="ja-JP" sz="1400">
              <a:solidFill>
                <a:schemeClr val="dk1"/>
              </a:solidFill>
              <a:latin typeface="ＭＳ ゴシック" pitchFamily="49" charset="-128"/>
              <a:ea typeface="ＭＳ ゴシック" pitchFamily="49" charset="-128"/>
              <a:cs typeface="+mn-cs"/>
            </a:rPr>
            <a:t>年度からは全会計黒字となっている。特に一般会計及び国民健康保険特別会計の税徴収率が右肩上がりに改善したため、その結果歳入増となり黒字決算に影響していると</a:t>
          </a:r>
          <a:r>
            <a:rPr kumimoji="1" lang="ja-JP" altLang="en-US" sz="1400">
              <a:solidFill>
                <a:schemeClr val="dk1"/>
              </a:solidFill>
              <a:latin typeface="ＭＳ ゴシック" pitchFamily="49" charset="-128"/>
              <a:ea typeface="ＭＳ ゴシック" pitchFamily="49" charset="-128"/>
              <a:cs typeface="+mn-cs"/>
            </a:rPr>
            <a:t>考</a:t>
          </a:r>
          <a:r>
            <a:rPr kumimoji="1" lang="ja-JP" altLang="ja-JP" sz="1400">
              <a:solidFill>
                <a:schemeClr val="dk1"/>
              </a:solidFill>
              <a:latin typeface="ＭＳ ゴシック" pitchFamily="49" charset="-128"/>
              <a:ea typeface="ＭＳ ゴシック" pitchFamily="49" charset="-128"/>
              <a:cs typeface="+mn-cs"/>
            </a:rPr>
            <a:t>えられる。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27</a:t>
          </a:r>
          <a:r>
            <a:rPr kumimoji="1" lang="ja-JP" altLang="ja-JP" sz="1400">
              <a:solidFill>
                <a:schemeClr val="dk1"/>
              </a:solidFill>
              <a:latin typeface="ＭＳ ゴシック" pitchFamily="49" charset="-128"/>
              <a:ea typeface="ＭＳ ゴシック" pitchFamily="49" charset="-128"/>
              <a:cs typeface="+mn-cs"/>
            </a:rPr>
            <a:t>年度は国保医療給付費が増加したため黒字額は減少したが、一般会計は固定資産税等の増加により黒字額が増加している。今後も徴収率の維持向上を実施し、全会計が黒字となるよう財政健全化に努める。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7557905</v>
      </c>
      <c r="BO4" s="379"/>
      <c r="BP4" s="379"/>
      <c r="BQ4" s="379"/>
      <c r="BR4" s="379"/>
      <c r="BS4" s="379"/>
      <c r="BT4" s="379"/>
      <c r="BU4" s="380"/>
      <c r="BV4" s="378">
        <v>8520574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10.9</v>
      </c>
      <c r="CU4" s="385"/>
      <c r="CV4" s="385"/>
      <c r="CW4" s="385"/>
      <c r="CX4" s="385"/>
      <c r="CY4" s="385"/>
      <c r="CZ4" s="385"/>
      <c r="DA4" s="386"/>
      <c r="DB4" s="384">
        <v>9.3000000000000007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7108117</v>
      </c>
      <c r="BO5" s="416"/>
      <c r="BP5" s="416"/>
      <c r="BQ5" s="416"/>
      <c r="BR5" s="416"/>
      <c r="BS5" s="416"/>
      <c r="BT5" s="416"/>
      <c r="BU5" s="417"/>
      <c r="BV5" s="415">
        <v>8072288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84.7</v>
      </c>
      <c r="CU5" s="413"/>
      <c r="CV5" s="413"/>
      <c r="CW5" s="413"/>
      <c r="CX5" s="413"/>
      <c r="CY5" s="413"/>
      <c r="CZ5" s="413"/>
      <c r="DA5" s="414"/>
      <c r="DB5" s="412">
        <v>83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449788</v>
      </c>
      <c r="BO6" s="416"/>
      <c r="BP6" s="416"/>
      <c r="BQ6" s="416"/>
      <c r="BR6" s="416"/>
      <c r="BS6" s="416"/>
      <c r="BT6" s="416"/>
      <c r="BU6" s="417"/>
      <c r="BV6" s="415">
        <v>448286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v>
      </c>
      <c r="CU6" s="453"/>
      <c r="CV6" s="453"/>
      <c r="CW6" s="453"/>
      <c r="CX6" s="453"/>
      <c r="CY6" s="453"/>
      <c r="CZ6" s="453"/>
      <c r="DA6" s="454"/>
      <c r="DB6" s="452">
        <v>87.7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24411</v>
      </c>
      <c r="BO7" s="416"/>
      <c r="BP7" s="416"/>
      <c r="BQ7" s="416"/>
      <c r="BR7" s="416"/>
      <c r="BS7" s="416"/>
      <c r="BT7" s="416"/>
      <c r="BU7" s="417"/>
      <c r="BV7" s="415">
        <v>102612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3901638</v>
      </c>
      <c r="CU7" s="416"/>
      <c r="CV7" s="416"/>
      <c r="CW7" s="416"/>
      <c r="CX7" s="416"/>
      <c r="CY7" s="416"/>
      <c r="CZ7" s="416"/>
      <c r="DA7" s="417"/>
      <c r="DB7" s="415">
        <v>3716576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425377</v>
      </c>
      <c r="BO8" s="416"/>
      <c r="BP8" s="416"/>
      <c r="BQ8" s="416"/>
      <c r="BR8" s="416"/>
      <c r="BS8" s="416"/>
      <c r="BT8" s="416"/>
      <c r="BU8" s="417"/>
      <c r="BV8" s="415">
        <v>345674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13536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79703</v>
      </c>
      <c r="BO9" s="416"/>
      <c r="BP9" s="416"/>
      <c r="BQ9" s="416"/>
      <c r="BR9" s="416"/>
      <c r="BS9" s="416"/>
      <c r="BT9" s="416"/>
      <c r="BU9" s="417"/>
      <c r="BV9" s="415">
        <v>10378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12.3</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13870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267724</v>
      </c>
      <c r="BO10" s="416"/>
      <c r="BP10" s="416"/>
      <c r="BQ10" s="416"/>
      <c r="BR10" s="416"/>
      <c r="BS10" s="416"/>
      <c r="BT10" s="416"/>
      <c r="BU10" s="417"/>
      <c r="BV10" s="415">
        <v>150052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13590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13540</v>
      </c>
      <c r="S13" s="497"/>
      <c r="T13" s="497"/>
      <c r="U13" s="497"/>
      <c r="V13" s="498"/>
      <c r="W13" s="431" t="s">
        <v>120</v>
      </c>
      <c r="X13" s="432"/>
      <c r="Y13" s="432"/>
      <c r="Z13" s="432"/>
      <c r="AA13" s="432"/>
      <c r="AB13" s="422"/>
      <c r="AC13" s="466">
        <v>703</v>
      </c>
      <c r="AD13" s="467"/>
      <c r="AE13" s="467"/>
      <c r="AF13" s="467"/>
      <c r="AG13" s="506"/>
      <c r="AH13" s="466">
        <v>768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347427</v>
      </c>
      <c r="BO13" s="416"/>
      <c r="BP13" s="416"/>
      <c r="BQ13" s="416"/>
      <c r="BR13" s="416"/>
      <c r="BS13" s="416"/>
      <c r="BT13" s="416"/>
      <c r="BU13" s="417"/>
      <c r="BV13" s="415">
        <v>160430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5.0999999999999996</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13652</v>
      </c>
      <c r="S14" s="497"/>
      <c r="T14" s="497"/>
      <c r="U14" s="497"/>
      <c r="V14" s="498"/>
      <c r="W14" s="405"/>
      <c r="X14" s="406"/>
      <c r="Y14" s="406"/>
      <c r="Z14" s="406"/>
      <c r="AA14" s="406"/>
      <c r="AB14" s="395"/>
      <c r="AC14" s="499">
        <v>11.2</v>
      </c>
      <c r="AD14" s="500"/>
      <c r="AE14" s="500"/>
      <c r="AF14" s="500"/>
      <c r="AG14" s="501"/>
      <c r="AH14" s="499">
        <v>12.9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48.6</v>
      </c>
      <c r="CU14" s="511"/>
      <c r="CV14" s="511"/>
      <c r="CW14" s="511"/>
      <c r="CX14" s="511"/>
      <c r="CY14" s="511"/>
      <c r="CZ14" s="511"/>
      <c r="DA14" s="512"/>
      <c r="DB14" s="510">
        <v>65.7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13600</v>
      </c>
      <c r="S15" s="497"/>
      <c r="T15" s="497"/>
      <c r="U15" s="497"/>
      <c r="V15" s="498"/>
      <c r="W15" s="431" t="s">
        <v>127</v>
      </c>
      <c r="X15" s="432"/>
      <c r="Y15" s="432"/>
      <c r="Z15" s="432"/>
      <c r="AA15" s="432"/>
      <c r="AB15" s="422"/>
      <c r="AC15" s="466">
        <v>1140</v>
      </c>
      <c r="AD15" s="467"/>
      <c r="AE15" s="467"/>
      <c r="AF15" s="467"/>
      <c r="AG15" s="506"/>
      <c r="AH15" s="466">
        <v>1179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1051560</v>
      </c>
      <c r="BO15" s="379"/>
      <c r="BP15" s="379"/>
      <c r="BQ15" s="379"/>
      <c r="BR15" s="379"/>
      <c r="BS15" s="379"/>
      <c r="BT15" s="379"/>
      <c r="BU15" s="380"/>
      <c r="BV15" s="378">
        <v>872974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18.2</v>
      </c>
      <c r="AD16" s="500"/>
      <c r="AE16" s="500"/>
      <c r="AF16" s="500"/>
      <c r="AG16" s="501"/>
      <c r="AH16" s="499">
        <v>19.7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3421951</v>
      </c>
      <c r="BO16" s="416"/>
      <c r="BP16" s="416"/>
      <c r="BQ16" s="416"/>
      <c r="BR16" s="416"/>
      <c r="BS16" s="416"/>
      <c r="BT16" s="416"/>
      <c r="BU16" s="417"/>
      <c r="BV16" s="415">
        <v>3267246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4416</v>
      </c>
      <c r="AD17" s="467"/>
      <c r="AE17" s="467"/>
      <c r="AF17" s="467"/>
      <c r="AG17" s="506"/>
      <c r="AH17" s="466">
        <v>4012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1337635</v>
      </c>
      <c r="BO17" s="416"/>
      <c r="BP17" s="416"/>
      <c r="BQ17" s="416"/>
      <c r="BR17" s="416"/>
      <c r="BS17" s="416"/>
      <c r="BT17" s="416"/>
      <c r="BU17" s="417"/>
      <c r="BV17" s="415">
        <v>1116402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54.35</v>
      </c>
      <c r="M18" s="528"/>
      <c r="N18" s="528"/>
      <c r="O18" s="528"/>
      <c r="P18" s="528"/>
      <c r="Q18" s="528"/>
      <c r="R18" s="529"/>
      <c r="S18" s="529"/>
      <c r="T18" s="529"/>
      <c r="U18" s="529"/>
      <c r="V18" s="530"/>
      <c r="W18" s="433"/>
      <c r="X18" s="434"/>
      <c r="Y18" s="434"/>
      <c r="Z18" s="434"/>
      <c r="AA18" s="434"/>
      <c r="AB18" s="425"/>
      <c r="AC18" s="531">
        <v>70.599999999999994</v>
      </c>
      <c r="AD18" s="532"/>
      <c r="AE18" s="532"/>
      <c r="AF18" s="532"/>
      <c r="AG18" s="533"/>
      <c r="AH18" s="531">
        <v>67.099999999999994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3360170</v>
      </c>
      <c r="BO18" s="416"/>
      <c r="BP18" s="416"/>
      <c r="BQ18" s="416"/>
      <c r="BR18" s="416"/>
      <c r="BS18" s="416"/>
      <c r="BT18" s="416"/>
      <c r="BU18" s="417"/>
      <c r="BV18" s="415">
        <v>3156908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4610172</v>
      </c>
      <c r="BO19" s="416"/>
      <c r="BP19" s="416"/>
      <c r="BQ19" s="416"/>
      <c r="BR19" s="416"/>
      <c r="BS19" s="416"/>
      <c r="BT19" s="416"/>
      <c r="BU19" s="417"/>
      <c r="BV19" s="415">
        <v>4442167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5237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6814690</v>
      </c>
      <c r="BO23" s="416"/>
      <c r="BP23" s="416"/>
      <c r="BQ23" s="416"/>
      <c r="BR23" s="416"/>
      <c r="BS23" s="416"/>
      <c r="BT23" s="416"/>
      <c r="BU23" s="417"/>
      <c r="BV23" s="415">
        <v>6845272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7560</v>
      </c>
      <c r="R24" s="467"/>
      <c r="S24" s="467"/>
      <c r="T24" s="467"/>
      <c r="U24" s="467"/>
      <c r="V24" s="506"/>
      <c r="W24" s="561"/>
      <c r="X24" s="549"/>
      <c r="Y24" s="550"/>
      <c r="Z24" s="465" t="s">
        <v>151</v>
      </c>
      <c r="AA24" s="445"/>
      <c r="AB24" s="445"/>
      <c r="AC24" s="445"/>
      <c r="AD24" s="445"/>
      <c r="AE24" s="445"/>
      <c r="AF24" s="445"/>
      <c r="AG24" s="446"/>
      <c r="AH24" s="466">
        <v>102</v>
      </c>
      <c r="AI24" s="467"/>
      <c r="AJ24" s="467"/>
      <c r="AK24" s="467"/>
      <c r="AL24" s="506"/>
      <c r="AM24" s="466">
        <v>274686</v>
      </c>
      <c r="AN24" s="467"/>
      <c r="AO24" s="467"/>
      <c r="AP24" s="467"/>
      <c r="AQ24" s="467"/>
      <c r="AR24" s="506"/>
      <c r="AS24" s="466">
        <v>2693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5278000</v>
      </c>
      <c r="BO24" s="416"/>
      <c r="BP24" s="416"/>
      <c r="BQ24" s="416"/>
      <c r="BR24" s="416"/>
      <c r="BS24" s="416"/>
      <c r="BT24" s="416"/>
      <c r="BU24" s="417"/>
      <c r="BV24" s="415">
        <v>5221706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6120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337648</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5750</v>
      </c>
      <c r="R26" s="467"/>
      <c r="S26" s="467"/>
      <c r="T26" s="467"/>
      <c r="U26" s="467"/>
      <c r="V26" s="506"/>
      <c r="W26" s="561"/>
      <c r="X26" s="549"/>
      <c r="Y26" s="550"/>
      <c r="Z26" s="465" t="s">
        <v>157</v>
      </c>
      <c r="AA26" s="571"/>
      <c r="AB26" s="571"/>
      <c r="AC26" s="571"/>
      <c r="AD26" s="571"/>
      <c r="AE26" s="571"/>
      <c r="AF26" s="571"/>
      <c r="AG26" s="572"/>
      <c r="AH26" s="466">
        <v>5</v>
      </c>
      <c r="AI26" s="467"/>
      <c r="AJ26" s="467"/>
      <c r="AK26" s="467"/>
      <c r="AL26" s="506"/>
      <c r="AM26" s="466">
        <v>14485</v>
      </c>
      <c r="AN26" s="467"/>
      <c r="AO26" s="467"/>
      <c r="AP26" s="467"/>
      <c r="AQ26" s="467"/>
      <c r="AR26" s="506"/>
      <c r="AS26" s="466">
        <v>2897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3200</v>
      </c>
      <c r="R27" s="467"/>
      <c r="S27" s="467"/>
      <c r="T27" s="467"/>
      <c r="U27" s="467"/>
      <c r="V27" s="506"/>
      <c r="W27" s="561"/>
      <c r="X27" s="549"/>
      <c r="Y27" s="550"/>
      <c r="Z27" s="465" t="s">
        <v>160</v>
      </c>
      <c r="AA27" s="445"/>
      <c r="AB27" s="445"/>
      <c r="AC27" s="445"/>
      <c r="AD27" s="445"/>
      <c r="AE27" s="445"/>
      <c r="AF27" s="445"/>
      <c r="AG27" s="446"/>
      <c r="AH27" s="466">
        <v>6</v>
      </c>
      <c r="AI27" s="467"/>
      <c r="AJ27" s="467"/>
      <c r="AK27" s="467"/>
      <c r="AL27" s="506"/>
      <c r="AM27" s="466">
        <v>18939</v>
      </c>
      <c r="AN27" s="467"/>
      <c r="AO27" s="467"/>
      <c r="AP27" s="467"/>
      <c r="AQ27" s="467"/>
      <c r="AR27" s="506"/>
      <c r="AS27" s="466">
        <v>3157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35641</v>
      </c>
      <c r="BO27" s="585"/>
      <c r="BP27" s="585"/>
      <c r="BQ27" s="585"/>
      <c r="BR27" s="585"/>
      <c r="BS27" s="585"/>
      <c r="BT27" s="585"/>
      <c r="BU27" s="586"/>
      <c r="BV27" s="584">
        <v>35641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2730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1124776</v>
      </c>
      <c r="BO28" s="379"/>
      <c r="BP28" s="379"/>
      <c r="BQ28" s="379"/>
      <c r="BR28" s="379"/>
      <c r="BS28" s="379"/>
      <c r="BT28" s="379"/>
      <c r="BU28" s="380"/>
      <c r="BV28" s="378">
        <v>857052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2500</v>
      </c>
      <c r="R29" s="467"/>
      <c r="S29" s="467"/>
      <c r="T29" s="467"/>
      <c r="U29" s="467"/>
      <c r="V29" s="506"/>
      <c r="W29" s="562"/>
      <c r="X29" s="563"/>
      <c r="Y29" s="564"/>
      <c r="Z29" s="465" t="s">
        <v>167</v>
      </c>
      <c r="AA29" s="445"/>
      <c r="AB29" s="445"/>
      <c r="AC29" s="445"/>
      <c r="AD29" s="445"/>
      <c r="AE29" s="445"/>
      <c r="AF29" s="445"/>
      <c r="AG29" s="446"/>
      <c r="AH29" s="466">
        <v>108</v>
      </c>
      <c r="AI29" s="467"/>
      <c r="AJ29" s="467"/>
      <c r="AK29" s="467"/>
      <c r="AL29" s="506"/>
      <c r="AM29" s="466">
        <v>293625</v>
      </c>
      <c r="AN29" s="467"/>
      <c r="AO29" s="467"/>
      <c r="AP29" s="467"/>
      <c r="AQ29" s="467"/>
      <c r="AR29" s="506"/>
      <c r="AS29" s="466">
        <v>2719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1011</v>
      </c>
      <c r="BO29" s="416"/>
      <c r="BP29" s="416"/>
      <c r="BQ29" s="416"/>
      <c r="BR29" s="416"/>
      <c r="BS29" s="416"/>
      <c r="BT29" s="416"/>
      <c r="BU29" s="417"/>
      <c r="BV29" s="415">
        <v>1010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225245</v>
      </c>
      <c r="BO30" s="585"/>
      <c r="BP30" s="585"/>
      <c r="BQ30" s="585"/>
      <c r="BR30" s="585"/>
      <c r="BS30" s="585"/>
      <c r="BT30" s="585"/>
      <c r="BU30" s="586"/>
      <c r="BV30" s="584">
        <v>278857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本部町今帰仁村清掃施設組合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本部町今帰仁村消防組合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沖縄県町村交通災害共済組合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北部広域市町村圏事務組合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沖縄県後期高齢者医療広域連合（一般会計）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沖縄県後期高齢者医療広域連合（特別会計）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沖縄県介護広域連合（一般会計）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沖縄県介護広域連合（特別会計）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528</v>
      </c>
      <c r="D34" s="1181"/>
      <c r="E34" s="1182"/>
      <c r="F34" s="32">
        <v>7.3</v>
      </c>
      <c r="G34" s="33">
        <v>6.87</v>
      </c>
      <c r="H34" s="33">
        <v>8.81</v>
      </c>
      <c r="I34" s="33">
        <v>9.3000000000000007</v>
      </c>
      <c r="J34" s="34">
        <v>10.9</v>
      </c>
      <c r="K34" s="22"/>
      <c r="L34" s="22"/>
      <c r="M34" s="22"/>
      <c r="N34" s="22"/>
      <c r="O34" s="22"/>
      <c r="P34" s="22"/>
    </row>
    <row r="35" spans="1:16" ht="39" customHeight="1" x14ac:dyDescent="0.15">
      <c r="A35" s="22"/>
      <c r="B35" s="35"/>
      <c r="C35" s="1175" t="s">
        <v>529</v>
      </c>
      <c r="D35" s="1176"/>
      <c r="E35" s="1177"/>
      <c r="F35" s="36">
        <v>5.7</v>
      </c>
      <c r="G35" s="37">
        <v>5.48</v>
      </c>
      <c r="H35" s="37">
        <v>7.75</v>
      </c>
      <c r="I35" s="37">
        <v>5.91</v>
      </c>
      <c r="J35" s="38">
        <v>5.65</v>
      </c>
      <c r="K35" s="22"/>
      <c r="L35" s="22"/>
      <c r="M35" s="22"/>
      <c r="N35" s="22"/>
      <c r="O35" s="22"/>
      <c r="P35" s="22"/>
    </row>
    <row r="36" spans="1:16" ht="39" customHeight="1" x14ac:dyDescent="0.15">
      <c r="A36" s="22"/>
      <c r="B36" s="35"/>
      <c r="C36" s="1175" t="s">
        <v>530</v>
      </c>
      <c r="D36" s="1176"/>
      <c r="E36" s="1177"/>
      <c r="F36" s="36">
        <v>0.15</v>
      </c>
      <c r="G36" s="37">
        <v>2.73</v>
      </c>
      <c r="H36" s="37">
        <v>3.28</v>
      </c>
      <c r="I36" s="37">
        <v>2.96</v>
      </c>
      <c r="J36" s="38">
        <v>1.32</v>
      </c>
      <c r="K36" s="22"/>
      <c r="L36" s="22"/>
      <c r="M36" s="22"/>
      <c r="N36" s="22"/>
      <c r="O36" s="22"/>
      <c r="P36" s="22"/>
    </row>
    <row r="37" spans="1:16" ht="39" customHeight="1" x14ac:dyDescent="0.15">
      <c r="A37" s="22"/>
      <c r="B37" s="35"/>
      <c r="C37" s="1175" t="s">
        <v>531</v>
      </c>
      <c r="D37" s="1176"/>
      <c r="E37" s="1177"/>
      <c r="F37" s="36">
        <v>0.49</v>
      </c>
      <c r="G37" s="37">
        <v>0.78</v>
      </c>
      <c r="H37" s="37">
        <v>0.26</v>
      </c>
      <c r="I37" s="37">
        <v>1.2</v>
      </c>
      <c r="J37" s="38">
        <v>0.74</v>
      </c>
      <c r="K37" s="22"/>
      <c r="L37" s="22"/>
      <c r="M37" s="22"/>
      <c r="N37" s="22"/>
      <c r="O37" s="22"/>
      <c r="P37" s="22"/>
    </row>
    <row r="38" spans="1:16" ht="39" customHeight="1" x14ac:dyDescent="0.15">
      <c r="A38" s="22"/>
      <c r="B38" s="35"/>
      <c r="C38" s="1175" t="s">
        <v>532</v>
      </c>
      <c r="D38" s="1176"/>
      <c r="E38" s="1177"/>
      <c r="F38" s="36">
        <v>0.04</v>
      </c>
      <c r="G38" s="37">
        <v>0.02</v>
      </c>
      <c r="H38" s="37">
        <v>0.01</v>
      </c>
      <c r="I38" s="37">
        <v>0.02</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534</v>
      </c>
      <c r="D43" s="1179"/>
      <c r="E43" s="1180"/>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797</v>
      </c>
      <c r="L45" s="60">
        <v>687</v>
      </c>
      <c r="M45" s="60">
        <v>601</v>
      </c>
      <c r="N45" s="60">
        <v>607</v>
      </c>
      <c r="O45" s="61">
        <v>604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96</v>
      </c>
      <c r="L48" s="64">
        <v>114</v>
      </c>
      <c r="M48" s="64">
        <v>105</v>
      </c>
      <c r="N48" s="64">
        <v>147</v>
      </c>
      <c r="O48" s="65">
        <v>84</v>
      </c>
      <c r="P48" s="48"/>
      <c r="Q48" s="48"/>
      <c r="R48" s="48"/>
      <c r="S48" s="48"/>
      <c r="T48" s="48"/>
      <c r="U48" s="48"/>
    </row>
    <row r="49" spans="1:21" ht="30.75" customHeight="1" x14ac:dyDescent="0.15">
      <c r="A49" s="48"/>
      <c r="B49" s="1193"/>
      <c r="C49" s="1194"/>
      <c r="D49" s="62"/>
      <c r="E49" s="1185" t="s">
        <v>16</v>
      </c>
      <c r="F49" s="1185"/>
      <c r="G49" s="1185"/>
      <c r="H49" s="1185"/>
      <c r="I49" s="1185"/>
      <c r="J49" s="1186"/>
      <c r="K49" s="63">
        <v>89</v>
      </c>
      <c r="L49" s="64">
        <v>77</v>
      </c>
      <c r="M49" s="64">
        <v>82</v>
      </c>
      <c r="N49" s="64">
        <v>32</v>
      </c>
      <c r="O49" s="65">
        <v>72</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1</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604</v>
      </c>
      <c r="L52" s="64">
        <v>609</v>
      </c>
      <c r="M52" s="64">
        <v>607</v>
      </c>
      <c r="N52" s="64">
        <v>619</v>
      </c>
      <c r="O52" s="65">
        <v>606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378</v>
      </c>
      <c r="L53" s="69">
        <v>270</v>
      </c>
      <c r="M53" s="69">
        <v>181</v>
      </c>
      <c r="N53" s="69">
        <v>167</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5706</v>
      </c>
      <c r="J41" s="83">
        <v>6217</v>
      </c>
      <c r="K41" s="83">
        <v>6670</v>
      </c>
      <c r="L41" s="83">
        <v>6845</v>
      </c>
      <c r="M41" s="84">
        <v>6815</v>
      </c>
    </row>
    <row r="42" spans="2:13" ht="27.75" customHeight="1" x14ac:dyDescent="0.15">
      <c r="B42" s="1201"/>
      <c r="C42" s="1202"/>
      <c r="D42" s="85"/>
      <c r="E42" s="1207" t="s">
        <v>26</v>
      </c>
      <c r="F42" s="1207"/>
      <c r="G42" s="1207"/>
      <c r="H42" s="1208"/>
      <c r="I42" s="86" t="s">
        <v>483</v>
      </c>
      <c r="J42" s="87" t="s">
        <v>483</v>
      </c>
      <c r="K42" s="87" t="s">
        <v>483</v>
      </c>
      <c r="L42" s="87" t="s">
        <v>483</v>
      </c>
      <c r="M42" s="88" t="s">
        <v>483</v>
      </c>
    </row>
    <row r="43" spans="2:13" ht="27.75" customHeight="1" x14ac:dyDescent="0.15">
      <c r="B43" s="1201"/>
      <c r="C43" s="1202"/>
      <c r="D43" s="85"/>
      <c r="E43" s="1207" t="s">
        <v>27</v>
      </c>
      <c r="F43" s="1207"/>
      <c r="G43" s="1207"/>
      <c r="H43" s="1208"/>
      <c r="I43" s="86">
        <v>1379</v>
      </c>
      <c r="J43" s="87">
        <v>1363</v>
      </c>
      <c r="K43" s="87">
        <v>1314</v>
      </c>
      <c r="L43" s="87">
        <v>1282</v>
      </c>
      <c r="M43" s="88">
        <v>1087</v>
      </c>
    </row>
    <row r="44" spans="2:13" ht="27.75" customHeight="1" x14ac:dyDescent="0.15">
      <c r="B44" s="1201"/>
      <c r="C44" s="1202"/>
      <c r="D44" s="85"/>
      <c r="E44" s="1207" t="s">
        <v>28</v>
      </c>
      <c r="F44" s="1207"/>
      <c r="G44" s="1207"/>
      <c r="H44" s="1208"/>
      <c r="I44" s="86">
        <v>732</v>
      </c>
      <c r="J44" s="87">
        <v>687</v>
      </c>
      <c r="K44" s="87">
        <v>676</v>
      </c>
      <c r="L44" s="87">
        <v>896</v>
      </c>
      <c r="M44" s="88">
        <v>893</v>
      </c>
    </row>
    <row r="45" spans="2:13" ht="27.75" customHeight="1" x14ac:dyDescent="0.15">
      <c r="B45" s="1201"/>
      <c r="C45" s="1202"/>
      <c r="D45" s="85"/>
      <c r="E45" s="1207" t="s">
        <v>29</v>
      </c>
      <c r="F45" s="1207"/>
      <c r="G45" s="1207"/>
      <c r="H45" s="1208"/>
      <c r="I45" s="86">
        <v>470</v>
      </c>
      <c r="J45" s="87">
        <v>371</v>
      </c>
      <c r="K45" s="87">
        <v>339</v>
      </c>
      <c r="L45" s="87">
        <v>120</v>
      </c>
      <c r="M45" s="88">
        <v>64</v>
      </c>
    </row>
    <row r="46" spans="2:13" ht="27.75" customHeight="1" x14ac:dyDescent="0.15">
      <c r="B46" s="1201"/>
      <c r="C46" s="1202"/>
      <c r="D46" s="85"/>
      <c r="E46" s="1207" t="s">
        <v>30</v>
      </c>
      <c r="F46" s="1207"/>
      <c r="G46" s="1207"/>
      <c r="H46" s="1208"/>
      <c r="I46" s="86" t="s">
        <v>483</v>
      </c>
      <c r="J46" s="87" t="s">
        <v>483</v>
      </c>
      <c r="K46" s="87" t="s">
        <v>483</v>
      </c>
      <c r="L46" s="87" t="s">
        <v>483</v>
      </c>
      <c r="M46" s="88" t="s">
        <v>483</v>
      </c>
    </row>
    <row r="47" spans="2:13" ht="27.75" customHeight="1" x14ac:dyDescent="0.15">
      <c r="B47" s="1201"/>
      <c r="C47" s="1202"/>
      <c r="D47" s="85"/>
      <c r="E47" s="1207" t="s">
        <v>31</v>
      </c>
      <c r="F47" s="1207"/>
      <c r="G47" s="1207"/>
      <c r="H47" s="1208"/>
      <c r="I47" s="86" t="s">
        <v>483</v>
      </c>
      <c r="J47" s="87" t="s">
        <v>483</v>
      </c>
      <c r="K47" s="87" t="s">
        <v>483</v>
      </c>
      <c r="L47" s="87" t="s">
        <v>483</v>
      </c>
      <c r="M47" s="88" t="s">
        <v>483</v>
      </c>
    </row>
    <row r="48" spans="2:13" ht="27.75" customHeight="1" x14ac:dyDescent="0.15">
      <c r="B48" s="1203"/>
      <c r="C48" s="1204"/>
      <c r="D48" s="85"/>
      <c r="E48" s="1207" t="s">
        <v>32</v>
      </c>
      <c r="F48" s="1207"/>
      <c r="G48" s="1207"/>
      <c r="H48" s="1208"/>
      <c r="I48" s="86" t="s">
        <v>483</v>
      </c>
      <c r="J48" s="87" t="s">
        <v>483</v>
      </c>
      <c r="K48" s="87" t="s">
        <v>483</v>
      </c>
      <c r="L48" s="87" t="s">
        <v>483</v>
      </c>
      <c r="M48" s="88" t="s">
        <v>483</v>
      </c>
    </row>
    <row r="49" spans="2:13" ht="27.75" customHeight="1" x14ac:dyDescent="0.15">
      <c r="B49" s="1209" t="s">
        <v>33</v>
      </c>
      <c r="C49" s="1210"/>
      <c r="D49" s="89"/>
      <c r="E49" s="1207" t="s">
        <v>34</v>
      </c>
      <c r="F49" s="1207"/>
      <c r="G49" s="1207"/>
      <c r="H49" s="1208"/>
      <c r="I49" s="86">
        <v>1116</v>
      </c>
      <c r="J49" s="87">
        <v>1231</v>
      </c>
      <c r="K49" s="87">
        <v>1424</v>
      </c>
      <c r="L49" s="87">
        <v>1137</v>
      </c>
      <c r="M49" s="88">
        <v>1351</v>
      </c>
    </row>
    <row r="50" spans="2:13" ht="27.75" customHeight="1" x14ac:dyDescent="0.15">
      <c r="B50" s="1201"/>
      <c r="C50" s="1202"/>
      <c r="D50" s="85"/>
      <c r="E50" s="1207" t="s">
        <v>35</v>
      </c>
      <c r="F50" s="1207"/>
      <c r="G50" s="1207"/>
      <c r="H50" s="1208"/>
      <c r="I50" s="86">
        <v>629</v>
      </c>
      <c r="J50" s="87">
        <v>497</v>
      </c>
      <c r="K50" s="87">
        <v>477</v>
      </c>
      <c r="L50" s="87">
        <v>459</v>
      </c>
      <c r="M50" s="88">
        <v>419</v>
      </c>
    </row>
    <row r="51" spans="2:13" ht="27.75" customHeight="1" x14ac:dyDescent="0.15">
      <c r="B51" s="1203"/>
      <c r="C51" s="1204"/>
      <c r="D51" s="85"/>
      <c r="E51" s="1207" t="s">
        <v>36</v>
      </c>
      <c r="F51" s="1207"/>
      <c r="G51" s="1207"/>
      <c r="H51" s="1208"/>
      <c r="I51" s="86">
        <v>5496</v>
      </c>
      <c r="J51" s="87">
        <v>4969</v>
      </c>
      <c r="K51" s="87">
        <v>5618</v>
      </c>
      <c r="L51" s="87">
        <v>5475</v>
      </c>
      <c r="M51" s="88">
        <v>5470</v>
      </c>
    </row>
    <row r="52" spans="2:13" ht="27.75" customHeight="1" thickBot="1" x14ac:dyDescent="0.2">
      <c r="B52" s="1211" t="s">
        <v>37</v>
      </c>
      <c r="C52" s="1212"/>
      <c r="D52" s="90"/>
      <c r="E52" s="1213" t="s">
        <v>38</v>
      </c>
      <c r="F52" s="1213"/>
      <c r="G52" s="1213"/>
      <c r="H52" s="1214"/>
      <c r="I52" s="91">
        <v>1044</v>
      </c>
      <c r="J52" s="92">
        <v>1941</v>
      </c>
      <c r="K52" s="92">
        <v>1481</v>
      </c>
      <c r="L52" s="92">
        <v>2071</v>
      </c>
      <c r="M52" s="93">
        <v>1620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66"/>
      <c r="P1" s="244"/>
      <c r="Q1" s="244"/>
    </row>
    <row r="2" spans="1:51" ht="25.5" x14ac:dyDescent="0.25">
      <c r="A2" s="342"/>
      <c r="C2" s="367"/>
      <c r="P2" s="244"/>
      <c r="Q2" s="244"/>
    </row>
    <row r="3" spans="1:51" ht="25.5" x14ac:dyDescent="0.25">
      <c r="A3" s="342"/>
      <c r="C3" s="367"/>
      <c r="P3" s="244"/>
      <c r="Q3" s="244"/>
    </row>
    <row r="4" spans="1:51" s="343"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3"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3"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3"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3"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3"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3"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3" t="s">
        <v>547</v>
      </c>
    </row>
    <row r="11" spans="1:51" s="343"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3"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3" t="s">
        <v>547</v>
      </c>
    </row>
    <row r="13" spans="1:51" s="343"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3"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3"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3"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3"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3"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68"/>
      <c r="C21" s="246"/>
      <c r="D21" s="246"/>
      <c r="E21" s="246"/>
      <c r="F21" s="246"/>
      <c r="G21" s="246"/>
      <c r="H21" s="246"/>
      <c r="I21" s="246"/>
      <c r="J21" s="246"/>
      <c r="K21" s="246"/>
      <c r="L21" s="246"/>
      <c r="M21" s="246"/>
      <c r="N21" s="369"/>
      <c r="O21" s="246"/>
      <c r="P21" s="247"/>
      <c r="Q21" s="244"/>
      <c r="IY21" s="344"/>
    </row>
    <row r="22" spans="1:259" ht="17.25" x14ac:dyDescent="0.15">
      <c r="B22" s="248"/>
      <c r="IY22" s="345"/>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5"/>
      <c r="C40" s="244"/>
      <c r="D40" s="244"/>
      <c r="E40" s="244"/>
      <c r="F40" s="244"/>
      <c r="G40" s="244"/>
      <c r="H40" s="244"/>
      <c r="I40" s="244"/>
      <c r="J40" s="244"/>
      <c r="K40" s="244"/>
      <c r="L40" s="244"/>
      <c r="M40" s="244"/>
      <c r="N40" s="244"/>
      <c r="O40" s="244"/>
      <c r="P40" s="355"/>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6" t="s">
        <v>549</v>
      </c>
      <c r="I42" s="348"/>
      <c r="J42" s="348"/>
      <c r="K42" s="348"/>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70"/>
      <c r="I48" s="370"/>
      <c r="J48" s="370"/>
    </row>
    <row r="49" spans="1:17" x14ac:dyDescent="0.15">
      <c r="B49" s="248"/>
      <c r="C49" s="244"/>
      <c r="D49" s="244"/>
      <c r="E49" s="244"/>
      <c r="F49" s="244"/>
      <c r="G49" s="243" t="s">
        <v>550</v>
      </c>
    </row>
    <row r="50" spans="1:17" x14ac:dyDescent="0.15">
      <c r="B50" s="248"/>
      <c r="C50" s="244"/>
      <c r="D50" s="244"/>
      <c r="E50" s="244"/>
      <c r="F50" s="244"/>
      <c r="G50" s="1224"/>
      <c r="H50" s="1225"/>
      <c r="I50" s="1225"/>
      <c r="J50" s="1226"/>
      <c r="K50" s="365" t="s">
        <v>522</v>
      </c>
      <c r="L50" s="365" t="s">
        <v>523</v>
      </c>
      <c r="M50" s="365" t="s">
        <v>524</v>
      </c>
      <c r="N50" s="365" t="s">
        <v>525</v>
      </c>
      <c r="O50" s="365" t="s">
        <v>526</v>
      </c>
    </row>
    <row r="51" spans="1:17" x14ac:dyDescent="0.15">
      <c r="B51" s="248"/>
      <c r="C51" s="244"/>
      <c r="D51" s="244"/>
      <c r="E51" s="244"/>
      <c r="F51" s="244"/>
      <c r="G51" s="1227" t="s">
        <v>551</v>
      </c>
      <c r="H51" s="1228"/>
      <c r="I51" s="1233" t="s">
        <v>552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46"/>
      <c r="B53" s="248"/>
      <c r="C53" s="244"/>
      <c r="D53" s="244"/>
      <c r="E53" s="244"/>
      <c r="F53" s="244"/>
      <c r="G53" s="1229"/>
      <c r="H53" s="1230"/>
      <c r="I53" s="1237" t="s">
        <v>556</v>
      </c>
      <c r="J53" s="1237"/>
      <c r="K53" s="1238"/>
      <c r="L53" s="1238"/>
      <c r="M53" s="1238"/>
      <c r="N53" s="1238"/>
      <c r="O53" s="1238"/>
    </row>
    <row r="54" spans="1:17" x14ac:dyDescent="0.15">
      <c r="A54" s="346"/>
      <c r="B54" s="248"/>
      <c r="C54" s="244"/>
      <c r="D54" s="244"/>
      <c r="E54" s="244"/>
      <c r="F54" s="244"/>
      <c r="G54" s="1231"/>
      <c r="H54" s="1232"/>
      <c r="I54" s="1237"/>
      <c r="J54" s="1237"/>
      <c r="K54" s="1239"/>
      <c r="L54" s="1239"/>
      <c r="M54" s="1239"/>
      <c r="N54" s="1239"/>
      <c r="O54" s="1239"/>
    </row>
    <row r="55" spans="1:17" x14ac:dyDescent="0.15">
      <c r="A55" s="346"/>
      <c r="B55" s="248"/>
      <c r="C55" s="244"/>
      <c r="D55" s="244"/>
      <c r="E55" s="244"/>
      <c r="F55" s="244"/>
      <c r="G55" s="1240" t="s">
        <v>557</v>
      </c>
      <c r="H55" s="1241"/>
      <c r="I55" s="1237" t="s">
        <v>552</v>
      </c>
      <c r="J55" s="1237"/>
      <c r="K55" s="1235"/>
      <c r="L55" s="1235"/>
      <c r="M55" s="1235"/>
      <c r="N55" s="1235"/>
      <c r="O55" s="1235"/>
    </row>
    <row r="56" spans="1:17" x14ac:dyDescent="0.15">
      <c r="A56" s="346"/>
      <c r="B56" s="248"/>
      <c r="C56" s="244"/>
      <c r="D56" s="244"/>
      <c r="E56" s="244"/>
      <c r="F56" s="244"/>
      <c r="G56" s="1242"/>
      <c r="H56" s="1243"/>
      <c r="I56" s="1237"/>
      <c r="J56" s="1237"/>
      <c r="K56" s="1236"/>
      <c r="L56" s="1236"/>
      <c r="M56" s="1236"/>
      <c r="N56" s="1236"/>
      <c r="O56" s="1236"/>
    </row>
    <row r="57" spans="1:17" s="346" customFormat="1" x14ac:dyDescent="0.15">
      <c r="B57" s="347"/>
      <c r="C57" s="348"/>
      <c r="D57" s="348"/>
      <c r="E57" s="348"/>
      <c r="F57" s="348"/>
      <c r="G57" s="1242"/>
      <c r="H57" s="1243"/>
      <c r="I57" s="1246" t="s">
        <v>558</v>
      </c>
      <c r="J57" s="1246"/>
      <c r="K57" s="1238"/>
      <c r="L57" s="1238"/>
      <c r="M57" s="1238"/>
      <c r="N57" s="1238"/>
      <c r="O57" s="1238"/>
      <c r="P57" s="349"/>
      <c r="Q57" s="347"/>
    </row>
    <row r="58" spans="1:17" s="346" customFormat="1" x14ac:dyDescent="0.15">
      <c r="A58" s="243"/>
      <c r="B58" s="347"/>
      <c r="C58" s="348"/>
      <c r="D58" s="348"/>
      <c r="E58" s="348"/>
      <c r="F58" s="348"/>
      <c r="G58" s="1244"/>
      <c r="H58" s="1245"/>
      <c r="I58" s="1246"/>
      <c r="J58" s="1246"/>
      <c r="K58" s="1239"/>
      <c r="L58" s="1239"/>
      <c r="M58" s="1239"/>
      <c r="N58" s="1239"/>
      <c r="O58" s="1239"/>
      <c r="P58" s="349"/>
      <c r="Q58" s="347"/>
    </row>
    <row r="59" spans="1:17" s="346" customFormat="1" x14ac:dyDescent="0.15">
      <c r="A59" s="243"/>
      <c r="B59" s="347"/>
      <c r="C59" s="348"/>
      <c r="D59" s="348"/>
      <c r="E59" s="348"/>
      <c r="F59" s="348"/>
      <c r="G59" s="348"/>
      <c r="H59" s="348"/>
      <c r="I59" s="348"/>
      <c r="J59" s="348"/>
      <c r="K59" s="350"/>
      <c r="L59" s="350"/>
      <c r="M59" s="350"/>
      <c r="N59" s="350"/>
      <c r="O59" s="350"/>
      <c r="P59" s="349"/>
      <c r="Q59" s="347"/>
    </row>
    <row r="60" spans="1:17" s="346" customFormat="1" x14ac:dyDescent="0.15">
      <c r="A60" s="243"/>
      <c r="B60" s="347"/>
      <c r="C60" s="348"/>
      <c r="D60" s="348"/>
      <c r="E60" s="348"/>
      <c r="F60" s="348"/>
      <c r="G60" s="348"/>
      <c r="H60" s="348"/>
      <c r="I60" s="348"/>
      <c r="J60" s="348"/>
      <c r="K60" s="350"/>
      <c r="L60" s="350"/>
      <c r="M60" s="350"/>
      <c r="N60" s="350"/>
      <c r="O60" s="350"/>
      <c r="P60" s="349"/>
      <c r="Q60" s="347"/>
    </row>
    <row r="61" spans="1:17" s="346" customFormat="1" x14ac:dyDescent="0.15">
      <c r="A61" s="243"/>
      <c r="B61" s="351"/>
      <c r="C61" s="352"/>
      <c r="D61" s="352"/>
      <c r="E61" s="352"/>
      <c r="F61" s="352"/>
      <c r="G61" s="352"/>
      <c r="H61" s="352"/>
      <c r="I61" s="352"/>
      <c r="J61" s="352"/>
      <c r="K61" s="352"/>
      <c r="L61" s="352"/>
      <c r="M61" s="353"/>
      <c r="N61" s="353"/>
      <c r="O61" s="353"/>
      <c r="P61" s="354"/>
      <c r="Q61" s="347"/>
    </row>
    <row r="62" spans="1:17" x14ac:dyDescent="0.15">
      <c r="B62" s="355"/>
      <c r="C62" s="355"/>
      <c r="D62" s="355"/>
      <c r="E62" s="355"/>
      <c r="F62" s="355"/>
      <c r="G62" s="355"/>
      <c r="H62" s="355"/>
      <c r="I62" s="355"/>
      <c r="J62" s="355"/>
      <c r="K62" s="355"/>
      <c r="L62" s="355"/>
      <c r="M62" s="355"/>
      <c r="N62" s="355"/>
      <c r="O62" s="355"/>
      <c r="P62" s="355"/>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6" t="s">
        <v>549</v>
      </c>
      <c r="I64" s="348"/>
      <c r="J64" s="348"/>
      <c r="K64" s="348"/>
      <c r="L64" s="244"/>
      <c r="M64" s="244"/>
      <c r="N64" s="244"/>
      <c r="O64" s="244"/>
    </row>
    <row r="65" spans="2:30" x14ac:dyDescent="0.15">
      <c r="B65" s="248"/>
      <c r="C65" s="244"/>
      <c r="D65" s="244"/>
      <c r="E65" s="244"/>
      <c r="F65" s="244"/>
      <c r="G65" s="1247" t="s">
        <v>559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57"/>
      <c r="I70" s="357"/>
      <c r="J70" s="358"/>
      <c r="K70" s="358"/>
      <c r="L70" s="359"/>
      <c r="M70" s="358"/>
      <c r="N70" s="359"/>
      <c r="O70" s="360"/>
    </row>
    <row r="71" spans="2:30" x14ac:dyDescent="0.15">
      <c r="B71" s="248"/>
      <c r="C71" s="244"/>
      <c r="D71" s="244"/>
      <c r="E71" s="244"/>
      <c r="F71" s="244"/>
      <c r="G71" s="361" t="s">
        <v>554</v>
      </c>
      <c r="I71" s="362"/>
      <c r="J71" s="358"/>
      <c r="K71" s="358"/>
      <c r="L71" s="359"/>
      <c r="M71" s="358"/>
      <c r="N71" s="359"/>
      <c r="O71" s="360"/>
    </row>
    <row r="72" spans="2:30" x14ac:dyDescent="0.15">
      <c r="B72" s="248"/>
      <c r="C72" s="244"/>
      <c r="D72" s="244"/>
      <c r="E72" s="244"/>
      <c r="F72" s="244"/>
      <c r="G72" s="1224"/>
      <c r="H72" s="1225"/>
      <c r="I72" s="1225"/>
      <c r="J72" s="1226"/>
      <c r="K72" s="365" t="s">
        <v>522</v>
      </c>
      <c r="L72" s="365" t="s">
        <v>523</v>
      </c>
      <c r="M72" s="365" t="s">
        <v>524</v>
      </c>
      <c r="N72" s="365" t="s">
        <v>525</v>
      </c>
      <c r="O72" s="365" t="s">
        <v>526</v>
      </c>
    </row>
    <row r="73" spans="2:30" x14ac:dyDescent="0.15">
      <c r="B73" s="248"/>
      <c r="C73" s="244"/>
      <c r="D73" s="244"/>
      <c r="E73" s="244"/>
      <c r="F73" s="244"/>
      <c r="G73" s="1227" t="s">
        <v>551</v>
      </c>
      <c r="H73" s="1228"/>
      <c r="I73" s="1233" t="s">
        <v>552</v>
      </c>
      <c r="J73" s="1233"/>
      <c r="K73" s="1248">
        <v>32</v>
      </c>
      <c r="L73" s="1248">
        <v>61.2</v>
      </c>
      <c r="M73" s="1236">
        <v>45.5</v>
      </c>
      <c r="N73" s="1236">
        <v>65.7</v>
      </c>
      <c r="O73" s="1236">
        <v>48.6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555</v>
      </c>
      <c r="J75" s="1237"/>
      <c r="K75" s="1249">
        <v>12</v>
      </c>
      <c r="L75" s="1249">
        <v>10.6</v>
      </c>
      <c r="M75" s="1249">
        <v>8.5</v>
      </c>
      <c r="N75" s="1249">
        <v>6.4</v>
      </c>
      <c r="O75" s="1249">
        <v>5.0999999999999996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557</v>
      </c>
      <c r="H77" s="1241"/>
      <c r="I77" s="1237" t="s">
        <v>552</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555</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71"/>
      <c r="L81" s="244"/>
      <c r="M81" s="244"/>
      <c r="N81" s="244"/>
      <c r="O81" s="244"/>
    </row>
    <row r="82" spans="2:17" ht="17.25" x14ac:dyDescent="0.15">
      <c r="B82" s="248"/>
      <c r="C82" s="244"/>
      <c r="D82" s="244"/>
      <c r="E82" s="244"/>
      <c r="F82" s="244"/>
      <c r="G82" s="244"/>
      <c r="H82" s="244"/>
      <c r="I82" s="244"/>
      <c r="J82" s="244"/>
      <c r="K82" s="363"/>
      <c r="L82" s="363"/>
      <c r="M82" s="363"/>
      <c r="N82" s="363"/>
      <c r="O82" s="363"/>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64"/>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112938</v>
      </c>
      <c r="E3" s="116"/>
      <c r="F3" s="117">
        <v>70897</v>
      </c>
      <c r="G3" s="118"/>
      <c r="H3" s="119"/>
    </row>
    <row r="4" spans="1:8" x14ac:dyDescent="0.15">
      <c r="A4" s="120"/>
      <c r="B4" s="121"/>
      <c r="C4" s="122"/>
      <c r="D4" s="123">
        <v>8602</v>
      </c>
      <c r="E4" s="124"/>
      <c r="F4" s="125">
        <v>39878</v>
      </c>
      <c r="G4" s="126"/>
      <c r="H4" s="127"/>
    </row>
    <row r="5" spans="1:8" x14ac:dyDescent="0.15">
      <c r="A5" s="108" t="s">
        <v>516</v>
      </c>
      <c r="B5" s="113"/>
      <c r="C5" s="114"/>
      <c r="D5" s="115">
        <v>159586</v>
      </c>
      <c r="E5" s="116"/>
      <c r="F5" s="117">
        <v>66496</v>
      </c>
      <c r="G5" s="118"/>
      <c r="H5" s="119"/>
    </row>
    <row r="6" spans="1:8" x14ac:dyDescent="0.15">
      <c r="A6" s="120"/>
      <c r="B6" s="121"/>
      <c r="C6" s="122"/>
      <c r="D6" s="123">
        <v>4730</v>
      </c>
      <c r="E6" s="124"/>
      <c r="F6" s="125">
        <v>36530</v>
      </c>
      <c r="G6" s="126"/>
      <c r="H6" s="127"/>
    </row>
    <row r="7" spans="1:8" x14ac:dyDescent="0.15">
      <c r="A7" s="108" t="s">
        <v>517</v>
      </c>
      <c r="B7" s="113"/>
      <c r="C7" s="114"/>
      <c r="D7" s="115">
        <v>151465</v>
      </c>
      <c r="E7" s="116"/>
      <c r="F7" s="117">
        <v>82748</v>
      </c>
      <c r="G7" s="118"/>
      <c r="H7" s="119"/>
    </row>
    <row r="8" spans="1:8" x14ac:dyDescent="0.15">
      <c r="A8" s="120"/>
      <c r="B8" s="121"/>
      <c r="C8" s="122"/>
      <c r="D8" s="123">
        <v>44346</v>
      </c>
      <c r="E8" s="124"/>
      <c r="F8" s="125">
        <v>44732</v>
      </c>
      <c r="G8" s="126"/>
      <c r="H8" s="127"/>
    </row>
    <row r="9" spans="1:8" x14ac:dyDescent="0.15">
      <c r="A9" s="108" t="s">
        <v>518</v>
      </c>
      <c r="B9" s="113"/>
      <c r="C9" s="114"/>
      <c r="D9" s="115">
        <v>156901</v>
      </c>
      <c r="E9" s="116"/>
      <c r="F9" s="117">
        <v>91837</v>
      </c>
      <c r="G9" s="118"/>
      <c r="H9" s="119"/>
    </row>
    <row r="10" spans="1:8" x14ac:dyDescent="0.15">
      <c r="A10" s="120"/>
      <c r="B10" s="121"/>
      <c r="C10" s="122"/>
      <c r="D10" s="123">
        <v>60880</v>
      </c>
      <c r="E10" s="124"/>
      <c r="F10" s="125">
        <v>54439</v>
      </c>
      <c r="G10" s="126"/>
      <c r="H10" s="127"/>
    </row>
    <row r="11" spans="1:8" x14ac:dyDescent="0.15">
      <c r="A11" s="108" t="s">
        <v>519</v>
      </c>
      <c r="B11" s="113"/>
      <c r="C11" s="114"/>
      <c r="D11" s="115">
        <v>76637</v>
      </c>
      <c r="E11" s="116"/>
      <c r="F11" s="117">
        <v>75972</v>
      </c>
      <c r="G11" s="118"/>
      <c r="H11" s="119"/>
    </row>
    <row r="12" spans="1:8" x14ac:dyDescent="0.15">
      <c r="A12" s="120"/>
      <c r="B12" s="121"/>
      <c r="C12" s="128"/>
      <c r="D12" s="123">
        <v>21588</v>
      </c>
      <c r="E12" s="124"/>
      <c r="F12" s="125">
        <v>40712</v>
      </c>
      <c r="G12" s="126"/>
      <c r="H12" s="127"/>
    </row>
    <row r="13" spans="1:8" x14ac:dyDescent="0.15">
      <c r="A13" s="108"/>
      <c r="B13" s="113"/>
      <c r="C13" s="129"/>
      <c r="D13" s="130">
        <v>131505</v>
      </c>
      <c r="E13" s="131"/>
      <c r="F13" s="132">
        <v>77590</v>
      </c>
      <c r="G13" s="133"/>
      <c r="H13" s="119"/>
    </row>
    <row r="14" spans="1:8" x14ac:dyDescent="0.15">
      <c r="A14" s="120"/>
      <c r="B14" s="121"/>
      <c r="C14" s="122"/>
      <c r="D14" s="123">
        <v>28029</v>
      </c>
      <c r="E14" s="124"/>
      <c r="F14" s="125">
        <v>43258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7.3</v>
      </c>
      <c r="C19" s="134">
        <f>ROUND(VALUE(SUBSTITUTE(実質収支比率等に係る経年分析!G$48,"▲","-")),2)</f>
        <v>6.87</v>
      </c>
      <c r="D19" s="134">
        <f>ROUND(VALUE(SUBSTITUTE(実質収支比率等に係る経年分析!H$48,"▲","-")),2)</f>
        <v>8.82</v>
      </c>
      <c r="E19" s="134">
        <f>ROUND(VALUE(SUBSTITUTE(実質収支比率等に係る経年分析!I$48,"▲","-")),2)</f>
        <v>9.3000000000000007</v>
      </c>
      <c r="F19" s="134">
        <f>ROUND(VALUE(SUBSTITUTE(実質収支比率等に係る経年分析!J$48,"▲","-")),2)</f>
        <v>10.9</v>
      </c>
    </row>
    <row r="20" spans="1:11" x14ac:dyDescent="0.15">
      <c r="A20" s="134" t="s">
        <v>43</v>
      </c>
      <c r="B20" s="134">
        <f>ROUND(VALUE(SUBSTITUTE(実質収支比率等に係る経年分析!F$47,"▲","-")),2)</f>
        <v>9.36</v>
      </c>
      <c r="C20" s="134">
        <f>ROUND(VALUE(SUBSTITUTE(実質収支比率等に係る経年分析!G$47,"▲","-")),2)</f>
        <v>10.74</v>
      </c>
      <c r="D20" s="134">
        <f>ROUND(VALUE(SUBSTITUTE(実質収支比率等に係る経年分析!H$47,"▲","-")),2)</f>
        <v>18.59</v>
      </c>
      <c r="E20" s="134">
        <f>ROUND(VALUE(SUBSTITUTE(実質収支比率等に係る経年分析!I$47,"▲","-")),2)</f>
        <v>23.06</v>
      </c>
      <c r="F20" s="134">
        <f>ROUND(VALUE(SUBSTITUTE(実質収支比率等に係る経年分析!J$47,"▲","-")),2)</f>
        <v>28.83</v>
      </c>
    </row>
    <row r="21" spans="1:11" x14ac:dyDescent="0.15">
      <c r="A21" s="134" t="s">
        <v>44</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10.86</v>
      </c>
      <c r="E21" s="134">
        <f>IF(ISNUMBER(VALUE(SUBSTITUTE(実質収支比率等に係る経年分析!I$49,"▲","-"))),ROUND(VALUE(SUBSTITUTE(実質収支比率等に係る経年分析!I$49,"▲","-")),2),NA())</f>
        <v>4.32</v>
      </c>
      <c r="F21" s="134">
        <f>IF(ISNUMBER(VALUE(SUBSTITUTE(実質収支比率等に係る経年分析!J$49,"▲","-"))),ROUND(VALUE(SUBSTITUTE(実質収支比率等に係る経年分析!J$49,"▲","-")),2),NA())</f>
        <v>8.9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604</v>
      </c>
      <c r="E42" s="136"/>
      <c r="F42" s="136"/>
      <c r="G42" s="136">
        <f>'実質公債費比率（分子）の構造'!L$52</f>
        <v>609</v>
      </c>
      <c r="H42" s="136"/>
      <c r="I42" s="136"/>
      <c r="J42" s="136">
        <f>'実質公債費比率（分子）の構造'!M$52</f>
        <v>607</v>
      </c>
      <c r="K42" s="136"/>
      <c r="L42" s="136"/>
      <c r="M42" s="136">
        <f>'実質公債費比率（分子）の構造'!N$52</f>
        <v>619</v>
      </c>
      <c r="N42" s="136"/>
      <c r="O42" s="136"/>
      <c r="P42" s="136">
        <f>'実質公債費比率（分子）の構造'!O$52</f>
        <v>606</v>
      </c>
    </row>
    <row r="43" spans="1:16" x14ac:dyDescent="0.15">
      <c r="A43" s="136" t="s">
        <v>18</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89</v>
      </c>
      <c r="C45" s="136"/>
      <c r="D45" s="136"/>
      <c r="E45" s="136">
        <f>'実質公債費比率（分子）の構造'!L$49</f>
        <v>77</v>
      </c>
      <c r="F45" s="136"/>
      <c r="G45" s="136"/>
      <c r="H45" s="136">
        <f>'実質公債費比率（分子）の構造'!M$49</f>
        <v>82</v>
      </c>
      <c r="I45" s="136"/>
      <c r="J45" s="136"/>
      <c r="K45" s="136">
        <f>'実質公債費比率（分子）の構造'!N$49</f>
        <v>32</v>
      </c>
      <c r="L45" s="136"/>
      <c r="M45" s="136"/>
      <c r="N45" s="136">
        <f>'実質公債費比率（分子）の構造'!O$49</f>
        <v>72</v>
      </c>
      <c r="O45" s="136"/>
      <c r="P45" s="136"/>
    </row>
    <row r="46" spans="1:16" x14ac:dyDescent="0.15">
      <c r="A46" s="136" t="s">
        <v>54</v>
      </c>
      <c r="B46" s="136">
        <f>'実質公債費比率（分子）の構造'!K$48</f>
        <v>96</v>
      </c>
      <c r="C46" s="136"/>
      <c r="D46" s="136"/>
      <c r="E46" s="136">
        <f>'実質公債費比率（分子）の構造'!L$48</f>
        <v>114</v>
      </c>
      <c r="F46" s="136"/>
      <c r="G46" s="136"/>
      <c r="H46" s="136">
        <f>'実質公債費比率（分子）の構造'!M$48</f>
        <v>105</v>
      </c>
      <c r="I46" s="136"/>
      <c r="J46" s="136"/>
      <c r="K46" s="136">
        <f>'実質公債費比率（分子）の構造'!N$48</f>
        <v>147</v>
      </c>
      <c r="L46" s="136"/>
      <c r="M46" s="136"/>
      <c r="N46" s="136">
        <f>'実質公債費比率（分子）の構造'!O$48</f>
        <v>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797</v>
      </c>
      <c r="C49" s="136"/>
      <c r="D49" s="136"/>
      <c r="E49" s="136">
        <f>'実質公債費比率（分子）の構造'!L$45</f>
        <v>687</v>
      </c>
      <c r="F49" s="136"/>
      <c r="G49" s="136"/>
      <c r="H49" s="136">
        <f>'実質公債費比率（分子）の構造'!M$45</f>
        <v>601</v>
      </c>
      <c r="I49" s="136"/>
      <c r="J49" s="136"/>
      <c r="K49" s="136">
        <f>'実質公債費比率（分子）の構造'!N$45</f>
        <v>607</v>
      </c>
      <c r="L49" s="136"/>
      <c r="M49" s="136"/>
      <c r="N49" s="136">
        <f>'実質公債費比率（分子）の構造'!O$45</f>
        <v>604</v>
      </c>
      <c r="O49" s="136"/>
      <c r="P49" s="136"/>
    </row>
    <row r="50" spans="1:16" x14ac:dyDescent="0.15">
      <c r="A50" s="136" t="s">
        <v>58</v>
      </c>
      <c r="B50" s="136" t="e">
        <f>NA()</f>
        <v>#N/A</v>
      </c>
      <c r="C50" s="136">
        <f>IF(ISNUMBER('実質公債費比率（分子）の構造'!K$53),'実質公債費比率（分子）の構造'!K$53,NA())</f>
        <v>378</v>
      </c>
      <c r="D50" s="136" t="e">
        <f>NA()</f>
        <v>#N/A</v>
      </c>
      <c r="E50" s="136" t="e">
        <f>NA()</f>
        <v>#N/A</v>
      </c>
      <c r="F50" s="136">
        <f>IF(ISNUMBER('実質公債費比率（分子）の構造'!L$53),'実質公債費比率（分子）の構造'!L$53,NA())</f>
        <v>270</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154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5496</v>
      </c>
      <c r="E56" s="135"/>
      <c r="F56" s="135"/>
      <c r="G56" s="135">
        <f>'将来負担比率（分子）の構造'!J$51</f>
        <v>4969</v>
      </c>
      <c r="H56" s="135"/>
      <c r="I56" s="135"/>
      <c r="J56" s="135">
        <f>'将来負担比率（分子）の構造'!K$51</f>
        <v>5618</v>
      </c>
      <c r="K56" s="135"/>
      <c r="L56" s="135"/>
      <c r="M56" s="135">
        <f>'将来負担比率（分子）の構造'!L$51</f>
        <v>5475</v>
      </c>
      <c r="N56" s="135"/>
      <c r="O56" s="135"/>
      <c r="P56" s="135">
        <f>'将来負担比率（分子）の構造'!M$51</f>
        <v>5470</v>
      </c>
    </row>
    <row r="57" spans="1:16" x14ac:dyDescent="0.15">
      <c r="A57" s="135" t="s">
        <v>35</v>
      </c>
      <c r="B57" s="135"/>
      <c r="C57" s="135"/>
      <c r="D57" s="135">
        <f>'将来負担比率（分子）の構造'!I$50</f>
        <v>629</v>
      </c>
      <c r="E57" s="135"/>
      <c r="F57" s="135"/>
      <c r="G57" s="135">
        <f>'将来負担比率（分子）の構造'!J$50</f>
        <v>497</v>
      </c>
      <c r="H57" s="135"/>
      <c r="I57" s="135"/>
      <c r="J57" s="135">
        <f>'将来負担比率（分子）の構造'!K$50</f>
        <v>477</v>
      </c>
      <c r="K57" s="135"/>
      <c r="L57" s="135"/>
      <c r="M57" s="135">
        <f>'将来負担比率（分子）の構造'!L$50</f>
        <v>459</v>
      </c>
      <c r="N57" s="135"/>
      <c r="O57" s="135"/>
      <c r="P57" s="135">
        <f>'将来負担比率（分子）の構造'!M$50</f>
        <v>419</v>
      </c>
    </row>
    <row r="58" spans="1:16" x14ac:dyDescent="0.15">
      <c r="A58" s="135" t="s">
        <v>34</v>
      </c>
      <c r="B58" s="135"/>
      <c r="C58" s="135"/>
      <c r="D58" s="135">
        <f>'将来負担比率（分子）の構造'!I$49</f>
        <v>1116</v>
      </c>
      <c r="E58" s="135"/>
      <c r="F58" s="135"/>
      <c r="G58" s="135">
        <f>'将来負担比率（分子）の構造'!J$49</f>
        <v>1231</v>
      </c>
      <c r="H58" s="135"/>
      <c r="I58" s="135"/>
      <c r="J58" s="135">
        <f>'将来負担比率（分子）の構造'!K$49</f>
        <v>1424</v>
      </c>
      <c r="K58" s="135"/>
      <c r="L58" s="135"/>
      <c r="M58" s="135">
        <f>'将来負担比率（分子）の構造'!L$49</f>
        <v>1137</v>
      </c>
      <c r="N58" s="135"/>
      <c r="O58" s="135"/>
      <c r="P58" s="135">
        <f>'将来負担比率（分子）の構造'!M$49</f>
        <v>1351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470</v>
      </c>
      <c r="C62" s="135"/>
      <c r="D62" s="135"/>
      <c r="E62" s="135">
        <f>'将来負担比率（分子）の構造'!J$45</f>
        <v>371</v>
      </c>
      <c r="F62" s="135"/>
      <c r="G62" s="135"/>
      <c r="H62" s="135">
        <f>'将来負担比率（分子）の構造'!K$45</f>
        <v>339</v>
      </c>
      <c r="I62" s="135"/>
      <c r="J62" s="135"/>
      <c r="K62" s="135">
        <f>'将来負担比率（分子）の構造'!L$45</f>
        <v>120</v>
      </c>
      <c r="L62" s="135"/>
      <c r="M62" s="135"/>
      <c r="N62" s="135">
        <f>'将来負担比率（分子）の構造'!M$45</f>
        <v>64</v>
      </c>
      <c r="O62" s="135"/>
      <c r="P62" s="135"/>
    </row>
    <row r="63" spans="1:16" x14ac:dyDescent="0.15">
      <c r="A63" s="135" t="s">
        <v>28</v>
      </c>
      <c r="B63" s="135">
        <f>'将来負担比率（分子）の構造'!I$44</f>
        <v>732</v>
      </c>
      <c r="C63" s="135"/>
      <c r="D63" s="135"/>
      <c r="E63" s="135">
        <f>'将来負担比率（分子）の構造'!J$44</f>
        <v>687</v>
      </c>
      <c r="F63" s="135"/>
      <c r="G63" s="135"/>
      <c r="H63" s="135">
        <f>'将来負担比率（分子）の構造'!K$44</f>
        <v>676</v>
      </c>
      <c r="I63" s="135"/>
      <c r="J63" s="135"/>
      <c r="K63" s="135">
        <f>'将来負担比率（分子）の構造'!L$44</f>
        <v>896</v>
      </c>
      <c r="L63" s="135"/>
      <c r="M63" s="135"/>
      <c r="N63" s="135">
        <f>'将来負担比率（分子）の構造'!M$44</f>
        <v>893</v>
      </c>
      <c r="O63" s="135"/>
      <c r="P63" s="135"/>
    </row>
    <row r="64" spans="1:16" x14ac:dyDescent="0.15">
      <c r="A64" s="135" t="s">
        <v>27</v>
      </c>
      <c r="B64" s="135">
        <f>'将来負担比率（分子）の構造'!I$43</f>
        <v>1379</v>
      </c>
      <c r="C64" s="135"/>
      <c r="D64" s="135"/>
      <c r="E64" s="135">
        <f>'将来負担比率（分子）の構造'!J$43</f>
        <v>1363</v>
      </c>
      <c r="F64" s="135"/>
      <c r="G64" s="135"/>
      <c r="H64" s="135">
        <f>'将来負担比率（分子）の構造'!K$43</f>
        <v>1314</v>
      </c>
      <c r="I64" s="135"/>
      <c r="J64" s="135"/>
      <c r="K64" s="135">
        <f>'将来負担比率（分子）の構造'!L$43</f>
        <v>1282</v>
      </c>
      <c r="L64" s="135"/>
      <c r="M64" s="135"/>
      <c r="N64" s="135">
        <f>'将来負担比率（分子）の構造'!M$43</f>
        <v>1087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5706</v>
      </c>
      <c r="C66" s="135"/>
      <c r="D66" s="135"/>
      <c r="E66" s="135">
        <f>'将来負担比率（分子）の構造'!J$41</f>
        <v>6217</v>
      </c>
      <c r="F66" s="135"/>
      <c r="G66" s="135"/>
      <c r="H66" s="135">
        <f>'将来負担比率（分子）の構造'!K$41</f>
        <v>6670</v>
      </c>
      <c r="I66" s="135"/>
      <c r="J66" s="135"/>
      <c r="K66" s="135">
        <f>'将来負担比率（分子）の構造'!L$41</f>
        <v>6845</v>
      </c>
      <c r="L66" s="135"/>
      <c r="M66" s="135"/>
      <c r="N66" s="135">
        <f>'将来負担比率（分子）の構造'!M$41</f>
        <v>6815</v>
      </c>
      <c r="O66" s="135"/>
      <c r="P66" s="135"/>
    </row>
    <row r="67" spans="1:16" x14ac:dyDescent="0.15">
      <c r="A67" s="135" t="s">
        <v>62</v>
      </c>
      <c r="B67" s="135" t="e">
        <f>NA()</f>
        <v>#N/A</v>
      </c>
      <c r="C67" s="135">
        <f>IF(ISNUMBER('将来負担比率（分子）の構造'!I$52), IF('将来負担比率（分子）の構造'!I$52 &lt; 0, 0, '将来負担比率（分子）の構造'!I$52), NA())</f>
        <v>1044</v>
      </c>
      <c r="D67" s="135" t="e">
        <f>NA()</f>
        <v>#N/A</v>
      </c>
      <c r="E67" s="135" t="e">
        <f>NA()</f>
        <v>#N/A</v>
      </c>
      <c r="F67" s="135">
        <f>IF(ISNUMBER('将来負担比率（分子）の構造'!J$52), IF('将来負担比率（分子）の構造'!J$52 &lt; 0, 0, '将来負担比率（分子）の構造'!J$52), NA())</f>
        <v>1941</v>
      </c>
      <c r="G67" s="135" t="e">
        <f>NA()</f>
        <v>#N/A</v>
      </c>
      <c r="H67" s="135" t="e">
        <f>NA()</f>
        <v>#N/A</v>
      </c>
      <c r="I67" s="135">
        <f>IF(ISNUMBER('将来負担比率（分子）の構造'!K$52), IF('将来負担比率（分子）の構造'!K$52 &lt; 0, 0, '将来負担比率（分子）の構造'!K$52), NA())</f>
        <v>1481</v>
      </c>
      <c r="J67" s="135" t="e">
        <f>NA()</f>
        <v>#N/A</v>
      </c>
      <c r="K67" s="135" t="e">
        <f>NA()</f>
        <v>#N/A</v>
      </c>
      <c r="L67" s="135">
        <f>IF(ISNUMBER('将来負担比率（分子）の構造'!L$52), IF('将来負担比率（分子）の構造'!L$52 &lt; 0, 0, '将来負担比率（分子）の構造'!L$52), NA())</f>
        <v>2071</v>
      </c>
      <c r="M67" s="135" t="e">
        <f>NA()</f>
        <v>#N/A</v>
      </c>
      <c r="N67" s="135" t="e">
        <f>NA()</f>
        <v>#N/A</v>
      </c>
      <c r="O67" s="135">
        <f>IF(ISNUMBER('将来負担比率（分子）の構造'!M$52), IF('将来負担比率（分子）の構造'!M$52 &lt; 0, 0, '将来負担比率（分子）の構造'!M$52), NA())</f>
        <v>1620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1046490</v>
      </c>
      <c r="S5" s="613"/>
      <c r="T5" s="613"/>
      <c r="U5" s="613"/>
      <c r="V5" s="613"/>
      <c r="W5" s="613"/>
      <c r="X5" s="613"/>
      <c r="Y5" s="614"/>
      <c r="Z5" s="615">
        <v>13.8</v>
      </c>
      <c r="AA5" s="615"/>
      <c r="AB5" s="615"/>
      <c r="AC5" s="615"/>
      <c r="AD5" s="616">
        <v>1046490</v>
      </c>
      <c r="AE5" s="616"/>
      <c r="AF5" s="616"/>
      <c r="AG5" s="616"/>
      <c r="AH5" s="616"/>
      <c r="AI5" s="616"/>
      <c r="AJ5" s="616"/>
      <c r="AK5" s="616"/>
      <c r="AL5" s="617">
        <v>27.7</v>
      </c>
      <c r="AM5" s="618"/>
      <c r="AN5" s="618"/>
      <c r="AO5" s="619"/>
      <c r="AP5" s="609" t="s">
        <v>206</v>
      </c>
      <c r="AQ5" s="610"/>
      <c r="AR5" s="610"/>
      <c r="AS5" s="610"/>
      <c r="AT5" s="610"/>
      <c r="AU5" s="610"/>
      <c r="AV5" s="610"/>
      <c r="AW5" s="610"/>
      <c r="AX5" s="610"/>
      <c r="AY5" s="610"/>
      <c r="AZ5" s="610"/>
      <c r="BA5" s="610"/>
      <c r="BB5" s="610"/>
      <c r="BC5" s="610"/>
      <c r="BD5" s="610"/>
      <c r="BE5" s="610"/>
      <c r="BF5" s="611"/>
      <c r="BG5" s="623">
        <v>1040991</v>
      </c>
      <c r="BH5" s="624"/>
      <c r="BI5" s="624"/>
      <c r="BJ5" s="624"/>
      <c r="BK5" s="624"/>
      <c r="BL5" s="624"/>
      <c r="BM5" s="624"/>
      <c r="BN5" s="625"/>
      <c r="BO5" s="626">
        <v>99.5</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51706</v>
      </c>
      <c r="S6" s="624"/>
      <c r="T6" s="624"/>
      <c r="U6" s="624"/>
      <c r="V6" s="624"/>
      <c r="W6" s="624"/>
      <c r="X6" s="624"/>
      <c r="Y6" s="625"/>
      <c r="Z6" s="626">
        <v>0.7</v>
      </c>
      <c r="AA6" s="626"/>
      <c r="AB6" s="626"/>
      <c r="AC6" s="626"/>
      <c r="AD6" s="627">
        <v>51706</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1040991</v>
      </c>
      <c r="BH6" s="624"/>
      <c r="BI6" s="624"/>
      <c r="BJ6" s="624"/>
      <c r="BK6" s="624"/>
      <c r="BL6" s="624"/>
      <c r="BM6" s="624"/>
      <c r="BN6" s="625"/>
      <c r="BO6" s="626">
        <v>99.5</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105841</v>
      </c>
      <c r="CS6" s="624"/>
      <c r="CT6" s="624"/>
      <c r="CU6" s="624"/>
      <c r="CV6" s="624"/>
      <c r="CW6" s="624"/>
      <c r="CX6" s="624"/>
      <c r="CY6" s="625"/>
      <c r="CZ6" s="626">
        <v>1.5</v>
      </c>
      <c r="DA6" s="626"/>
      <c r="DB6" s="626"/>
      <c r="DC6" s="626"/>
      <c r="DD6" s="632">
        <v>2071</v>
      </c>
      <c r="DE6" s="624"/>
      <c r="DF6" s="624"/>
      <c r="DG6" s="624"/>
      <c r="DH6" s="624"/>
      <c r="DI6" s="624"/>
      <c r="DJ6" s="624"/>
      <c r="DK6" s="624"/>
      <c r="DL6" s="624"/>
      <c r="DM6" s="624"/>
      <c r="DN6" s="624"/>
      <c r="DO6" s="624"/>
      <c r="DP6" s="625"/>
      <c r="DQ6" s="632">
        <v>105841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1064</v>
      </c>
      <c r="S7" s="624"/>
      <c r="T7" s="624"/>
      <c r="U7" s="624"/>
      <c r="V7" s="624"/>
      <c r="W7" s="624"/>
      <c r="X7" s="624"/>
      <c r="Y7" s="625"/>
      <c r="Z7" s="626">
        <v>0</v>
      </c>
      <c r="AA7" s="626"/>
      <c r="AB7" s="626"/>
      <c r="AC7" s="626"/>
      <c r="AD7" s="627">
        <v>1064</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340567</v>
      </c>
      <c r="BH7" s="624"/>
      <c r="BI7" s="624"/>
      <c r="BJ7" s="624"/>
      <c r="BK7" s="624"/>
      <c r="BL7" s="624"/>
      <c r="BM7" s="624"/>
      <c r="BN7" s="625"/>
      <c r="BO7" s="626">
        <v>32.5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1010940</v>
      </c>
      <c r="CS7" s="624"/>
      <c r="CT7" s="624"/>
      <c r="CU7" s="624"/>
      <c r="CV7" s="624"/>
      <c r="CW7" s="624"/>
      <c r="CX7" s="624"/>
      <c r="CY7" s="625"/>
      <c r="CZ7" s="626">
        <v>14.2</v>
      </c>
      <c r="DA7" s="626"/>
      <c r="DB7" s="626"/>
      <c r="DC7" s="626"/>
      <c r="DD7" s="632">
        <v>88507</v>
      </c>
      <c r="DE7" s="624"/>
      <c r="DF7" s="624"/>
      <c r="DG7" s="624"/>
      <c r="DH7" s="624"/>
      <c r="DI7" s="624"/>
      <c r="DJ7" s="624"/>
      <c r="DK7" s="624"/>
      <c r="DL7" s="624"/>
      <c r="DM7" s="624"/>
      <c r="DN7" s="624"/>
      <c r="DO7" s="624"/>
      <c r="DP7" s="625"/>
      <c r="DQ7" s="632">
        <v>740706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2141</v>
      </c>
      <c r="S8" s="624"/>
      <c r="T8" s="624"/>
      <c r="U8" s="624"/>
      <c r="V8" s="624"/>
      <c r="W8" s="624"/>
      <c r="X8" s="624"/>
      <c r="Y8" s="625"/>
      <c r="Z8" s="626">
        <v>0</v>
      </c>
      <c r="AA8" s="626"/>
      <c r="AB8" s="626"/>
      <c r="AC8" s="626"/>
      <c r="AD8" s="627">
        <v>2141</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16378</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2512041</v>
      </c>
      <c r="CS8" s="624"/>
      <c r="CT8" s="624"/>
      <c r="CU8" s="624"/>
      <c r="CV8" s="624"/>
      <c r="CW8" s="624"/>
      <c r="CX8" s="624"/>
      <c r="CY8" s="625"/>
      <c r="CZ8" s="626">
        <v>35.299999999999997</v>
      </c>
      <c r="DA8" s="626"/>
      <c r="DB8" s="626"/>
      <c r="DC8" s="626"/>
      <c r="DD8" s="632" t="s">
        <v>207</v>
      </c>
      <c r="DE8" s="624"/>
      <c r="DF8" s="624"/>
      <c r="DG8" s="624"/>
      <c r="DH8" s="624"/>
      <c r="DI8" s="624"/>
      <c r="DJ8" s="624"/>
      <c r="DK8" s="624"/>
      <c r="DL8" s="624"/>
      <c r="DM8" s="624"/>
      <c r="DN8" s="624"/>
      <c r="DO8" s="624"/>
      <c r="DP8" s="625"/>
      <c r="DQ8" s="632">
        <v>1227631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1733</v>
      </c>
      <c r="S9" s="624"/>
      <c r="T9" s="624"/>
      <c r="U9" s="624"/>
      <c r="V9" s="624"/>
      <c r="W9" s="624"/>
      <c r="X9" s="624"/>
      <c r="Y9" s="625"/>
      <c r="Z9" s="626">
        <v>0</v>
      </c>
      <c r="AA9" s="626"/>
      <c r="AB9" s="626"/>
      <c r="AC9" s="626"/>
      <c r="AD9" s="627">
        <v>1733</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244663</v>
      </c>
      <c r="BH9" s="624"/>
      <c r="BI9" s="624"/>
      <c r="BJ9" s="624"/>
      <c r="BK9" s="624"/>
      <c r="BL9" s="624"/>
      <c r="BM9" s="624"/>
      <c r="BN9" s="625"/>
      <c r="BO9" s="626">
        <v>23.4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398757</v>
      </c>
      <c r="CS9" s="624"/>
      <c r="CT9" s="624"/>
      <c r="CU9" s="624"/>
      <c r="CV9" s="624"/>
      <c r="CW9" s="624"/>
      <c r="CX9" s="624"/>
      <c r="CY9" s="625"/>
      <c r="CZ9" s="626">
        <v>5.6</v>
      </c>
      <c r="DA9" s="626"/>
      <c r="DB9" s="626"/>
      <c r="DC9" s="626"/>
      <c r="DD9" s="632">
        <v>9001</v>
      </c>
      <c r="DE9" s="624"/>
      <c r="DF9" s="624"/>
      <c r="DG9" s="624"/>
      <c r="DH9" s="624"/>
      <c r="DI9" s="624"/>
      <c r="DJ9" s="624"/>
      <c r="DK9" s="624"/>
      <c r="DL9" s="624"/>
      <c r="DM9" s="624"/>
      <c r="DN9" s="624"/>
      <c r="DO9" s="624"/>
      <c r="DP9" s="625"/>
      <c r="DQ9" s="632">
        <v>370226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227959</v>
      </c>
      <c r="S10" s="624"/>
      <c r="T10" s="624"/>
      <c r="U10" s="624"/>
      <c r="V10" s="624"/>
      <c r="W10" s="624"/>
      <c r="X10" s="624"/>
      <c r="Y10" s="625"/>
      <c r="Z10" s="626">
        <v>3</v>
      </c>
      <c r="AA10" s="626"/>
      <c r="AB10" s="626"/>
      <c r="AC10" s="626"/>
      <c r="AD10" s="627">
        <v>227959</v>
      </c>
      <c r="AE10" s="627"/>
      <c r="AF10" s="627"/>
      <c r="AG10" s="627"/>
      <c r="AH10" s="627"/>
      <c r="AI10" s="627"/>
      <c r="AJ10" s="627"/>
      <c r="AK10" s="627"/>
      <c r="AL10" s="628">
        <v>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23527</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5492</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19163</v>
      </c>
      <c r="S11" s="624"/>
      <c r="T11" s="624"/>
      <c r="U11" s="624"/>
      <c r="V11" s="624"/>
      <c r="W11" s="624"/>
      <c r="X11" s="624"/>
      <c r="Y11" s="625"/>
      <c r="Z11" s="626">
        <v>0.3</v>
      </c>
      <c r="AA11" s="626"/>
      <c r="AB11" s="626"/>
      <c r="AC11" s="626"/>
      <c r="AD11" s="627">
        <v>19163</v>
      </c>
      <c r="AE11" s="627"/>
      <c r="AF11" s="627"/>
      <c r="AG11" s="627"/>
      <c r="AH11" s="627"/>
      <c r="AI11" s="627"/>
      <c r="AJ11" s="627"/>
      <c r="AK11" s="627"/>
      <c r="AL11" s="628">
        <v>0.5</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55999</v>
      </c>
      <c r="BH11" s="624"/>
      <c r="BI11" s="624"/>
      <c r="BJ11" s="624"/>
      <c r="BK11" s="624"/>
      <c r="BL11" s="624"/>
      <c r="BM11" s="624"/>
      <c r="BN11" s="625"/>
      <c r="BO11" s="626">
        <v>5.4</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320546</v>
      </c>
      <c r="CS11" s="624"/>
      <c r="CT11" s="624"/>
      <c r="CU11" s="624"/>
      <c r="CV11" s="624"/>
      <c r="CW11" s="624"/>
      <c r="CX11" s="624"/>
      <c r="CY11" s="625"/>
      <c r="CZ11" s="626">
        <v>4.5</v>
      </c>
      <c r="DA11" s="626"/>
      <c r="DB11" s="626"/>
      <c r="DC11" s="626"/>
      <c r="DD11" s="632">
        <v>103417</v>
      </c>
      <c r="DE11" s="624"/>
      <c r="DF11" s="624"/>
      <c r="DG11" s="624"/>
      <c r="DH11" s="624"/>
      <c r="DI11" s="624"/>
      <c r="DJ11" s="624"/>
      <c r="DK11" s="624"/>
      <c r="DL11" s="624"/>
      <c r="DM11" s="624"/>
      <c r="DN11" s="624"/>
      <c r="DO11" s="624"/>
      <c r="DP11" s="625"/>
      <c r="DQ11" s="632">
        <v>119129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565403</v>
      </c>
      <c r="BH12" s="624"/>
      <c r="BI12" s="624"/>
      <c r="BJ12" s="624"/>
      <c r="BK12" s="624"/>
      <c r="BL12" s="624"/>
      <c r="BM12" s="624"/>
      <c r="BN12" s="625"/>
      <c r="BO12" s="626">
        <v>54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302500</v>
      </c>
      <c r="CS12" s="624"/>
      <c r="CT12" s="624"/>
      <c r="CU12" s="624"/>
      <c r="CV12" s="624"/>
      <c r="CW12" s="624"/>
      <c r="CX12" s="624"/>
      <c r="CY12" s="625"/>
      <c r="CZ12" s="626">
        <v>4.3</v>
      </c>
      <c r="DA12" s="626"/>
      <c r="DB12" s="626"/>
      <c r="DC12" s="626"/>
      <c r="DD12" s="632">
        <v>55943</v>
      </c>
      <c r="DE12" s="624"/>
      <c r="DF12" s="624"/>
      <c r="DG12" s="624"/>
      <c r="DH12" s="624"/>
      <c r="DI12" s="624"/>
      <c r="DJ12" s="624"/>
      <c r="DK12" s="624"/>
      <c r="DL12" s="624"/>
      <c r="DM12" s="624"/>
      <c r="DN12" s="624"/>
      <c r="DO12" s="624"/>
      <c r="DP12" s="625"/>
      <c r="DQ12" s="632">
        <v>69776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9074</v>
      </c>
      <c r="S13" s="624"/>
      <c r="T13" s="624"/>
      <c r="U13" s="624"/>
      <c r="V13" s="624"/>
      <c r="W13" s="624"/>
      <c r="X13" s="624"/>
      <c r="Y13" s="625"/>
      <c r="Z13" s="626">
        <v>0.1</v>
      </c>
      <c r="AA13" s="626"/>
      <c r="AB13" s="626"/>
      <c r="AC13" s="626"/>
      <c r="AD13" s="627">
        <v>9074</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562340</v>
      </c>
      <c r="BH13" s="624"/>
      <c r="BI13" s="624"/>
      <c r="BJ13" s="624"/>
      <c r="BK13" s="624"/>
      <c r="BL13" s="624"/>
      <c r="BM13" s="624"/>
      <c r="BN13" s="625"/>
      <c r="BO13" s="626">
        <v>53.7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625914</v>
      </c>
      <c r="CS13" s="624"/>
      <c r="CT13" s="624"/>
      <c r="CU13" s="624"/>
      <c r="CV13" s="624"/>
      <c r="CW13" s="624"/>
      <c r="CX13" s="624"/>
      <c r="CY13" s="625"/>
      <c r="CZ13" s="626">
        <v>8.8000000000000007</v>
      </c>
      <c r="DA13" s="626"/>
      <c r="DB13" s="626"/>
      <c r="DC13" s="626"/>
      <c r="DD13" s="632">
        <v>386861</v>
      </c>
      <c r="DE13" s="624"/>
      <c r="DF13" s="624"/>
      <c r="DG13" s="624"/>
      <c r="DH13" s="624"/>
      <c r="DI13" s="624"/>
      <c r="DJ13" s="624"/>
      <c r="DK13" s="624"/>
      <c r="DL13" s="624"/>
      <c r="DM13" s="624"/>
      <c r="DN13" s="624"/>
      <c r="DO13" s="624"/>
      <c r="DP13" s="625"/>
      <c r="DQ13" s="632">
        <v>209656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40010</v>
      </c>
      <c r="BH14" s="624"/>
      <c r="BI14" s="624"/>
      <c r="BJ14" s="624"/>
      <c r="BK14" s="624"/>
      <c r="BL14" s="624"/>
      <c r="BM14" s="624"/>
      <c r="BN14" s="625"/>
      <c r="BO14" s="626">
        <v>3.8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264805</v>
      </c>
      <c r="CS14" s="624"/>
      <c r="CT14" s="624"/>
      <c r="CU14" s="624"/>
      <c r="CV14" s="624"/>
      <c r="CW14" s="624"/>
      <c r="CX14" s="624"/>
      <c r="CY14" s="625"/>
      <c r="CZ14" s="626">
        <v>3.7</v>
      </c>
      <c r="DA14" s="626"/>
      <c r="DB14" s="626"/>
      <c r="DC14" s="626"/>
      <c r="DD14" s="632">
        <v>1429</v>
      </c>
      <c r="DE14" s="624"/>
      <c r="DF14" s="624"/>
      <c r="DG14" s="624"/>
      <c r="DH14" s="624"/>
      <c r="DI14" s="624"/>
      <c r="DJ14" s="624"/>
      <c r="DK14" s="624"/>
      <c r="DL14" s="624"/>
      <c r="DM14" s="624"/>
      <c r="DN14" s="624"/>
      <c r="DO14" s="624"/>
      <c r="DP14" s="625"/>
      <c r="DQ14" s="632">
        <v>262805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1306</v>
      </c>
      <c r="S15" s="624"/>
      <c r="T15" s="624"/>
      <c r="U15" s="624"/>
      <c r="V15" s="624"/>
      <c r="W15" s="624"/>
      <c r="X15" s="624"/>
      <c r="Y15" s="625"/>
      <c r="Z15" s="626">
        <v>0</v>
      </c>
      <c r="AA15" s="626"/>
      <c r="AB15" s="626"/>
      <c r="AC15" s="626"/>
      <c r="AD15" s="627">
        <v>1306</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79661</v>
      </c>
      <c r="BH15" s="624"/>
      <c r="BI15" s="624"/>
      <c r="BJ15" s="624"/>
      <c r="BK15" s="624"/>
      <c r="BL15" s="624"/>
      <c r="BM15" s="624"/>
      <c r="BN15" s="625"/>
      <c r="BO15" s="626">
        <v>7.6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948374</v>
      </c>
      <c r="CS15" s="624"/>
      <c r="CT15" s="624"/>
      <c r="CU15" s="624"/>
      <c r="CV15" s="624"/>
      <c r="CW15" s="624"/>
      <c r="CX15" s="624"/>
      <c r="CY15" s="625"/>
      <c r="CZ15" s="626">
        <v>13.3</v>
      </c>
      <c r="DA15" s="626"/>
      <c r="DB15" s="626"/>
      <c r="DC15" s="626"/>
      <c r="DD15" s="632">
        <v>394271</v>
      </c>
      <c r="DE15" s="624"/>
      <c r="DF15" s="624"/>
      <c r="DG15" s="624"/>
      <c r="DH15" s="624"/>
      <c r="DI15" s="624"/>
      <c r="DJ15" s="624"/>
      <c r="DK15" s="624"/>
      <c r="DL15" s="624"/>
      <c r="DM15" s="624"/>
      <c r="DN15" s="624"/>
      <c r="DO15" s="624"/>
      <c r="DP15" s="625"/>
      <c r="DQ15" s="632">
        <v>485611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2575480</v>
      </c>
      <c r="S16" s="624"/>
      <c r="T16" s="624"/>
      <c r="U16" s="624"/>
      <c r="V16" s="624"/>
      <c r="W16" s="624"/>
      <c r="X16" s="624"/>
      <c r="Y16" s="625"/>
      <c r="Z16" s="626">
        <v>34.1</v>
      </c>
      <c r="AA16" s="626"/>
      <c r="AB16" s="626"/>
      <c r="AC16" s="626"/>
      <c r="AD16" s="627">
        <v>2370391</v>
      </c>
      <c r="AE16" s="627"/>
      <c r="AF16" s="627"/>
      <c r="AG16" s="627"/>
      <c r="AH16" s="627"/>
      <c r="AI16" s="627"/>
      <c r="AJ16" s="627"/>
      <c r="AK16" s="627"/>
      <c r="AL16" s="628">
        <v>62.8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15350</v>
      </c>
      <c r="BH16" s="624"/>
      <c r="BI16" s="624"/>
      <c r="BJ16" s="624"/>
      <c r="BK16" s="624"/>
      <c r="BL16" s="624"/>
      <c r="BM16" s="624"/>
      <c r="BN16" s="625"/>
      <c r="BO16" s="626">
        <v>1.5</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9015</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2370391</v>
      </c>
      <c r="S17" s="624"/>
      <c r="T17" s="624"/>
      <c r="U17" s="624"/>
      <c r="V17" s="624"/>
      <c r="W17" s="624"/>
      <c r="X17" s="624"/>
      <c r="Y17" s="625"/>
      <c r="Z17" s="626">
        <v>31.4</v>
      </c>
      <c r="AA17" s="626"/>
      <c r="AB17" s="626"/>
      <c r="AC17" s="626"/>
      <c r="AD17" s="627">
        <v>2370391</v>
      </c>
      <c r="AE17" s="627"/>
      <c r="AF17" s="627"/>
      <c r="AG17" s="627"/>
      <c r="AH17" s="627"/>
      <c r="AI17" s="627"/>
      <c r="AJ17" s="627"/>
      <c r="AK17" s="627"/>
      <c r="AL17" s="628">
        <v>62.8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603892</v>
      </c>
      <c r="CS17" s="624"/>
      <c r="CT17" s="624"/>
      <c r="CU17" s="624"/>
      <c r="CV17" s="624"/>
      <c r="CW17" s="624"/>
      <c r="CX17" s="624"/>
      <c r="CY17" s="625"/>
      <c r="CZ17" s="626">
        <v>8.5</v>
      </c>
      <c r="DA17" s="626"/>
      <c r="DB17" s="626"/>
      <c r="DC17" s="626"/>
      <c r="DD17" s="632" t="s">
        <v>108</v>
      </c>
      <c r="DE17" s="624"/>
      <c r="DF17" s="624"/>
      <c r="DG17" s="624"/>
      <c r="DH17" s="624"/>
      <c r="DI17" s="624"/>
      <c r="DJ17" s="624"/>
      <c r="DK17" s="624"/>
      <c r="DL17" s="624"/>
      <c r="DM17" s="624"/>
      <c r="DN17" s="624"/>
      <c r="DO17" s="624"/>
      <c r="DP17" s="625"/>
      <c r="DQ17" s="632">
        <v>569003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205089</v>
      </c>
      <c r="S18" s="624"/>
      <c r="T18" s="624"/>
      <c r="U18" s="624"/>
      <c r="V18" s="624"/>
      <c r="W18" s="624"/>
      <c r="X18" s="624"/>
      <c r="Y18" s="625"/>
      <c r="Z18" s="626">
        <v>2.7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5499</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3936116</v>
      </c>
      <c r="S20" s="624"/>
      <c r="T20" s="624"/>
      <c r="U20" s="624"/>
      <c r="V20" s="624"/>
      <c r="W20" s="624"/>
      <c r="X20" s="624"/>
      <c r="Y20" s="625"/>
      <c r="Z20" s="626">
        <v>52.1</v>
      </c>
      <c r="AA20" s="626"/>
      <c r="AB20" s="626"/>
      <c r="AC20" s="626"/>
      <c r="AD20" s="627">
        <v>3731027</v>
      </c>
      <c r="AE20" s="627"/>
      <c r="AF20" s="627"/>
      <c r="AG20" s="627"/>
      <c r="AH20" s="627"/>
      <c r="AI20" s="627"/>
      <c r="AJ20" s="627"/>
      <c r="AK20" s="627"/>
      <c r="AL20" s="628">
        <v>98.8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5499</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7108117</v>
      </c>
      <c r="CS20" s="624"/>
      <c r="CT20" s="624"/>
      <c r="CU20" s="624"/>
      <c r="CV20" s="624"/>
      <c r="CW20" s="624"/>
      <c r="CX20" s="624"/>
      <c r="CY20" s="625"/>
      <c r="CZ20" s="626">
        <v>100</v>
      </c>
      <c r="DA20" s="626"/>
      <c r="DB20" s="626"/>
      <c r="DC20" s="626"/>
      <c r="DD20" s="632">
        <v>1041500</v>
      </c>
      <c r="DE20" s="624"/>
      <c r="DF20" s="624"/>
      <c r="DG20" s="624"/>
      <c r="DH20" s="624"/>
      <c r="DI20" s="624"/>
      <c r="DJ20" s="624"/>
      <c r="DK20" s="624"/>
      <c r="DL20" s="624"/>
      <c r="DM20" s="624"/>
      <c r="DN20" s="624"/>
      <c r="DO20" s="624"/>
      <c r="DP20" s="625"/>
      <c r="DQ20" s="632">
        <v>4160384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974</v>
      </c>
      <c r="S21" s="624"/>
      <c r="T21" s="624"/>
      <c r="U21" s="624"/>
      <c r="V21" s="624"/>
      <c r="W21" s="624"/>
      <c r="X21" s="624"/>
      <c r="Y21" s="625"/>
      <c r="Z21" s="626">
        <v>0</v>
      </c>
      <c r="AA21" s="626"/>
      <c r="AB21" s="626"/>
      <c r="AC21" s="626"/>
      <c r="AD21" s="627">
        <v>974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5499</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153510</v>
      </c>
      <c r="S22" s="624"/>
      <c r="T22" s="624"/>
      <c r="U22" s="624"/>
      <c r="V22" s="624"/>
      <c r="W22" s="624"/>
      <c r="X22" s="624"/>
      <c r="Y22" s="625"/>
      <c r="Z22" s="626">
        <v>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83486</v>
      </c>
      <c r="S23" s="624"/>
      <c r="T23" s="624"/>
      <c r="U23" s="624"/>
      <c r="V23" s="624"/>
      <c r="W23" s="624"/>
      <c r="X23" s="624"/>
      <c r="Y23" s="625"/>
      <c r="Z23" s="626">
        <v>1.1000000000000001</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20650</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2905553</v>
      </c>
      <c r="CS24" s="613"/>
      <c r="CT24" s="613"/>
      <c r="CU24" s="613"/>
      <c r="CV24" s="613"/>
      <c r="CW24" s="613"/>
      <c r="CX24" s="613"/>
      <c r="CY24" s="614"/>
      <c r="CZ24" s="650">
        <v>40.9</v>
      </c>
      <c r="DA24" s="651"/>
      <c r="DB24" s="651"/>
      <c r="DC24" s="652"/>
      <c r="DD24" s="649">
        <v>1698344</v>
      </c>
      <c r="DE24" s="613"/>
      <c r="DF24" s="613"/>
      <c r="DG24" s="613"/>
      <c r="DH24" s="613"/>
      <c r="DI24" s="613"/>
      <c r="DJ24" s="613"/>
      <c r="DK24" s="614"/>
      <c r="DL24" s="649">
        <v>1691546</v>
      </c>
      <c r="DM24" s="613"/>
      <c r="DN24" s="613"/>
      <c r="DO24" s="613"/>
      <c r="DP24" s="613"/>
      <c r="DQ24" s="613"/>
      <c r="DR24" s="613"/>
      <c r="DS24" s="613"/>
      <c r="DT24" s="613"/>
      <c r="DU24" s="613"/>
      <c r="DV24" s="614"/>
      <c r="DW24" s="617">
        <v>42.6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1234977</v>
      </c>
      <c r="S25" s="624"/>
      <c r="T25" s="624"/>
      <c r="U25" s="624"/>
      <c r="V25" s="624"/>
      <c r="W25" s="624"/>
      <c r="X25" s="624"/>
      <c r="Y25" s="625"/>
      <c r="Z25" s="626">
        <v>16.3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862187</v>
      </c>
      <c r="CS25" s="655"/>
      <c r="CT25" s="655"/>
      <c r="CU25" s="655"/>
      <c r="CV25" s="655"/>
      <c r="CW25" s="655"/>
      <c r="CX25" s="655"/>
      <c r="CY25" s="656"/>
      <c r="CZ25" s="657">
        <v>12.1</v>
      </c>
      <c r="DA25" s="658"/>
      <c r="DB25" s="658"/>
      <c r="DC25" s="659"/>
      <c r="DD25" s="632">
        <v>769288</v>
      </c>
      <c r="DE25" s="655"/>
      <c r="DF25" s="655"/>
      <c r="DG25" s="655"/>
      <c r="DH25" s="655"/>
      <c r="DI25" s="655"/>
      <c r="DJ25" s="655"/>
      <c r="DK25" s="656"/>
      <c r="DL25" s="632">
        <v>768567</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13247</v>
      </c>
      <c r="S26" s="624"/>
      <c r="T26" s="624"/>
      <c r="U26" s="624"/>
      <c r="V26" s="624"/>
      <c r="W26" s="624"/>
      <c r="X26" s="624"/>
      <c r="Y26" s="625"/>
      <c r="Z26" s="626">
        <v>0.2</v>
      </c>
      <c r="AA26" s="626"/>
      <c r="AB26" s="626"/>
      <c r="AC26" s="626"/>
      <c r="AD26" s="627">
        <v>13247</v>
      </c>
      <c r="AE26" s="627"/>
      <c r="AF26" s="627"/>
      <c r="AG26" s="627"/>
      <c r="AH26" s="627"/>
      <c r="AI26" s="627"/>
      <c r="AJ26" s="627"/>
      <c r="AK26" s="627"/>
      <c r="AL26" s="628">
        <v>0.4</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508842</v>
      </c>
      <c r="CS26" s="624"/>
      <c r="CT26" s="624"/>
      <c r="CU26" s="624"/>
      <c r="CV26" s="624"/>
      <c r="CW26" s="624"/>
      <c r="CX26" s="624"/>
      <c r="CY26" s="625"/>
      <c r="CZ26" s="657">
        <v>7.2</v>
      </c>
      <c r="DA26" s="658"/>
      <c r="DB26" s="658"/>
      <c r="DC26" s="659"/>
      <c r="DD26" s="632">
        <v>441607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955054</v>
      </c>
      <c r="S27" s="624"/>
      <c r="T27" s="624"/>
      <c r="U27" s="624"/>
      <c r="V27" s="624"/>
      <c r="W27" s="624"/>
      <c r="X27" s="624"/>
      <c r="Y27" s="625"/>
      <c r="Z27" s="626">
        <v>12.6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1046490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1439474</v>
      </c>
      <c r="CS27" s="655"/>
      <c r="CT27" s="655"/>
      <c r="CU27" s="655"/>
      <c r="CV27" s="655"/>
      <c r="CW27" s="655"/>
      <c r="CX27" s="655"/>
      <c r="CY27" s="656"/>
      <c r="CZ27" s="657">
        <v>20.3</v>
      </c>
      <c r="DA27" s="658"/>
      <c r="DB27" s="658"/>
      <c r="DC27" s="659"/>
      <c r="DD27" s="632">
        <v>360053</v>
      </c>
      <c r="DE27" s="655"/>
      <c r="DF27" s="655"/>
      <c r="DG27" s="655"/>
      <c r="DH27" s="655"/>
      <c r="DI27" s="655"/>
      <c r="DJ27" s="655"/>
      <c r="DK27" s="656"/>
      <c r="DL27" s="632">
        <v>353976</v>
      </c>
      <c r="DM27" s="655"/>
      <c r="DN27" s="655"/>
      <c r="DO27" s="655"/>
      <c r="DP27" s="655"/>
      <c r="DQ27" s="655"/>
      <c r="DR27" s="655"/>
      <c r="DS27" s="655"/>
      <c r="DT27" s="655"/>
      <c r="DU27" s="655"/>
      <c r="DV27" s="656"/>
      <c r="DW27" s="628">
        <v>8.9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51317</v>
      </c>
      <c r="S28" s="624"/>
      <c r="T28" s="624"/>
      <c r="U28" s="624"/>
      <c r="V28" s="624"/>
      <c r="W28" s="624"/>
      <c r="X28" s="624"/>
      <c r="Y28" s="625"/>
      <c r="Z28" s="626">
        <v>0.7</v>
      </c>
      <c r="AA28" s="626"/>
      <c r="AB28" s="626"/>
      <c r="AC28" s="626"/>
      <c r="AD28" s="627">
        <v>24335</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603892</v>
      </c>
      <c r="CS28" s="624"/>
      <c r="CT28" s="624"/>
      <c r="CU28" s="624"/>
      <c r="CV28" s="624"/>
      <c r="CW28" s="624"/>
      <c r="CX28" s="624"/>
      <c r="CY28" s="625"/>
      <c r="CZ28" s="657">
        <v>8.5</v>
      </c>
      <c r="DA28" s="658"/>
      <c r="DB28" s="658"/>
      <c r="DC28" s="659"/>
      <c r="DD28" s="632">
        <v>569003</v>
      </c>
      <c r="DE28" s="624"/>
      <c r="DF28" s="624"/>
      <c r="DG28" s="624"/>
      <c r="DH28" s="624"/>
      <c r="DI28" s="624"/>
      <c r="DJ28" s="624"/>
      <c r="DK28" s="625"/>
      <c r="DL28" s="632">
        <v>569003</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9735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603778</v>
      </c>
      <c r="CS29" s="655"/>
      <c r="CT29" s="655"/>
      <c r="CU29" s="655"/>
      <c r="CV29" s="655"/>
      <c r="CW29" s="655"/>
      <c r="CX29" s="655"/>
      <c r="CY29" s="656"/>
      <c r="CZ29" s="657">
        <v>8.5</v>
      </c>
      <c r="DA29" s="658"/>
      <c r="DB29" s="658"/>
      <c r="DC29" s="659"/>
      <c r="DD29" s="632">
        <v>568889</v>
      </c>
      <c r="DE29" s="655"/>
      <c r="DF29" s="655"/>
      <c r="DG29" s="655"/>
      <c r="DH29" s="655"/>
      <c r="DI29" s="655"/>
      <c r="DJ29" s="655"/>
      <c r="DK29" s="656"/>
      <c r="DL29" s="632">
        <v>568889</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117860</v>
      </c>
      <c r="S30" s="624"/>
      <c r="T30" s="624"/>
      <c r="U30" s="624"/>
      <c r="V30" s="624"/>
      <c r="W30" s="624"/>
      <c r="X30" s="624"/>
      <c r="Y30" s="625"/>
      <c r="Z30" s="626">
        <v>1.6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97.6</v>
      </c>
      <c r="BH30" s="682"/>
      <c r="BI30" s="682"/>
      <c r="BJ30" s="682"/>
      <c r="BK30" s="682"/>
      <c r="BL30" s="682"/>
      <c r="BM30" s="618">
        <v>92.4</v>
      </c>
      <c r="BN30" s="682"/>
      <c r="BO30" s="682"/>
      <c r="BP30" s="682"/>
      <c r="BQ30" s="683"/>
      <c r="BR30" s="681">
        <v>97.3</v>
      </c>
      <c r="BS30" s="682"/>
      <c r="BT30" s="682"/>
      <c r="BU30" s="682"/>
      <c r="BV30" s="682"/>
      <c r="BW30" s="682"/>
      <c r="BX30" s="618">
        <v>91.2</v>
      </c>
      <c r="BY30" s="682"/>
      <c r="BZ30" s="682"/>
      <c r="CA30" s="682"/>
      <c r="CB30" s="683"/>
      <c r="CD30" s="686"/>
      <c r="CE30" s="687"/>
      <c r="CF30" s="637" t="s">
        <v>290</v>
      </c>
      <c r="CG30" s="638"/>
      <c r="CH30" s="638"/>
      <c r="CI30" s="638"/>
      <c r="CJ30" s="638"/>
      <c r="CK30" s="638"/>
      <c r="CL30" s="638"/>
      <c r="CM30" s="638"/>
      <c r="CN30" s="638"/>
      <c r="CO30" s="638"/>
      <c r="CP30" s="638"/>
      <c r="CQ30" s="639"/>
      <c r="CR30" s="623">
        <v>520494</v>
      </c>
      <c r="CS30" s="624"/>
      <c r="CT30" s="624"/>
      <c r="CU30" s="624"/>
      <c r="CV30" s="624"/>
      <c r="CW30" s="624"/>
      <c r="CX30" s="624"/>
      <c r="CY30" s="625"/>
      <c r="CZ30" s="657">
        <v>7.3</v>
      </c>
      <c r="DA30" s="658"/>
      <c r="DB30" s="658"/>
      <c r="DC30" s="659"/>
      <c r="DD30" s="632">
        <v>485605</v>
      </c>
      <c r="DE30" s="624"/>
      <c r="DF30" s="624"/>
      <c r="DG30" s="624"/>
      <c r="DH30" s="624"/>
      <c r="DI30" s="624"/>
      <c r="DJ30" s="624"/>
      <c r="DK30" s="625"/>
      <c r="DL30" s="632">
        <v>485605</v>
      </c>
      <c r="DM30" s="624"/>
      <c r="DN30" s="624"/>
      <c r="DO30" s="624"/>
      <c r="DP30" s="624"/>
      <c r="DQ30" s="624"/>
      <c r="DR30" s="624"/>
      <c r="DS30" s="624"/>
      <c r="DT30" s="624"/>
      <c r="DU30" s="624"/>
      <c r="DV30" s="625"/>
      <c r="DW30" s="628">
        <v>12.2</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448286</v>
      </c>
      <c r="S31" s="624"/>
      <c r="T31" s="624"/>
      <c r="U31" s="624"/>
      <c r="V31" s="624"/>
      <c r="W31" s="624"/>
      <c r="X31" s="624"/>
      <c r="Y31" s="625"/>
      <c r="Z31" s="626">
        <v>5.9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97.6</v>
      </c>
      <c r="BH31" s="655"/>
      <c r="BI31" s="655"/>
      <c r="BJ31" s="655"/>
      <c r="BK31" s="655"/>
      <c r="BL31" s="655"/>
      <c r="BM31" s="629">
        <v>96.3</v>
      </c>
      <c r="BN31" s="679"/>
      <c r="BO31" s="679"/>
      <c r="BP31" s="679"/>
      <c r="BQ31" s="680"/>
      <c r="BR31" s="678">
        <v>98.2</v>
      </c>
      <c r="BS31" s="655"/>
      <c r="BT31" s="655"/>
      <c r="BU31" s="655"/>
      <c r="BV31" s="655"/>
      <c r="BW31" s="655"/>
      <c r="BX31" s="629">
        <v>96.5</v>
      </c>
      <c r="BY31" s="679"/>
      <c r="BZ31" s="679"/>
      <c r="CA31" s="679"/>
      <c r="CB31" s="680"/>
      <c r="CD31" s="686"/>
      <c r="CE31" s="687"/>
      <c r="CF31" s="637" t="s">
        <v>294</v>
      </c>
      <c r="CG31" s="638"/>
      <c r="CH31" s="638"/>
      <c r="CI31" s="638"/>
      <c r="CJ31" s="638"/>
      <c r="CK31" s="638"/>
      <c r="CL31" s="638"/>
      <c r="CM31" s="638"/>
      <c r="CN31" s="638"/>
      <c r="CO31" s="638"/>
      <c r="CP31" s="638"/>
      <c r="CQ31" s="639"/>
      <c r="CR31" s="623">
        <v>83284</v>
      </c>
      <c r="CS31" s="655"/>
      <c r="CT31" s="655"/>
      <c r="CU31" s="655"/>
      <c r="CV31" s="655"/>
      <c r="CW31" s="655"/>
      <c r="CX31" s="655"/>
      <c r="CY31" s="656"/>
      <c r="CZ31" s="657">
        <v>1.2</v>
      </c>
      <c r="DA31" s="658"/>
      <c r="DB31" s="658"/>
      <c r="DC31" s="659"/>
      <c r="DD31" s="632">
        <v>83284</v>
      </c>
      <c r="DE31" s="655"/>
      <c r="DF31" s="655"/>
      <c r="DG31" s="655"/>
      <c r="DH31" s="655"/>
      <c r="DI31" s="655"/>
      <c r="DJ31" s="655"/>
      <c r="DK31" s="656"/>
      <c r="DL31" s="632">
        <v>83284</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42781</v>
      </c>
      <c r="S32" s="624"/>
      <c r="T32" s="624"/>
      <c r="U32" s="624"/>
      <c r="V32" s="624"/>
      <c r="W32" s="624"/>
      <c r="X32" s="624"/>
      <c r="Y32" s="625"/>
      <c r="Z32" s="626">
        <v>0.6</v>
      </c>
      <c r="AA32" s="626"/>
      <c r="AB32" s="626"/>
      <c r="AC32" s="626"/>
      <c r="AD32" s="627">
        <v>6185</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97.1</v>
      </c>
      <c r="BH32" s="691"/>
      <c r="BI32" s="691"/>
      <c r="BJ32" s="691"/>
      <c r="BK32" s="691"/>
      <c r="BL32" s="691"/>
      <c r="BM32" s="692">
        <v>89</v>
      </c>
      <c r="BN32" s="691"/>
      <c r="BO32" s="691"/>
      <c r="BP32" s="691"/>
      <c r="BQ32" s="693"/>
      <c r="BR32" s="690">
        <v>96.2</v>
      </c>
      <c r="BS32" s="691"/>
      <c r="BT32" s="691"/>
      <c r="BU32" s="691"/>
      <c r="BV32" s="691"/>
      <c r="BW32" s="691"/>
      <c r="BX32" s="692">
        <v>86.1</v>
      </c>
      <c r="BY32" s="691"/>
      <c r="BZ32" s="691"/>
      <c r="CA32" s="691"/>
      <c r="CB32" s="693"/>
      <c r="CD32" s="688"/>
      <c r="CE32" s="689"/>
      <c r="CF32" s="637" t="s">
        <v>297</v>
      </c>
      <c r="CG32" s="638"/>
      <c r="CH32" s="638"/>
      <c r="CI32" s="638"/>
      <c r="CJ32" s="638"/>
      <c r="CK32" s="638"/>
      <c r="CL32" s="638"/>
      <c r="CM32" s="638"/>
      <c r="CN32" s="638"/>
      <c r="CO32" s="638"/>
      <c r="CP32" s="638"/>
      <c r="CQ32" s="639"/>
      <c r="CR32" s="623">
        <v>114</v>
      </c>
      <c r="CS32" s="624"/>
      <c r="CT32" s="624"/>
      <c r="CU32" s="624"/>
      <c r="CV32" s="624"/>
      <c r="CW32" s="624"/>
      <c r="CX32" s="624"/>
      <c r="CY32" s="625"/>
      <c r="CZ32" s="657">
        <v>0</v>
      </c>
      <c r="DA32" s="658"/>
      <c r="DB32" s="658"/>
      <c r="DC32" s="659"/>
      <c r="DD32" s="632">
        <v>114</v>
      </c>
      <c r="DE32" s="624"/>
      <c r="DF32" s="624"/>
      <c r="DG32" s="624"/>
      <c r="DH32" s="624"/>
      <c r="DI32" s="624"/>
      <c r="DJ32" s="624"/>
      <c r="DK32" s="625"/>
      <c r="DL32" s="632">
        <v>114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489912</v>
      </c>
      <c r="S33" s="624"/>
      <c r="T33" s="624"/>
      <c r="U33" s="624"/>
      <c r="V33" s="624"/>
      <c r="W33" s="624"/>
      <c r="X33" s="624"/>
      <c r="Y33" s="625"/>
      <c r="Z33" s="626">
        <v>6.5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3152049</v>
      </c>
      <c r="CS33" s="655"/>
      <c r="CT33" s="655"/>
      <c r="CU33" s="655"/>
      <c r="CV33" s="655"/>
      <c r="CW33" s="655"/>
      <c r="CX33" s="655"/>
      <c r="CY33" s="656"/>
      <c r="CZ33" s="657">
        <v>44.3</v>
      </c>
      <c r="DA33" s="658"/>
      <c r="DB33" s="658"/>
      <c r="DC33" s="659"/>
      <c r="DD33" s="632">
        <v>2340521</v>
      </c>
      <c r="DE33" s="655"/>
      <c r="DF33" s="655"/>
      <c r="DG33" s="655"/>
      <c r="DH33" s="655"/>
      <c r="DI33" s="655"/>
      <c r="DJ33" s="655"/>
      <c r="DK33" s="656"/>
      <c r="DL33" s="632">
        <v>1668624</v>
      </c>
      <c r="DM33" s="655"/>
      <c r="DN33" s="655"/>
      <c r="DO33" s="655"/>
      <c r="DP33" s="655"/>
      <c r="DQ33" s="655"/>
      <c r="DR33" s="655"/>
      <c r="DS33" s="655"/>
      <c r="DT33" s="655"/>
      <c r="DU33" s="655"/>
      <c r="DV33" s="656"/>
      <c r="DW33" s="628">
        <v>42</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982022</v>
      </c>
      <c r="CS34" s="624"/>
      <c r="CT34" s="624"/>
      <c r="CU34" s="624"/>
      <c r="CV34" s="624"/>
      <c r="CW34" s="624"/>
      <c r="CX34" s="624"/>
      <c r="CY34" s="625"/>
      <c r="CZ34" s="657">
        <v>13.8</v>
      </c>
      <c r="DA34" s="658"/>
      <c r="DB34" s="658"/>
      <c r="DC34" s="659"/>
      <c r="DD34" s="632">
        <v>496171</v>
      </c>
      <c r="DE34" s="624"/>
      <c r="DF34" s="624"/>
      <c r="DG34" s="624"/>
      <c r="DH34" s="624"/>
      <c r="DI34" s="624"/>
      <c r="DJ34" s="624"/>
      <c r="DK34" s="625"/>
      <c r="DL34" s="632">
        <v>345925</v>
      </c>
      <c r="DM34" s="624"/>
      <c r="DN34" s="624"/>
      <c r="DO34" s="624"/>
      <c r="DP34" s="624"/>
      <c r="DQ34" s="624"/>
      <c r="DR34" s="624"/>
      <c r="DS34" s="624"/>
      <c r="DT34" s="624"/>
      <c r="DU34" s="624"/>
      <c r="DV34" s="625"/>
      <c r="DW34" s="628">
        <v>8.6999999999999993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193612</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879043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51676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100059</v>
      </c>
      <c r="CS35" s="655"/>
      <c r="CT35" s="655"/>
      <c r="CU35" s="655"/>
      <c r="CV35" s="655"/>
      <c r="CW35" s="655"/>
      <c r="CX35" s="655"/>
      <c r="CY35" s="656"/>
      <c r="CZ35" s="657">
        <v>1.4</v>
      </c>
      <c r="DA35" s="658"/>
      <c r="DB35" s="658"/>
      <c r="DC35" s="659"/>
      <c r="DD35" s="632">
        <v>26235</v>
      </c>
      <c r="DE35" s="655"/>
      <c r="DF35" s="655"/>
      <c r="DG35" s="655"/>
      <c r="DH35" s="655"/>
      <c r="DI35" s="655"/>
      <c r="DJ35" s="655"/>
      <c r="DK35" s="656"/>
      <c r="DL35" s="632">
        <v>9609</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7557905</v>
      </c>
      <c r="S36" s="696"/>
      <c r="T36" s="696"/>
      <c r="U36" s="696"/>
      <c r="V36" s="696"/>
      <c r="W36" s="696"/>
      <c r="X36" s="696"/>
      <c r="Y36" s="697"/>
      <c r="Z36" s="698">
        <v>100</v>
      </c>
      <c r="AA36" s="698"/>
      <c r="AB36" s="698"/>
      <c r="AC36" s="698"/>
      <c r="AD36" s="699">
        <v>3775768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97833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-113430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909291</v>
      </c>
      <c r="CS36" s="624"/>
      <c r="CT36" s="624"/>
      <c r="CU36" s="624"/>
      <c r="CV36" s="624"/>
      <c r="CW36" s="624"/>
      <c r="CX36" s="624"/>
      <c r="CY36" s="625"/>
      <c r="CZ36" s="657">
        <v>12.8</v>
      </c>
      <c r="DA36" s="658"/>
      <c r="DB36" s="658"/>
      <c r="DC36" s="659"/>
      <c r="DD36" s="632">
        <v>803317</v>
      </c>
      <c r="DE36" s="624"/>
      <c r="DF36" s="624"/>
      <c r="DG36" s="624"/>
      <c r="DH36" s="624"/>
      <c r="DI36" s="624"/>
      <c r="DJ36" s="624"/>
      <c r="DK36" s="625"/>
      <c r="DL36" s="632">
        <v>796994</v>
      </c>
      <c r="DM36" s="624"/>
      <c r="DN36" s="624"/>
      <c r="DO36" s="624"/>
      <c r="DP36" s="624"/>
      <c r="DQ36" s="624"/>
      <c r="DR36" s="624"/>
      <c r="DS36" s="624"/>
      <c r="DT36" s="624"/>
      <c r="DU36" s="624"/>
      <c r="DV36" s="625"/>
      <c r="DW36" s="628">
        <v>20.100000000000001</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1545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2769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519396</v>
      </c>
      <c r="CS37" s="655"/>
      <c r="CT37" s="655"/>
      <c r="CU37" s="655"/>
      <c r="CV37" s="655"/>
      <c r="CW37" s="655"/>
      <c r="CX37" s="655"/>
      <c r="CY37" s="656"/>
      <c r="CZ37" s="657">
        <v>7.3</v>
      </c>
      <c r="DA37" s="658"/>
      <c r="DB37" s="658"/>
      <c r="DC37" s="659"/>
      <c r="DD37" s="632">
        <v>519396</v>
      </c>
      <c r="DE37" s="655"/>
      <c r="DF37" s="655"/>
      <c r="DG37" s="655"/>
      <c r="DH37" s="655"/>
      <c r="DI37" s="655"/>
      <c r="DJ37" s="655"/>
      <c r="DK37" s="656"/>
      <c r="DL37" s="632">
        <v>518581</v>
      </c>
      <c r="DM37" s="655"/>
      <c r="DN37" s="655"/>
      <c r="DO37" s="655"/>
      <c r="DP37" s="655"/>
      <c r="DQ37" s="655"/>
      <c r="DR37" s="655"/>
      <c r="DS37" s="655"/>
      <c r="DT37" s="655"/>
      <c r="DU37" s="655"/>
      <c r="DV37" s="656"/>
      <c r="DW37" s="628">
        <v>13.1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4909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877498</v>
      </c>
      <c r="CS38" s="624"/>
      <c r="CT38" s="624"/>
      <c r="CU38" s="624"/>
      <c r="CV38" s="624"/>
      <c r="CW38" s="624"/>
      <c r="CX38" s="624"/>
      <c r="CY38" s="625"/>
      <c r="CZ38" s="657">
        <v>12.3</v>
      </c>
      <c r="DA38" s="658"/>
      <c r="DB38" s="658"/>
      <c r="DC38" s="659"/>
      <c r="DD38" s="632">
        <v>748065</v>
      </c>
      <c r="DE38" s="624"/>
      <c r="DF38" s="624"/>
      <c r="DG38" s="624"/>
      <c r="DH38" s="624"/>
      <c r="DI38" s="624"/>
      <c r="DJ38" s="624"/>
      <c r="DK38" s="625"/>
      <c r="DL38" s="632">
        <v>516096</v>
      </c>
      <c r="DM38" s="624"/>
      <c r="DN38" s="624"/>
      <c r="DO38" s="624"/>
      <c r="DP38" s="624"/>
      <c r="DQ38" s="624"/>
      <c r="DR38" s="624"/>
      <c r="DS38" s="624"/>
      <c r="DT38" s="624"/>
      <c r="DU38" s="624"/>
      <c r="DV38" s="625"/>
      <c r="DW38" s="628">
        <v>13</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283179</v>
      </c>
      <c r="CS39" s="655"/>
      <c r="CT39" s="655"/>
      <c r="CU39" s="655"/>
      <c r="CV39" s="655"/>
      <c r="CW39" s="655"/>
      <c r="CX39" s="655"/>
      <c r="CY39" s="656"/>
      <c r="CZ39" s="657">
        <v>4</v>
      </c>
      <c r="DA39" s="658"/>
      <c r="DB39" s="658"/>
      <c r="DC39" s="659"/>
      <c r="DD39" s="632">
        <v>266733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319415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178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460250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1050515</v>
      </c>
      <c r="CS42" s="624"/>
      <c r="CT42" s="624"/>
      <c r="CU42" s="624"/>
      <c r="CV42" s="624"/>
      <c r="CW42" s="624"/>
      <c r="CX42" s="624"/>
      <c r="CY42" s="625"/>
      <c r="CZ42" s="657">
        <v>14.8</v>
      </c>
      <c r="DA42" s="706"/>
      <c r="DB42" s="706"/>
      <c r="DC42" s="707"/>
      <c r="DD42" s="632">
        <v>121519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1041500</v>
      </c>
      <c r="CS44" s="624"/>
      <c r="CT44" s="624"/>
      <c r="CU44" s="624"/>
      <c r="CV44" s="624"/>
      <c r="CW44" s="624"/>
      <c r="CX44" s="624"/>
      <c r="CY44" s="625"/>
      <c r="CZ44" s="657">
        <v>14.7</v>
      </c>
      <c r="DA44" s="706"/>
      <c r="DB44" s="706"/>
      <c r="DC44" s="707"/>
      <c r="DD44" s="632">
        <v>121519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747328</v>
      </c>
      <c r="CS45" s="655"/>
      <c r="CT45" s="655"/>
      <c r="CU45" s="655"/>
      <c r="CV45" s="655"/>
      <c r="CW45" s="655"/>
      <c r="CX45" s="655"/>
      <c r="CY45" s="656"/>
      <c r="CZ45" s="657">
        <v>10.5</v>
      </c>
      <c r="DA45" s="658"/>
      <c r="DB45" s="658"/>
      <c r="DC45" s="659"/>
      <c r="DD45" s="632">
        <v>18905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293379</v>
      </c>
      <c r="CS46" s="624"/>
      <c r="CT46" s="624"/>
      <c r="CU46" s="624"/>
      <c r="CV46" s="624"/>
      <c r="CW46" s="624"/>
      <c r="CX46" s="624"/>
      <c r="CY46" s="625"/>
      <c r="CZ46" s="657">
        <v>4.0999999999999996</v>
      </c>
      <c r="DA46" s="706"/>
      <c r="DB46" s="706"/>
      <c r="DC46" s="707"/>
      <c r="DD46" s="632">
        <v>101821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9015</v>
      </c>
      <c r="CS47" s="655"/>
      <c r="CT47" s="655"/>
      <c r="CU47" s="655"/>
      <c r="CV47" s="655"/>
      <c r="CW47" s="655"/>
      <c r="CX47" s="655"/>
      <c r="CY47" s="656"/>
      <c r="CZ47" s="657">
        <v>0.1</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7108117</v>
      </c>
      <c r="CS49" s="691"/>
      <c r="CT49" s="691"/>
      <c r="CU49" s="691"/>
      <c r="CV49" s="691"/>
      <c r="CW49" s="691"/>
      <c r="CX49" s="691"/>
      <c r="CY49" s="718"/>
      <c r="CZ49" s="719">
        <v>100</v>
      </c>
      <c r="DA49" s="720"/>
      <c r="DB49" s="720"/>
      <c r="DC49" s="721"/>
      <c r="DD49" s="722">
        <v>4160384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7558</v>
      </c>
      <c r="R7" s="753"/>
      <c r="S7" s="753"/>
      <c r="T7" s="753"/>
      <c r="U7" s="753"/>
      <c r="V7" s="753">
        <v>7108</v>
      </c>
      <c r="W7" s="753"/>
      <c r="X7" s="753"/>
      <c r="Y7" s="753"/>
      <c r="Z7" s="753"/>
      <c r="AA7" s="753">
        <v>450</v>
      </c>
      <c r="AB7" s="753"/>
      <c r="AC7" s="753"/>
      <c r="AD7" s="753"/>
      <c r="AE7" s="754"/>
      <c r="AF7" s="755">
        <v>425</v>
      </c>
      <c r="AG7" s="756"/>
      <c r="AH7" s="756"/>
      <c r="AI7" s="756"/>
      <c r="AJ7" s="757"/>
      <c r="AK7" s="792">
        <v>118</v>
      </c>
      <c r="AL7" s="793"/>
      <c r="AM7" s="793"/>
      <c r="AN7" s="793"/>
      <c r="AO7" s="793"/>
      <c r="AP7" s="793">
        <v>6815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425</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2687</v>
      </c>
      <c r="R28" s="841"/>
      <c r="S28" s="841"/>
      <c r="T28" s="841"/>
      <c r="U28" s="841"/>
      <c r="V28" s="841">
        <v>2635</v>
      </c>
      <c r="W28" s="841"/>
      <c r="X28" s="841"/>
      <c r="Y28" s="841"/>
      <c r="Z28" s="841"/>
      <c r="AA28" s="841">
        <v>52</v>
      </c>
      <c r="AB28" s="841"/>
      <c r="AC28" s="841"/>
      <c r="AD28" s="841"/>
      <c r="AE28" s="842"/>
      <c r="AF28" s="843">
        <v>52</v>
      </c>
      <c r="AG28" s="841"/>
      <c r="AH28" s="841"/>
      <c r="AI28" s="841"/>
      <c r="AJ28" s="844"/>
      <c r="AK28" s="845">
        <v>319</v>
      </c>
      <c r="AL28" s="836"/>
      <c r="AM28" s="836"/>
      <c r="AN28" s="836"/>
      <c r="AO28" s="836"/>
      <c r="AP28" s="836" t="s">
        <v>535</v>
      </c>
      <c r="AQ28" s="836"/>
      <c r="AR28" s="836"/>
      <c r="AS28" s="836"/>
      <c r="AT28" s="836"/>
      <c r="AU28" s="836" t="s">
        <v>535</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110</v>
      </c>
      <c r="R29" s="777"/>
      <c r="S29" s="777"/>
      <c r="T29" s="777"/>
      <c r="U29" s="777"/>
      <c r="V29" s="777">
        <v>110</v>
      </c>
      <c r="W29" s="777"/>
      <c r="X29" s="777"/>
      <c r="Y29" s="777"/>
      <c r="Z29" s="777"/>
      <c r="AA29" s="777">
        <v>0</v>
      </c>
      <c r="AB29" s="777"/>
      <c r="AC29" s="777"/>
      <c r="AD29" s="777"/>
      <c r="AE29" s="778"/>
      <c r="AF29" s="779">
        <v>0</v>
      </c>
      <c r="AG29" s="780"/>
      <c r="AH29" s="780"/>
      <c r="AI29" s="780"/>
      <c r="AJ29" s="781"/>
      <c r="AK29" s="848">
        <v>56</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468</v>
      </c>
      <c r="R30" s="777"/>
      <c r="S30" s="777"/>
      <c r="T30" s="777"/>
      <c r="U30" s="777"/>
      <c r="V30" s="777">
        <v>403</v>
      </c>
      <c r="W30" s="777"/>
      <c r="X30" s="777"/>
      <c r="Y30" s="777"/>
      <c r="Z30" s="777"/>
      <c r="AA30" s="777">
        <v>66</v>
      </c>
      <c r="AB30" s="777"/>
      <c r="AC30" s="777"/>
      <c r="AD30" s="777"/>
      <c r="AE30" s="778"/>
      <c r="AF30" s="779">
        <v>221</v>
      </c>
      <c r="AG30" s="780"/>
      <c r="AH30" s="780"/>
      <c r="AI30" s="780"/>
      <c r="AJ30" s="781"/>
      <c r="AK30" s="848">
        <v>2</v>
      </c>
      <c r="AL30" s="849"/>
      <c r="AM30" s="849"/>
      <c r="AN30" s="849"/>
      <c r="AO30" s="849"/>
      <c r="AP30" s="849">
        <v>1154</v>
      </c>
      <c r="AQ30" s="849"/>
      <c r="AR30" s="849"/>
      <c r="AS30" s="849"/>
      <c r="AT30" s="849"/>
      <c r="AU30" s="849" t="s">
        <v>535</v>
      </c>
      <c r="AV30" s="849"/>
      <c r="AW30" s="849"/>
      <c r="AX30" s="849"/>
      <c r="AY30" s="849"/>
      <c r="AZ30" s="850" t="s">
        <v>535</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415</v>
      </c>
      <c r="R31" s="777"/>
      <c r="S31" s="777"/>
      <c r="T31" s="777"/>
      <c r="U31" s="777"/>
      <c r="V31" s="777">
        <v>386</v>
      </c>
      <c r="W31" s="777"/>
      <c r="X31" s="777"/>
      <c r="Y31" s="777"/>
      <c r="Z31" s="777"/>
      <c r="AA31" s="777">
        <v>29</v>
      </c>
      <c r="AB31" s="777"/>
      <c r="AC31" s="777"/>
      <c r="AD31" s="777"/>
      <c r="AE31" s="778"/>
      <c r="AF31" s="779">
        <v>29</v>
      </c>
      <c r="AG31" s="780"/>
      <c r="AH31" s="780"/>
      <c r="AI31" s="780"/>
      <c r="AJ31" s="781"/>
      <c r="AK31" s="848">
        <v>98</v>
      </c>
      <c r="AL31" s="849"/>
      <c r="AM31" s="849"/>
      <c r="AN31" s="849"/>
      <c r="AO31" s="849"/>
      <c r="AP31" s="849">
        <v>1699</v>
      </c>
      <c r="AQ31" s="849"/>
      <c r="AR31" s="849"/>
      <c r="AS31" s="849"/>
      <c r="AT31" s="849"/>
      <c r="AU31" s="849">
        <v>1087</v>
      </c>
      <c r="AV31" s="849"/>
      <c r="AW31" s="849"/>
      <c r="AX31" s="849"/>
      <c r="AY31" s="849"/>
      <c r="AZ31" s="850" t="s">
        <v>535</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302</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190</v>
      </c>
      <c r="R68" s="884"/>
      <c r="S68" s="884"/>
      <c r="T68" s="884"/>
      <c r="U68" s="884"/>
      <c r="V68" s="884">
        <v>184</v>
      </c>
      <c r="W68" s="884"/>
      <c r="X68" s="884"/>
      <c r="Y68" s="884"/>
      <c r="Z68" s="884"/>
      <c r="AA68" s="884">
        <v>6</v>
      </c>
      <c r="AB68" s="884"/>
      <c r="AC68" s="884"/>
      <c r="AD68" s="884"/>
      <c r="AE68" s="884"/>
      <c r="AF68" s="884">
        <v>6</v>
      </c>
      <c r="AG68" s="884"/>
      <c r="AH68" s="884"/>
      <c r="AI68" s="884"/>
      <c r="AJ68" s="884"/>
      <c r="AK68" s="884" t="s">
        <v>535</v>
      </c>
      <c r="AL68" s="884"/>
      <c r="AM68" s="884"/>
      <c r="AN68" s="884"/>
      <c r="AO68" s="884"/>
      <c r="AP68" s="884" t="s">
        <v>535</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434</v>
      </c>
      <c r="R69" s="849"/>
      <c r="S69" s="849"/>
      <c r="T69" s="849"/>
      <c r="U69" s="849"/>
      <c r="V69" s="849">
        <v>417</v>
      </c>
      <c r="W69" s="849"/>
      <c r="X69" s="849"/>
      <c r="Y69" s="849"/>
      <c r="Z69" s="849"/>
      <c r="AA69" s="849">
        <v>17</v>
      </c>
      <c r="AB69" s="849"/>
      <c r="AC69" s="849"/>
      <c r="AD69" s="849"/>
      <c r="AE69" s="849"/>
      <c r="AF69" s="849">
        <v>17</v>
      </c>
      <c r="AG69" s="849"/>
      <c r="AH69" s="849"/>
      <c r="AI69" s="849"/>
      <c r="AJ69" s="849"/>
      <c r="AK69" s="849" t="s">
        <v>535</v>
      </c>
      <c r="AL69" s="849"/>
      <c r="AM69" s="849"/>
      <c r="AN69" s="849"/>
      <c r="AO69" s="849"/>
      <c r="AP69" s="849">
        <v>1192</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566</v>
      </c>
      <c r="R70" s="849"/>
      <c r="S70" s="849"/>
      <c r="T70" s="849"/>
      <c r="U70" s="849"/>
      <c r="V70" s="849">
        <v>561</v>
      </c>
      <c r="W70" s="849"/>
      <c r="X70" s="849"/>
      <c r="Y70" s="849"/>
      <c r="Z70" s="849"/>
      <c r="AA70" s="849">
        <v>5</v>
      </c>
      <c r="AB70" s="849"/>
      <c r="AC70" s="849"/>
      <c r="AD70" s="849"/>
      <c r="AE70" s="849"/>
      <c r="AF70" s="849">
        <v>5</v>
      </c>
      <c r="AG70" s="849"/>
      <c r="AH70" s="849"/>
      <c r="AI70" s="849"/>
      <c r="AJ70" s="849"/>
      <c r="AK70" s="849" t="s">
        <v>535</v>
      </c>
      <c r="AL70" s="849"/>
      <c r="AM70" s="849"/>
      <c r="AN70" s="849"/>
      <c r="AO70" s="849"/>
      <c r="AP70" s="849">
        <v>316</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9053</v>
      </c>
      <c r="R71" s="849"/>
      <c r="S71" s="849"/>
      <c r="T71" s="849"/>
      <c r="U71" s="849"/>
      <c r="V71" s="849">
        <v>8838</v>
      </c>
      <c r="W71" s="849"/>
      <c r="X71" s="849"/>
      <c r="Y71" s="849"/>
      <c r="Z71" s="849"/>
      <c r="AA71" s="849">
        <v>215</v>
      </c>
      <c r="AB71" s="849"/>
      <c r="AC71" s="849"/>
      <c r="AD71" s="849"/>
      <c r="AE71" s="849"/>
      <c r="AF71" s="849">
        <v>215</v>
      </c>
      <c r="AG71" s="849"/>
      <c r="AH71" s="849"/>
      <c r="AI71" s="849"/>
      <c r="AJ71" s="849"/>
      <c r="AK71" s="849">
        <v>12</v>
      </c>
      <c r="AL71" s="849"/>
      <c r="AM71" s="849"/>
      <c r="AN71" s="849"/>
      <c r="AO71" s="849"/>
      <c r="AP71" s="849" t="s">
        <v>535</v>
      </c>
      <c r="AQ71" s="849"/>
      <c r="AR71" s="849"/>
      <c r="AS71" s="849"/>
      <c r="AT71" s="849"/>
      <c r="AU71" s="849" t="s">
        <v>535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18</v>
      </c>
      <c r="R72" s="849"/>
      <c r="S72" s="849"/>
      <c r="T72" s="849"/>
      <c r="U72" s="849"/>
      <c r="V72" s="849">
        <v>17</v>
      </c>
      <c r="W72" s="849"/>
      <c r="X72" s="849"/>
      <c r="Y72" s="849"/>
      <c r="Z72" s="849"/>
      <c r="AA72" s="849">
        <v>1</v>
      </c>
      <c r="AB72" s="849"/>
      <c r="AC72" s="849"/>
      <c r="AD72" s="849"/>
      <c r="AE72" s="849"/>
      <c r="AF72" s="849">
        <v>1</v>
      </c>
      <c r="AG72" s="849"/>
      <c r="AH72" s="849"/>
      <c r="AI72" s="849"/>
      <c r="AJ72" s="849"/>
      <c r="AK72" s="849" t="s">
        <v>535</v>
      </c>
      <c r="AL72" s="849"/>
      <c r="AM72" s="849"/>
      <c r="AN72" s="849"/>
      <c r="AO72" s="849"/>
      <c r="AP72" s="849" t="s">
        <v>535</v>
      </c>
      <c r="AQ72" s="849"/>
      <c r="AR72" s="849"/>
      <c r="AS72" s="849"/>
      <c r="AT72" s="849"/>
      <c r="AU72" s="849" t="s">
        <v>535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2587</v>
      </c>
      <c r="R73" s="849"/>
      <c r="S73" s="849"/>
      <c r="T73" s="849"/>
      <c r="U73" s="849"/>
      <c r="V73" s="849">
        <v>2567</v>
      </c>
      <c r="W73" s="849"/>
      <c r="X73" s="849"/>
      <c r="Y73" s="849"/>
      <c r="Z73" s="849"/>
      <c r="AA73" s="849">
        <v>20</v>
      </c>
      <c r="AB73" s="849"/>
      <c r="AC73" s="849"/>
      <c r="AD73" s="849"/>
      <c r="AE73" s="849"/>
      <c r="AF73" s="849">
        <v>20</v>
      </c>
      <c r="AG73" s="849"/>
      <c r="AH73" s="849"/>
      <c r="AI73" s="849"/>
      <c r="AJ73" s="849"/>
      <c r="AK73" s="849" t="s">
        <v>535</v>
      </c>
      <c r="AL73" s="849"/>
      <c r="AM73" s="849"/>
      <c r="AN73" s="849"/>
      <c r="AO73" s="849"/>
      <c r="AP73" s="849">
        <v>263</v>
      </c>
      <c r="AQ73" s="849"/>
      <c r="AR73" s="849"/>
      <c r="AS73" s="849"/>
      <c r="AT73" s="849"/>
      <c r="AU73" s="849">
        <v>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269</v>
      </c>
      <c r="R74" s="849"/>
      <c r="S74" s="849"/>
      <c r="T74" s="849"/>
      <c r="U74" s="849"/>
      <c r="V74" s="849">
        <v>241</v>
      </c>
      <c r="W74" s="849"/>
      <c r="X74" s="849"/>
      <c r="Y74" s="849"/>
      <c r="Z74" s="849"/>
      <c r="AA74" s="849">
        <v>28</v>
      </c>
      <c r="AB74" s="849"/>
      <c r="AC74" s="849"/>
      <c r="AD74" s="849"/>
      <c r="AE74" s="849"/>
      <c r="AF74" s="849">
        <v>28</v>
      </c>
      <c r="AG74" s="849"/>
      <c r="AH74" s="849"/>
      <c r="AI74" s="849"/>
      <c r="AJ74" s="849"/>
      <c r="AK74" s="849" t="s">
        <v>535</v>
      </c>
      <c r="AL74" s="849"/>
      <c r="AM74" s="849"/>
      <c r="AN74" s="849"/>
      <c r="AO74" s="849"/>
      <c r="AP74" s="849" t="s">
        <v>535</v>
      </c>
      <c r="AQ74" s="849"/>
      <c r="AR74" s="849"/>
      <c r="AS74" s="849"/>
      <c r="AT74" s="849"/>
      <c r="AU74" s="849" t="s">
        <v>535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141827</v>
      </c>
      <c r="R75" s="898"/>
      <c r="S75" s="898"/>
      <c r="T75" s="898"/>
      <c r="U75" s="848"/>
      <c r="V75" s="899">
        <v>135893</v>
      </c>
      <c r="W75" s="898"/>
      <c r="X75" s="898"/>
      <c r="Y75" s="898"/>
      <c r="Z75" s="848"/>
      <c r="AA75" s="899">
        <v>5934</v>
      </c>
      <c r="AB75" s="898"/>
      <c r="AC75" s="898"/>
      <c r="AD75" s="898"/>
      <c r="AE75" s="848"/>
      <c r="AF75" s="899">
        <v>5934</v>
      </c>
      <c r="AG75" s="898"/>
      <c r="AH75" s="898"/>
      <c r="AI75" s="898"/>
      <c r="AJ75" s="848"/>
      <c r="AK75" s="899">
        <v>1005</v>
      </c>
      <c r="AL75" s="898"/>
      <c r="AM75" s="898"/>
      <c r="AN75" s="898"/>
      <c r="AO75" s="848"/>
      <c r="AP75" s="899" t="s">
        <v>546</v>
      </c>
      <c r="AQ75" s="898"/>
      <c r="AR75" s="898"/>
      <c r="AS75" s="898"/>
      <c r="AT75" s="848"/>
      <c r="AU75" s="899" t="s">
        <v>535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544</v>
      </c>
      <c r="C76" s="892"/>
      <c r="D76" s="892"/>
      <c r="E76" s="892"/>
      <c r="F76" s="892"/>
      <c r="G76" s="892"/>
      <c r="H76" s="892"/>
      <c r="I76" s="892"/>
      <c r="J76" s="892"/>
      <c r="K76" s="892"/>
      <c r="L76" s="892"/>
      <c r="M76" s="892"/>
      <c r="N76" s="892"/>
      <c r="O76" s="892"/>
      <c r="P76" s="893"/>
      <c r="Q76" s="897">
        <v>995</v>
      </c>
      <c r="R76" s="898"/>
      <c r="S76" s="898"/>
      <c r="T76" s="898"/>
      <c r="U76" s="848"/>
      <c r="V76" s="899">
        <v>970</v>
      </c>
      <c r="W76" s="898"/>
      <c r="X76" s="898"/>
      <c r="Y76" s="898"/>
      <c r="Z76" s="848"/>
      <c r="AA76" s="899">
        <v>25</v>
      </c>
      <c r="AB76" s="898"/>
      <c r="AC76" s="898"/>
      <c r="AD76" s="898"/>
      <c r="AE76" s="848"/>
      <c r="AF76" s="899">
        <v>25</v>
      </c>
      <c r="AG76" s="898"/>
      <c r="AH76" s="898"/>
      <c r="AI76" s="898"/>
      <c r="AJ76" s="848"/>
      <c r="AK76" s="899" t="s">
        <v>535</v>
      </c>
      <c r="AL76" s="898"/>
      <c r="AM76" s="898"/>
      <c r="AN76" s="898"/>
      <c r="AO76" s="848"/>
      <c r="AP76" s="899" t="s">
        <v>535</v>
      </c>
      <c r="AQ76" s="898"/>
      <c r="AR76" s="898"/>
      <c r="AS76" s="898"/>
      <c r="AT76" s="848"/>
      <c r="AU76" s="899" t="s">
        <v>535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28394</v>
      </c>
      <c r="R77" s="898"/>
      <c r="S77" s="898"/>
      <c r="T77" s="898"/>
      <c r="U77" s="848"/>
      <c r="V77" s="899">
        <v>27681</v>
      </c>
      <c r="W77" s="898"/>
      <c r="X77" s="898"/>
      <c r="Y77" s="898"/>
      <c r="Z77" s="848"/>
      <c r="AA77" s="899">
        <v>713</v>
      </c>
      <c r="AB77" s="898"/>
      <c r="AC77" s="898"/>
      <c r="AD77" s="898"/>
      <c r="AE77" s="848"/>
      <c r="AF77" s="899">
        <v>713</v>
      </c>
      <c r="AG77" s="898"/>
      <c r="AH77" s="898"/>
      <c r="AI77" s="898"/>
      <c r="AJ77" s="848"/>
      <c r="AK77" s="899">
        <v>4021</v>
      </c>
      <c r="AL77" s="898"/>
      <c r="AM77" s="898"/>
      <c r="AN77" s="898"/>
      <c r="AO77" s="848"/>
      <c r="AP77" s="899" t="s">
        <v>535</v>
      </c>
      <c r="AQ77" s="898"/>
      <c r="AR77" s="898"/>
      <c r="AS77" s="898"/>
      <c r="AT77" s="848"/>
      <c r="AU77" s="899" t="s">
        <v>535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601392</v>
      </c>
      <c r="AB110" s="920"/>
      <c r="AC110" s="920"/>
      <c r="AD110" s="920"/>
      <c r="AE110" s="921"/>
      <c r="AF110" s="922">
        <v>606994</v>
      </c>
      <c r="AG110" s="920"/>
      <c r="AH110" s="920"/>
      <c r="AI110" s="920"/>
      <c r="AJ110" s="921"/>
      <c r="AK110" s="922">
        <v>603778</v>
      </c>
      <c r="AL110" s="920"/>
      <c r="AM110" s="920"/>
      <c r="AN110" s="920"/>
      <c r="AO110" s="921"/>
      <c r="AP110" s="923">
        <v>18.100000000000001</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6670451</v>
      </c>
      <c r="BR110" s="957"/>
      <c r="BS110" s="957"/>
      <c r="BT110" s="957"/>
      <c r="BU110" s="957"/>
      <c r="BV110" s="957">
        <v>6845272</v>
      </c>
      <c r="BW110" s="957"/>
      <c r="BX110" s="957"/>
      <c r="BY110" s="957"/>
      <c r="BZ110" s="957"/>
      <c r="CA110" s="957">
        <v>6814690</v>
      </c>
      <c r="CB110" s="957"/>
      <c r="CC110" s="957"/>
      <c r="CD110" s="957"/>
      <c r="CE110" s="957"/>
      <c r="CF110" s="971">
        <v>204.6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1314404</v>
      </c>
      <c r="BR112" s="950"/>
      <c r="BS112" s="950"/>
      <c r="BT112" s="950"/>
      <c r="BU112" s="950"/>
      <c r="BV112" s="950">
        <v>1281827</v>
      </c>
      <c r="BW112" s="950"/>
      <c r="BX112" s="950"/>
      <c r="BY112" s="950"/>
      <c r="BZ112" s="950"/>
      <c r="CA112" s="950">
        <v>1087345</v>
      </c>
      <c r="CB112" s="950"/>
      <c r="CC112" s="950"/>
      <c r="CD112" s="950"/>
      <c r="CE112" s="950"/>
      <c r="CF112" s="944">
        <v>32.6</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105318</v>
      </c>
      <c r="AB113" s="964"/>
      <c r="AC113" s="964"/>
      <c r="AD113" s="964"/>
      <c r="AE113" s="965"/>
      <c r="AF113" s="966">
        <v>147143</v>
      </c>
      <c r="AG113" s="964"/>
      <c r="AH113" s="964"/>
      <c r="AI113" s="964"/>
      <c r="AJ113" s="965"/>
      <c r="AK113" s="966">
        <v>84140</v>
      </c>
      <c r="AL113" s="964"/>
      <c r="AM113" s="964"/>
      <c r="AN113" s="964"/>
      <c r="AO113" s="965"/>
      <c r="AP113" s="967">
        <v>2.5</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676454</v>
      </c>
      <c r="BR113" s="950"/>
      <c r="BS113" s="950"/>
      <c r="BT113" s="950"/>
      <c r="BU113" s="950"/>
      <c r="BV113" s="950">
        <v>895510</v>
      </c>
      <c r="BW113" s="950"/>
      <c r="BX113" s="950"/>
      <c r="BY113" s="950"/>
      <c r="BZ113" s="950"/>
      <c r="CA113" s="950">
        <v>893413</v>
      </c>
      <c r="CB113" s="950"/>
      <c r="CC113" s="950"/>
      <c r="CD113" s="950"/>
      <c r="CE113" s="950"/>
      <c r="CF113" s="944">
        <v>26.8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82363</v>
      </c>
      <c r="AB114" s="989"/>
      <c r="AC114" s="989"/>
      <c r="AD114" s="989"/>
      <c r="AE114" s="990"/>
      <c r="AF114" s="991">
        <v>31764</v>
      </c>
      <c r="AG114" s="989"/>
      <c r="AH114" s="989"/>
      <c r="AI114" s="989"/>
      <c r="AJ114" s="990"/>
      <c r="AK114" s="991">
        <v>71866</v>
      </c>
      <c r="AL114" s="989"/>
      <c r="AM114" s="989"/>
      <c r="AN114" s="989"/>
      <c r="AO114" s="990"/>
      <c r="AP114" s="992">
        <v>2.2000000000000002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338635</v>
      </c>
      <c r="BR114" s="950"/>
      <c r="BS114" s="950"/>
      <c r="BT114" s="950"/>
      <c r="BU114" s="950"/>
      <c r="BV114" s="950">
        <v>119670</v>
      </c>
      <c r="BW114" s="950"/>
      <c r="BX114" s="950"/>
      <c r="BY114" s="950"/>
      <c r="BZ114" s="950"/>
      <c r="CA114" s="950">
        <v>64210</v>
      </c>
      <c r="CB114" s="950"/>
      <c r="CC114" s="950"/>
      <c r="CD114" s="950"/>
      <c r="CE114" s="950"/>
      <c r="CF114" s="944">
        <v>1.9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261</v>
      </c>
      <c r="AB116" s="989"/>
      <c r="AC116" s="989"/>
      <c r="AD116" s="989"/>
      <c r="AE116" s="990"/>
      <c r="AF116" s="991">
        <v>160</v>
      </c>
      <c r="AG116" s="989"/>
      <c r="AH116" s="989"/>
      <c r="AI116" s="989"/>
      <c r="AJ116" s="990"/>
      <c r="AK116" s="991">
        <v>114</v>
      </c>
      <c r="AL116" s="989"/>
      <c r="AM116" s="989"/>
      <c r="AN116" s="989"/>
      <c r="AO116" s="990"/>
      <c r="AP116" s="992">
        <v>0</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789334</v>
      </c>
      <c r="AB117" s="996"/>
      <c r="AC117" s="996"/>
      <c r="AD117" s="996"/>
      <c r="AE117" s="997"/>
      <c r="AF117" s="995">
        <v>786061</v>
      </c>
      <c r="AG117" s="996"/>
      <c r="AH117" s="996"/>
      <c r="AI117" s="996"/>
      <c r="AJ117" s="997"/>
      <c r="AK117" s="995">
        <v>759898</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410</v>
      </c>
      <c r="BR117" s="1016"/>
      <c r="BS117" s="1016"/>
      <c r="BT117" s="1016"/>
      <c r="BU117" s="1016"/>
      <c r="BV117" s="1016" t="s">
        <v>410</v>
      </c>
      <c r="BW117" s="1016"/>
      <c r="BX117" s="1016"/>
      <c r="BY117" s="1016"/>
      <c r="BZ117" s="1016"/>
      <c r="CA117" s="1016" t="s">
        <v>410</v>
      </c>
      <c r="CB117" s="1016"/>
      <c r="CC117" s="1016"/>
      <c r="CD117" s="1016"/>
      <c r="CE117" s="1016"/>
      <c r="CF117" s="944" t="s">
        <v>410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410</v>
      </c>
      <c r="DH117" s="989"/>
      <c r="DI117" s="989"/>
      <c r="DJ117" s="989"/>
      <c r="DK117" s="990"/>
      <c r="DL117" s="991" t="s">
        <v>410</v>
      </c>
      <c r="DM117" s="989"/>
      <c r="DN117" s="989"/>
      <c r="DO117" s="989"/>
      <c r="DP117" s="990"/>
      <c r="DQ117" s="991" t="s">
        <v>410</v>
      </c>
      <c r="DR117" s="989"/>
      <c r="DS117" s="989"/>
      <c r="DT117" s="989"/>
      <c r="DU117" s="990"/>
      <c r="DV117" s="992" t="s">
        <v>410</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8999944</v>
      </c>
      <c r="BR118" s="1016"/>
      <c r="BS118" s="1016"/>
      <c r="BT118" s="1016"/>
      <c r="BU118" s="1016"/>
      <c r="BV118" s="1016">
        <v>9142279</v>
      </c>
      <c r="BW118" s="1016"/>
      <c r="BX118" s="1016"/>
      <c r="BY118" s="1016"/>
      <c r="BZ118" s="1016"/>
      <c r="CA118" s="1016">
        <v>8859658</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1423712</v>
      </c>
      <c r="BR119" s="957"/>
      <c r="BS119" s="957"/>
      <c r="BT119" s="957"/>
      <c r="BU119" s="957"/>
      <c r="BV119" s="957">
        <v>1136928</v>
      </c>
      <c r="BW119" s="957"/>
      <c r="BX119" s="957"/>
      <c r="BY119" s="957"/>
      <c r="BZ119" s="957"/>
      <c r="CA119" s="957">
        <v>1351041</v>
      </c>
      <c r="CB119" s="957"/>
      <c r="CC119" s="957"/>
      <c r="CD119" s="957"/>
      <c r="CE119" s="957"/>
      <c r="CF119" s="971">
        <v>40.6</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477408</v>
      </c>
      <c r="BR120" s="950"/>
      <c r="BS120" s="950"/>
      <c r="BT120" s="950"/>
      <c r="BU120" s="950"/>
      <c r="BV120" s="950">
        <v>458869</v>
      </c>
      <c r="BW120" s="950"/>
      <c r="BX120" s="950"/>
      <c r="BY120" s="950"/>
      <c r="BZ120" s="950"/>
      <c r="CA120" s="950">
        <v>419163</v>
      </c>
      <c r="CB120" s="950"/>
      <c r="CC120" s="950"/>
      <c r="CD120" s="950"/>
      <c r="CE120" s="950"/>
      <c r="CF120" s="944">
        <v>12.6</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1314404</v>
      </c>
      <c r="DH120" s="957"/>
      <c r="DI120" s="957"/>
      <c r="DJ120" s="957"/>
      <c r="DK120" s="957"/>
      <c r="DL120" s="957">
        <v>1281827</v>
      </c>
      <c r="DM120" s="957"/>
      <c r="DN120" s="957"/>
      <c r="DO120" s="957"/>
      <c r="DP120" s="957"/>
      <c r="DQ120" s="957">
        <v>1087345</v>
      </c>
      <c r="DR120" s="957"/>
      <c r="DS120" s="957"/>
      <c r="DT120" s="957"/>
      <c r="DU120" s="957"/>
      <c r="DV120" s="958">
        <v>32.6</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5617778</v>
      </c>
      <c r="BR121" s="1016"/>
      <c r="BS121" s="1016"/>
      <c r="BT121" s="1016"/>
      <c r="BU121" s="1016"/>
      <c r="BV121" s="1016">
        <v>5475004</v>
      </c>
      <c r="BW121" s="1016"/>
      <c r="BX121" s="1016"/>
      <c r="BY121" s="1016"/>
      <c r="BZ121" s="1016"/>
      <c r="CA121" s="1016">
        <v>5469614</v>
      </c>
      <c r="CB121" s="1016"/>
      <c r="CC121" s="1016"/>
      <c r="CD121" s="1016"/>
      <c r="CE121" s="1016"/>
      <c r="CF121" s="1054">
        <v>164.2</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7518898</v>
      </c>
      <c r="BR122" s="1065"/>
      <c r="BS122" s="1065"/>
      <c r="BT122" s="1065"/>
      <c r="BU122" s="1065"/>
      <c r="BV122" s="1065">
        <v>7070801</v>
      </c>
      <c r="BW122" s="1065"/>
      <c r="BX122" s="1065"/>
      <c r="BY122" s="1065"/>
      <c r="BZ122" s="1065"/>
      <c r="CA122" s="1065">
        <v>7239818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45.5</v>
      </c>
      <c r="BR123" s="1057"/>
      <c r="BS123" s="1057"/>
      <c r="BT123" s="1057"/>
      <c r="BU123" s="1057"/>
      <c r="BV123" s="1057">
        <v>65.7</v>
      </c>
      <c r="BW123" s="1057"/>
      <c r="BX123" s="1057"/>
      <c r="BY123" s="1057"/>
      <c r="BZ123" s="1057"/>
      <c r="CA123" s="1057">
        <v>48.6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57346</v>
      </c>
      <c r="AB128" s="1120"/>
      <c r="AC128" s="1120"/>
      <c r="AD128" s="1120"/>
      <c r="AE128" s="1121"/>
      <c r="AF128" s="1122">
        <v>54990</v>
      </c>
      <c r="AG128" s="1120"/>
      <c r="AH128" s="1120"/>
      <c r="AI128" s="1120"/>
      <c r="AJ128" s="1121"/>
      <c r="AK128" s="1122">
        <v>34889</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3802290</v>
      </c>
      <c r="AB129" s="989"/>
      <c r="AC129" s="989"/>
      <c r="AD129" s="989"/>
      <c r="AE129" s="990"/>
      <c r="AF129" s="991">
        <v>3716576</v>
      </c>
      <c r="AG129" s="989"/>
      <c r="AH129" s="989"/>
      <c r="AI129" s="989"/>
      <c r="AJ129" s="990"/>
      <c r="AK129" s="991">
        <v>3901638</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5.0999999999999996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549533</v>
      </c>
      <c r="AB130" s="989"/>
      <c r="AC130" s="989"/>
      <c r="AD130" s="989"/>
      <c r="AE130" s="990"/>
      <c r="AF130" s="991">
        <v>563689</v>
      </c>
      <c r="AG130" s="989"/>
      <c r="AH130" s="989"/>
      <c r="AI130" s="989"/>
      <c r="AJ130" s="990"/>
      <c r="AK130" s="991">
        <v>571143</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48.6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3252757</v>
      </c>
      <c r="AB131" s="1028"/>
      <c r="AC131" s="1028"/>
      <c r="AD131" s="1028"/>
      <c r="AE131" s="1029"/>
      <c r="AF131" s="1030">
        <v>3152887</v>
      </c>
      <c r="AG131" s="1028"/>
      <c r="AH131" s="1028"/>
      <c r="AI131" s="1028"/>
      <c r="AJ131" s="1029"/>
      <c r="AK131" s="1030">
        <v>3330495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5.6092416370000002</v>
      </c>
      <c r="AB132" s="1134"/>
      <c r="AC132" s="1134"/>
      <c r="AD132" s="1134"/>
      <c r="AE132" s="1135"/>
      <c r="AF132" s="1136">
        <v>5.308848684</v>
      </c>
      <c r="AG132" s="1134"/>
      <c r="AH132" s="1134"/>
      <c r="AI132" s="1134"/>
      <c r="AJ132" s="1135"/>
      <c r="AK132" s="1136">
        <v>4.6199138570000002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8.5</v>
      </c>
      <c r="AB133" s="1141"/>
      <c r="AC133" s="1141"/>
      <c r="AD133" s="1141"/>
      <c r="AE133" s="1142"/>
      <c r="AF133" s="1140">
        <v>6.4</v>
      </c>
      <c r="AG133" s="1141"/>
      <c r="AH133" s="1141"/>
      <c r="AI133" s="1141"/>
      <c r="AJ133" s="1142"/>
      <c r="AK133" s="1140">
        <v>5.0999999999999996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862187</v>
      </c>
      <c r="L9" s="264">
        <v>63443</v>
      </c>
      <c r="M9" s="265">
        <v>88618</v>
      </c>
      <c r="N9" s="266">
        <v>-28.4</v>
      </c>
    </row>
    <row r="10" spans="1:16" x14ac:dyDescent="0.15">
      <c r="A10" s="248"/>
      <c r="B10" s="244"/>
      <c r="C10" s="244"/>
      <c r="D10" s="244"/>
      <c r="E10" s="244"/>
      <c r="F10" s="244"/>
      <c r="G10" s="1149" t="s">
        <v>479</v>
      </c>
      <c r="H10" s="1150"/>
      <c r="I10" s="1150"/>
      <c r="J10" s="1151"/>
      <c r="K10" s="267">
        <v>156302</v>
      </c>
      <c r="L10" s="268">
        <v>11501</v>
      </c>
      <c r="M10" s="269">
        <v>9248</v>
      </c>
      <c r="N10" s="270">
        <v>24.4</v>
      </c>
    </row>
    <row r="11" spans="1:16" ht="13.5" customHeight="1" x14ac:dyDescent="0.15">
      <c r="A11" s="248"/>
      <c r="B11" s="244"/>
      <c r="C11" s="244"/>
      <c r="D11" s="244"/>
      <c r="E11" s="244"/>
      <c r="F11" s="244"/>
      <c r="G11" s="1149" t="s">
        <v>480</v>
      </c>
      <c r="H11" s="1150"/>
      <c r="I11" s="1150"/>
      <c r="J11" s="1151"/>
      <c r="K11" s="267">
        <v>275069</v>
      </c>
      <c r="L11" s="268">
        <v>20241</v>
      </c>
      <c r="M11" s="269">
        <v>13111</v>
      </c>
      <c r="N11" s="270">
        <v>54.4</v>
      </c>
    </row>
    <row r="12" spans="1:16" ht="13.5" customHeight="1" x14ac:dyDescent="0.15">
      <c r="A12" s="248"/>
      <c r="B12" s="244"/>
      <c r="C12" s="244"/>
      <c r="D12" s="244"/>
      <c r="E12" s="244"/>
      <c r="F12" s="244"/>
      <c r="G12" s="1149" t="s">
        <v>481</v>
      </c>
      <c r="H12" s="1150"/>
      <c r="I12" s="1150"/>
      <c r="J12" s="1151"/>
      <c r="K12" s="267">
        <v>1045</v>
      </c>
      <c r="L12" s="268">
        <v>77</v>
      </c>
      <c r="M12" s="269">
        <v>631</v>
      </c>
      <c r="N12" s="270">
        <v>-87.8</v>
      </c>
    </row>
    <row r="13" spans="1:16" ht="13.5" customHeight="1" x14ac:dyDescent="0.15">
      <c r="A13" s="248"/>
      <c r="B13" s="244"/>
      <c r="C13" s="244"/>
      <c r="D13" s="244"/>
      <c r="E13" s="244"/>
      <c r="F13" s="244"/>
      <c r="G13" s="1149" t="s">
        <v>482</v>
      </c>
      <c r="H13" s="1150"/>
      <c r="I13" s="1150"/>
      <c r="J13" s="1151"/>
      <c r="K13" s="267" t="s">
        <v>483</v>
      </c>
      <c r="L13" s="268" t="s">
        <v>483</v>
      </c>
      <c r="M13" s="269" t="s">
        <v>483</v>
      </c>
      <c r="N13" s="270" t="s">
        <v>483</v>
      </c>
    </row>
    <row r="14" spans="1:16" ht="13.5" customHeight="1" x14ac:dyDescent="0.15">
      <c r="A14" s="248"/>
      <c r="B14" s="244"/>
      <c r="C14" s="244"/>
      <c r="D14" s="244"/>
      <c r="E14" s="244"/>
      <c r="F14" s="244"/>
      <c r="G14" s="1149" t="s">
        <v>484</v>
      </c>
      <c r="H14" s="1150"/>
      <c r="I14" s="1150"/>
      <c r="J14" s="1151"/>
      <c r="K14" s="267">
        <v>45626</v>
      </c>
      <c r="L14" s="268">
        <v>3357</v>
      </c>
      <c r="M14" s="269">
        <v>4206</v>
      </c>
      <c r="N14" s="270">
        <v>-20.2</v>
      </c>
    </row>
    <row r="15" spans="1:16" ht="13.5" customHeight="1" x14ac:dyDescent="0.15">
      <c r="A15" s="248"/>
      <c r="B15" s="244"/>
      <c r="C15" s="244"/>
      <c r="D15" s="244"/>
      <c r="E15" s="244"/>
      <c r="F15" s="244"/>
      <c r="G15" s="1149" t="s">
        <v>485</v>
      </c>
      <c r="H15" s="1150"/>
      <c r="I15" s="1150"/>
      <c r="J15" s="1151"/>
      <c r="K15" s="267" t="s">
        <v>483</v>
      </c>
      <c r="L15" s="268" t="s">
        <v>483</v>
      </c>
      <c r="M15" s="269">
        <v>1853</v>
      </c>
      <c r="N15" s="270" t="s">
        <v>483</v>
      </c>
    </row>
    <row r="16" spans="1:16" x14ac:dyDescent="0.15">
      <c r="A16" s="248"/>
      <c r="B16" s="244"/>
      <c r="C16" s="244"/>
      <c r="D16" s="244"/>
      <c r="E16" s="244"/>
      <c r="F16" s="244"/>
      <c r="G16" s="1152" t="s">
        <v>486</v>
      </c>
      <c r="H16" s="1153"/>
      <c r="I16" s="1153"/>
      <c r="J16" s="1154"/>
      <c r="K16" s="268">
        <v>-89965</v>
      </c>
      <c r="L16" s="268">
        <v>-6620</v>
      </c>
      <c r="M16" s="269">
        <v>-9315</v>
      </c>
      <c r="N16" s="270">
        <v>-28.9</v>
      </c>
    </row>
    <row r="17" spans="1:16" x14ac:dyDescent="0.15">
      <c r="A17" s="248"/>
      <c r="B17" s="244"/>
      <c r="C17" s="244"/>
      <c r="D17" s="244"/>
      <c r="E17" s="244"/>
      <c r="F17" s="244"/>
      <c r="G17" s="1152" t="s">
        <v>167</v>
      </c>
      <c r="H17" s="1153"/>
      <c r="I17" s="1153"/>
      <c r="J17" s="1154"/>
      <c r="K17" s="268">
        <v>1250264</v>
      </c>
      <c r="L17" s="268">
        <v>91999</v>
      </c>
      <c r="M17" s="269">
        <v>108353</v>
      </c>
      <c r="N17" s="270">
        <v>-15.1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7.95</v>
      </c>
      <c r="L21" s="281">
        <v>10.050000000000001</v>
      </c>
      <c r="M21" s="282">
        <v>-2.1</v>
      </c>
      <c r="N21" s="249"/>
      <c r="O21" s="283"/>
      <c r="P21" s="279"/>
    </row>
    <row r="22" spans="1:16" s="284" customFormat="1" x14ac:dyDescent="0.15">
      <c r="A22" s="279"/>
      <c r="B22" s="249"/>
      <c r="C22" s="249"/>
      <c r="D22" s="249"/>
      <c r="E22" s="249"/>
      <c r="F22" s="249"/>
      <c r="G22" s="1144" t="s">
        <v>492</v>
      </c>
      <c r="H22" s="1145"/>
      <c r="I22" s="1145"/>
      <c r="J22" s="1146"/>
      <c r="K22" s="285">
        <v>93.6</v>
      </c>
      <c r="L22" s="286">
        <v>96.3</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603778</v>
      </c>
      <c r="L32" s="294">
        <v>44428</v>
      </c>
      <c r="M32" s="295">
        <v>56391</v>
      </c>
      <c r="N32" s="296">
        <v>-21.2</v>
      </c>
    </row>
    <row r="33" spans="1:16" ht="13.5" customHeight="1" x14ac:dyDescent="0.15">
      <c r="A33" s="248"/>
      <c r="B33" s="244"/>
      <c r="C33" s="244"/>
      <c r="D33" s="244"/>
      <c r="E33" s="244"/>
      <c r="F33" s="244"/>
      <c r="G33" s="1160" t="s">
        <v>497</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498</v>
      </c>
      <c r="H34" s="1161"/>
      <c r="I34" s="1161"/>
      <c r="J34" s="1162"/>
      <c r="K34" s="294" t="s">
        <v>483</v>
      </c>
      <c r="L34" s="294" t="s">
        <v>483</v>
      </c>
      <c r="M34" s="295">
        <v>12</v>
      </c>
      <c r="N34" s="296" t="s">
        <v>483</v>
      </c>
    </row>
    <row r="35" spans="1:16" ht="27" customHeight="1" x14ac:dyDescent="0.15">
      <c r="A35" s="248"/>
      <c r="B35" s="244"/>
      <c r="C35" s="244"/>
      <c r="D35" s="244"/>
      <c r="E35" s="244"/>
      <c r="F35" s="244"/>
      <c r="G35" s="1160" t="s">
        <v>499</v>
      </c>
      <c r="H35" s="1161"/>
      <c r="I35" s="1161"/>
      <c r="J35" s="1162"/>
      <c r="K35" s="294">
        <v>84140</v>
      </c>
      <c r="L35" s="294">
        <v>6191</v>
      </c>
      <c r="M35" s="295">
        <v>15281</v>
      </c>
      <c r="N35" s="296">
        <v>-59.5</v>
      </c>
    </row>
    <row r="36" spans="1:16" ht="27" customHeight="1" x14ac:dyDescent="0.15">
      <c r="A36" s="248"/>
      <c r="B36" s="244"/>
      <c r="C36" s="244"/>
      <c r="D36" s="244"/>
      <c r="E36" s="244"/>
      <c r="F36" s="244"/>
      <c r="G36" s="1160" t="s">
        <v>500</v>
      </c>
      <c r="H36" s="1161"/>
      <c r="I36" s="1161"/>
      <c r="J36" s="1162"/>
      <c r="K36" s="294">
        <v>71866</v>
      </c>
      <c r="L36" s="294">
        <v>5288</v>
      </c>
      <c r="M36" s="295">
        <v>4643</v>
      </c>
      <c r="N36" s="296">
        <v>13.9</v>
      </c>
    </row>
    <row r="37" spans="1:16" ht="13.5" customHeight="1" x14ac:dyDescent="0.15">
      <c r="A37" s="248"/>
      <c r="B37" s="244"/>
      <c r="C37" s="244"/>
      <c r="D37" s="244"/>
      <c r="E37" s="244"/>
      <c r="F37" s="244"/>
      <c r="G37" s="1160" t="s">
        <v>501</v>
      </c>
      <c r="H37" s="1161"/>
      <c r="I37" s="1161"/>
      <c r="J37" s="1162"/>
      <c r="K37" s="294" t="s">
        <v>483</v>
      </c>
      <c r="L37" s="294" t="s">
        <v>483</v>
      </c>
      <c r="M37" s="295">
        <v>1074</v>
      </c>
      <c r="N37" s="296" t="s">
        <v>483</v>
      </c>
    </row>
    <row r="38" spans="1:16" ht="27" customHeight="1" x14ac:dyDescent="0.15">
      <c r="A38" s="248"/>
      <c r="B38" s="244"/>
      <c r="C38" s="244"/>
      <c r="D38" s="244"/>
      <c r="E38" s="244"/>
      <c r="F38" s="244"/>
      <c r="G38" s="1163" t="s">
        <v>502</v>
      </c>
      <c r="H38" s="1164"/>
      <c r="I38" s="1164"/>
      <c r="J38" s="1165"/>
      <c r="K38" s="297">
        <v>114</v>
      </c>
      <c r="L38" s="297">
        <v>8</v>
      </c>
      <c r="M38" s="298">
        <v>6</v>
      </c>
      <c r="N38" s="299">
        <v>33.299999999999997</v>
      </c>
      <c r="O38" s="293"/>
    </row>
    <row r="39" spans="1:16" x14ac:dyDescent="0.15">
      <c r="A39" s="248"/>
      <c r="B39" s="244"/>
      <c r="C39" s="244"/>
      <c r="D39" s="244"/>
      <c r="E39" s="244"/>
      <c r="F39" s="244"/>
      <c r="G39" s="1163" t="s">
        <v>503</v>
      </c>
      <c r="H39" s="1164"/>
      <c r="I39" s="1164"/>
      <c r="J39" s="1165"/>
      <c r="K39" s="300">
        <v>-34889</v>
      </c>
      <c r="L39" s="300">
        <v>-2567</v>
      </c>
      <c r="M39" s="301">
        <v>-3030</v>
      </c>
      <c r="N39" s="302">
        <v>-15.3</v>
      </c>
      <c r="O39" s="293"/>
    </row>
    <row r="40" spans="1:16" ht="27" customHeight="1" x14ac:dyDescent="0.15">
      <c r="A40" s="248"/>
      <c r="B40" s="244"/>
      <c r="C40" s="244"/>
      <c r="D40" s="244"/>
      <c r="E40" s="244"/>
      <c r="F40" s="244"/>
      <c r="G40" s="1160" t="s">
        <v>504</v>
      </c>
      <c r="H40" s="1161"/>
      <c r="I40" s="1161"/>
      <c r="J40" s="1162"/>
      <c r="K40" s="300">
        <v>-571143</v>
      </c>
      <c r="L40" s="300">
        <v>-42027</v>
      </c>
      <c r="M40" s="301">
        <v>-51711</v>
      </c>
      <c r="N40" s="302">
        <v>-18.7</v>
      </c>
      <c r="O40" s="293"/>
    </row>
    <row r="41" spans="1:16" x14ac:dyDescent="0.15">
      <c r="A41" s="248"/>
      <c r="B41" s="244"/>
      <c r="C41" s="244"/>
      <c r="D41" s="244"/>
      <c r="E41" s="244"/>
      <c r="F41" s="244"/>
      <c r="G41" s="1166" t="s">
        <v>278</v>
      </c>
      <c r="H41" s="1167"/>
      <c r="I41" s="1167"/>
      <c r="J41" s="1168"/>
      <c r="K41" s="294">
        <v>153866</v>
      </c>
      <c r="L41" s="300">
        <v>11322</v>
      </c>
      <c r="M41" s="301">
        <v>22665</v>
      </c>
      <c r="N41" s="302">
        <v>-50</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1555380</v>
      </c>
      <c r="J51" s="320">
        <v>112938</v>
      </c>
      <c r="K51" s="321">
        <v>46.9</v>
      </c>
      <c r="L51" s="322">
        <v>70897</v>
      </c>
      <c r="M51" s="323">
        <v>-20.6</v>
      </c>
      <c r="N51" s="324">
        <v>67.5</v>
      </c>
    </row>
    <row r="52" spans="1:14" x14ac:dyDescent="0.15">
      <c r="A52" s="248"/>
      <c r="B52" s="244"/>
      <c r="C52" s="244"/>
      <c r="D52" s="244"/>
      <c r="E52" s="244"/>
      <c r="F52" s="244"/>
      <c r="G52" s="325"/>
      <c r="H52" s="326" t="s">
        <v>515</v>
      </c>
      <c r="I52" s="327">
        <v>118467</v>
      </c>
      <c r="J52" s="328">
        <v>8602</v>
      </c>
      <c r="K52" s="329">
        <v>-54.2</v>
      </c>
      <c r="L52" s="330">
        <v>39878</v>
      </c>
      <c r="M52" s="331">
        <v>-7.2</v>
      </c>
      <c r="N52" s="332">
        <v>-47</v>
      </c>
    </row>
    <row r="53" spans="1:14" x14ac:dyDescent="0.15">
      <c r="A53" s="248"/>
      <c r="B53" s="244"/>
      <c r="C53" s="244"/>
      <c r="D53" s="244"/>
      <c r="E53" s="244"/>
      <c r="F53" s="244"/>
      <c r="G53" s="310" t="s">
        <v>516</v>
      </c>
      <c r="H53" s="311"/>
      <c r="I53" s="319">
        <v>2199573</v>
      </c>
      <c r="J53" s="320">
        <v>159586</v>
      </c>
      <c r="K53" s="321">
        <v>41.3</v>
      </c>
      <c r="L53" s="322">
        <v>66496</v>
      </c>
      <c r="M53" s="323">
        <v>-6.2</v>
      </c>
      <c r="N53" s="324">
        <v>47.5</v>
      </c>
    </row>
    <row r="54" spans="1:14" x14ac:dyDescent="0.15">
      <c r="A54" s="248"/>
      <c r="B54" s="244"/>
      <c r="C54" s="244"/>
      <c r="D54" s="244"/>
      <c r="E54" s="244"/>
      <c r="F54" s="244"/>
      <c r="G54" s="325"/>
      <c r="H54" s="326" t="s">
        <v>515</v>
      </c>
      <c r="I54" s="327">
        <v>65195</v>
      </c>
      <c r="J54" s="328">
        <v>4730</v>
      </c>
      <c r="K54" s="329">
        <v>-45</v>
      </c>
      <c r="L54" s="330">
        <v>36530</v>
      </c>
      <c r="M54" s="331">
        <v>-8.4</v>
      </c>
      <c r="N54" s="332">
        <v>-36.6</v>
      </c>
    </row>
    <row r="55" spans="1:14" x14ac:dyDescent="0.15">
      <c r="A55" s="248"/>
      <c r="B55" s="244"/>
      <c r="C55" s="244"/>
      <c r="D55" s="244"/>
      <c r="E55" s="244"/>
      <c r="F55" s="244"/>
      <c r="G55" s="310" t="s">
        <v>517</v>
      </c>
      <c r="H55" s="311"/>
      <c r="I55" s="319">
        <v>2079155</v>
      </c>
      <c r="J55" s="320">
        <v>151465</v>
      </c>
      <c r="K55" s="321">
        <v>-5.0999999999999996</v>
      </c>
      <c r="L55" s="322">
        <v>82748</v>
      </c>
      <c r="M55" s="323">
        <v>24.4</v>
      </c>
      <c r="N55" s="324">
        <v>-29.5</v>
      </c>
    </row>
    <row r="56" spans="1:14" x14ac:dyDescent="0.15">
      <c r="A56" s="248"/>
      <c r="B56" s="244"/>
      <c r="C56" s="244"/>
      <c r="D56" s="244"/>
      <c r="E56" s="244"/>
      <c r="F56" s="244"/>
      <c r="G56" s="325"/>
      <c r="H56" s="326" t="s">
        <v>515</v>
      </c>
      <c r="I56" s="327">
        <v>608742</v>
      </c>
      <c r="J56" s="328">
        <v>44346</v>
      </c>
      <c r="K56" s="329">
        <v>837.5</v>
      </c>
      <c r="L56" s="330">
        <v>44732</v>
      </c>
      <c r="M56" s="331">
        <v>22.5</v>
      </c>
      <c r="N56" s="332">
        <v>815</v>
      </c>
    </row>
    <row r="57" spans="1:14" x14ac:dyDescent="0.15">
      <c r="A57" s="248"/>
      <c r="B57" s="244"/>
      <c r="C57" s="244"/>
      <c r="D57" s="244"/>
      <c r="E57" s="244"/>
      <c r="F57" s="244"/>
      <c r="G57" s="310" t="s">
        <v>518</v>
      </c>
      <c r="H57" s="311"/>
      <c r="I57" s="319">
        <v>2142007</v>
      </c>
      <c r="J57" s="320">
        <v>156901</v>
      </c>
      <c r="K57" s="321">
        <v>3.6</v>
      </c>
      <c r="L57" s="322">
        <v>91837</v>
      </c>
      <c r="M57" s="323">
        <v>11</v>
      </c>
      <c r="N57" s="324">
        <v>-7.4</v>
      </c>
    </row>
    <row r="58" spans="1:14" x14ac:dyDescent="0.15">
      <c r="A58" s="248"/>
      <c r="B58" s="244"/>
      <c r="C58" s="244"/>
      <c r="D58" s="244"/>
      <c r="E58" s="244"/>
      <c r="F58" s="244"/>
      <c r="G58" s="325"/>
      <c r="H58" s="326" t="s">
        <v>515</v>
      </c>
      <c r="I58" s="327">
        <v>831135</v>
      </c>
      <c r="J58" s="328">
        <v>60880</v>
      </c>
      <c r="K58" s="329">
        <v>37.299999999999997</v>
      </c>
      <c r="L58" s="330">
        <v>54439</v>
      </c>
      <c r="M58" s="331">
        <v>21.7</v>
      </c>
      <c r="N58" s="332">
        <v>15.6</v>
      </c>
    </row>
    <row r="59" spans="1:14" x14ac:dyDescent="0.15">
      <c r="A59" s="248"/>
      <c r="B59" s="244"/>
      <c r="C59" s="244"/>
      <c r="D59" s="244"/>
      <c r="E59" s="244"/>
      <c r="F59" s="244"/>
      <c r="G59" s="310" t="s">
        <v>519</v>
      </c>
      <c r="H59" s="311"/>
      <c r="I59" s="319">
        <v>1041500</v>
      </c>
      <c r="J59" s="320">
        <v>76637</v>
      </c>
      <c r="K59" s="321">
        <v>-51.2</v>
      </c>
      <c r="L59" s="322">
        <v>75972</v>
      </c>
      <c r="M59" s="323">
        <v>-17.3</v>
      </c>
      <c r="N59" s="324">
        <v>-33.9</v>
      </c>
    </row>
    <row r="60" spans="1:14" x14ac:dyDescent="0.15">
      <c r="A60" s="248"/>
      <c r="B60" s="244"/>
      <c r="C60" s="244"/>
      <c r="D60" s="244"/>
      <c r="E60" s="244"/>
      <c r="F60" s="244"/>
      <c r="G60" s="325"/>
      <c r="H60" s="326" t="s">
        <v>515</v>
      </c>
      <c r="I60" s="333">
        <v>293379</v>
      </c>
      <c r="J60" s="328">
        <v>21588</v>
      </c>
      <c r="K60" s="329">
        <v>-64.5</v>
      </c>
      <c r="L60" s="330">
        <v>40712</v>
      </c>
      <c r="M60" s="331">
        <v>-25.2</v>
      </c>
      <c r="N60" s="332">
        <v>-39.299999999999997</v>
      </c>
    </row>
    <row r="61" spans="1:14" x14ac:dyDescent="0.15">
      <c r="A61" s="248"/>
      <c r="B61" s="244"/>
      <c r="C61" s="244"/>
      <c r="D61" s="244"/>
      <c r="E61" s="244"/>
      <c r="F61" s="244"/>
      <c r="G61" s="310" t="s">
        <v>520</v>
      </c>
      <c r="H61" s="334"/>
      <c r="I61" s="335">
        <v>1803523</v>
      </c>
      <c r="J61" s="336">
        <v>131505</v>
      </c>
      <c r="K61" s="337">
        <v>7.1</v>
      </c>
      <c r="L61" s="338">
        <v>77590</v>
      </c>
      <c r="M61" s="339">
        <v>-1.7</v>
      </c>
      <c r="N61" s="324">
        <v>8.8000000000000007</v>
      </c>
    </row>
    <row r="62" spans="1:14" x14ac:dyDescent="0.15">
      <c r="A62" s="248"/>
      <c r="B62" s="244"/>
      <c r="C62" s="244"/>
      <c r="D62" s="244"/>
      <c r="E62" s="244"/>
      <c r="F62" s="244"/>
      <c r="G62" s="325"/>
      <c r="H62" s="326" t="s">
        <v>515</v>
      </c>
      <c r="I62" s="327">
        <v>383384</v>
      </c>
      <c r="J62" s="328">
        <v>28029</v>
      </c>
      <c r="K62" s="329">
        <v>142.19999999999999</v>
      </c>
      <c r="L62" s="330">
        <v>43258</v>
      </c>
      <c r="M62" s="331">
        <v>0.7</v>
      </c>
      <c r="N62" s="332">
        <v>141.5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9.36</v>
      </c>
      <c r="G47" s="12">
        <v>10.74</v>
      </c>
      <c r="H47" s="12">
        <v>18.59</v>
      </c>
      <c r="I47" s="12">
        <v>23.06</v>
      </c>
      <c r="J47" s="13">
        <v>28.83</v>
      </c>
    </row>
    <row r="48" spans="2:10" ht="57.75" customHeight="1" x14ac:dyDescent="0.15">
      <c r="B48" s="14"/>
      <c r="C48" s="1171" t="s">
        <v>4</v>
      </c>
      <c r="D48" s="1171"/>
      <c r="E48" s="1172"/>
      <c r="F48" s="15">
        <v>7.3</v>
      </c>
      <c r="G48" s="16">
        <v>6.87</v>
      </c>
      <c r="H48" s="16">
        <v>8.82</v>
      </c>
      <c r="I48" s="16">
        <v>9.3000000000000007</v>
      </c>
      <c r="J48" s="17">
        <v>10.9</v>
      </c>
    </row>
    <row r="49" spans="2:10" ht="57.75" customHeight="1" thickBot="1" x14ac:dyDescent="0.2">
      <c r="B49" s="18"/>
      <c r="C49" s="1173" t="s">
        <v>5</v>
      </c>
      <c r="D49" s="1173"/>
      <c r="E49" s="1174"/>
      <c r="F49" s="19" t="s">
        <v>527</v>
      </c>
      <c r="G49" s="20">
        <v>1.08</v>
      </c>
      <c r="H49" s="20">
        <v>10.86</v>
      </c>
      <c r="I49" s="20">
        <v>4.32</v>
      </c>
      <c r="J49" s="21">
        <v>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2017-05-17T02:46:12Z</cp:lastPrinted>
  <dcterms:created xsi:type="dcterms:W3CDTF">2017-02-15T23:47:23Z</dcterms:created>
  <dcterms:modified xsi:type="dcterms:W3CDTF">2017-05-23T23:58:36Z</dcterms:modified>
  <cp:category/>
</cp:coreProperties>
</file>