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CO35" i="9"/>
  <c r="BW35" i="9"/>
  <c r="AM35" i="9"/>
  <c r="CO34" i="9"/>
  <c r="BW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<sst xmlns="http://schemas.openxmlformats.org/spreadsheetml/2006/main" count="1079" uniqueCount="581">
  <si>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</si>
  <si>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</si>
  <si>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</si>
  <si>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</si>
  <si>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</si>
  <si>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</si>
  <si>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</si>
  <si>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</si>
  <si>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</si>
  <si>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</si>
  <si>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</si>
  <si>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</si>
  <si>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</si>
  <si>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</si>
  <si>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</si>
  <si>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</si>
  <si>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</si>
  <si>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</si>
  <si>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</si>
  <si>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</si>
  <si>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</si>
  <si>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</si>
  <si>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</si>
  <si>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</si>
  <si>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</si>
  <si>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</si>
  <si>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</si>
  <si>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</si>
  <si>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</si>
  <si>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</si>
  <si>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</si>
  <si>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</si>
  <si>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</si>
  <si>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</si>
  <si>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</si>
  <si>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</si>
  <si>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</si>
  <si>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</si>
  <si>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</si>
  <si>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</si>
  <si>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</si>
  <si>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</si>
  <si>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</si>
  <si>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</si>
  <si>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</si>
  <si>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</si>
  <si>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</si>
  <si>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</si>
  <si>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</si>
  <si>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</si>
  <si>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</si>
  <si>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</si>
  <si>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</si>
  <si>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</si>
  <si>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</si>
  <si>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</si>
  <si>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</si>
  <si>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</si>
  <si>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</si>
  <si>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</si>
  <si>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</si>
  <si>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</si>
  <si>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</si>
  <si>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</si>
  <si>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</si>
  <si>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</si>
  <si>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</si>
  <si>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</si>
  <si>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</si>
  <si>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</si>
  <si>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</si>
  <si>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</si>
  <si>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</si>
  <si>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</si>
  <si>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</si>
  <si>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</si>
  <si>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</si>
  <si>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</si>
  <si>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</si>
  <si>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</si>
  <si>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</si>
  <si>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</si>
  <si>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糸満市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</si>
  <si>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</si>
  <si>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</si>
  <si>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</si>
  <si>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</si>
  <si>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</si>
  <si>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</si>
  <si>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</si>
  <si>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</si>
  <si>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</si>
  <si>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</si>
  <si>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</si>
  <si>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</si>
  <si>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</si>
  <si>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</si>
  <si>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</si>
  <si>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</si>
  <si>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</si>
  <si>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</si>
  <si>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</si>
  <si>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</si>
  <si>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</si>
  <si>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</si>
  <si>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</si>
  <si>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</si>
  <si>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</si>
  <si>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</si>
  <si>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</si>
  <si>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</si>
  <si>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</si>
  <si>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</si>
  <si>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</si>
  <si>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</si>
  <si>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</si>
  <si>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</si>
  <si>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</si>
  <si>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</si>
  <si>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</si>
  <si>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</si>
  <si>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</si>
  <si>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</si>
  <si>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</si>
  <si>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</si>
  <si>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</si>
  <si>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</si>
  <si>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</si>
  <si>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</si>
  <si>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</si>
  <si>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</si>
  <si>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</si>
  <si>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</si>
  <si>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</si>
  <si>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</si>
  <si>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</si>
  <si>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</si>
  <si>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</si>
  <si>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</si>
  <si>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</si>
  <si>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</si>
  <si>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</si>
  <si>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</si>
  <si>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</si>
  <si>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</si>
  <si>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</si>
  <si>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</si>
  <si>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</si>
  <si>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</si>
  <si>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</si>
  <si>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</si>
  <si>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</si>
  <si>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</si>
  <si>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</si>
  <si>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</si>
  <si>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</si>
  <si>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</si>
  <si>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</si>
  <si>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</si>
  <si>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</si>
  <si>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</si>
  <si>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</si>
  <si>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</si>
  <si>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</si>
  <si>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</si>
  <si>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</si>
  <si>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</si>
  <si>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</si>
  <si>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</si>
  <si>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</si>
  <si>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</si>
  <si>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</si>
  <si>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</si>
  <si>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</si>
  <si>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</si>
  <si>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</si>
  <si>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</si>
  <si>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</si>
  <si>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</si>
  <si>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</si>
  <si>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</si>
  <si>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</si>
  <si>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</si>
  <si>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</si>
  <si>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</si>
  <si>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</si>
  <si>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</si>
  <si>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</si>
  <si>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</si>
  <si>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</si>
  <si>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</si>
  <si>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</si>
  <si>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沖縄県糸満市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</si>
  <si>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</si>
  <si>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</si>
  <si>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</si>
  <si>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</si>
  <si>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</si>
  <si>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</si>
  <si>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</si>
  <si>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</si>
  <si>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</si>
  <si>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</si>
  <si>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</si>
  <si>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</si>
  <si>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</si>
  <si>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</si>
  <si>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</si>
  <si>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</si>
  <si>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</si>
  <si>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</si>
  <si>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</si>
  <si>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</si>
  <si>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</si>
  <si>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</si>
  <si>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</si>
  <si>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</si>
  <si>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</si>
  <si>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</si>
  <si>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</si>
  <si>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</si>
  <si>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</si>
  <si>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</si>
  <si>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</si>
  <si>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</si>
  <si>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</si>
  <si>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</si>
  <si>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</si>
  <si>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</si>
  <si>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</si>
  <si>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</si>
  <si>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</si>
  <si>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</si>
  <si>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</si>
  <si>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</si>
  <si>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</si>
  <si>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</si>
  <si>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</si>
  <si>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</si>
  <si>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</si>
  <si>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</si>
  <si>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</si>
  <si>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</si>
  <si>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</si>
  <si>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</si>
  <si>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</si>
  <si>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</si>
  <si>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</si>
  <si>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</si>
  <si>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</si>
  <si>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</si>
  <si>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</si>
  <si>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</si>
  <si>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</si>
  <si>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</si>
  <si>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</si>
  <si>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</si>
  <si>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</si>
  <si>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</si>
  <si>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</si>
  <si>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</si>
  <si>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</si>
  <si>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</si>
  <si>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</si>
  <si>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</si>
  <si>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</si>
  <si>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</si>
  <si>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</si>
  <si>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</si>
  <si>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</si>
  <si>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</si>
  <si>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</si>
  <si>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</si>
  <si>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</si>
  <si>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</si>
  <si>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</si>
  <si>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</si>
  <si>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</si>
  <si>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</si>
  <si>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</si>
  <si>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</si>
  <si>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</si>
  <si>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</si>
  <si>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</si>
  <si>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</si>
  <si>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</si>
  <si>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</si>
  <si>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</si>
  <si>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</si>
  <si>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</si>
  <si>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</si>
  <si>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</si>
  <si>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</si>
  <si>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</si>
  <si>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</si>
  <si>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</si>
  <si>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</si>
  <si>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</si>
  <si>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</si>
  <si>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</si>
  <si>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</si>
  <si>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</si>
  <si>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</si>
  <si>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</si>
  <si>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</si>
  <si>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</si>
  <si>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</si>
  <si>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</si>
  <si>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</si>
  <si>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</si>
  <si>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</si>
  <si>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</si>
  <si>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</si>
  <si>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</si>
  <si>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</si>
  <si>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</si>
  <si>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</si>
  <si>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</si>
  <si>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</si>
  <si>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</si>
  <si>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</si>
  <si>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</si>
  <si>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</si>
  <si>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</si>
  <si>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</si>
  <si>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</si>
  <si>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</si>
  <si>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</si>
  <si>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</si>
  <si>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</si>
  <si>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</si>
  <si>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</si>
  <si>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</si>
  <si>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</si>
  <si>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</si>
  <si>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</si>
  <si>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</si>
  <si>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</si>
  <si>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</si>
  <si>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</si>
  <si>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沖縄県糸満市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</si>
  <si>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</si>
  <si>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</si>
  <si>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</si>
  <si>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</si>
  <si>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</si>
  <si>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</si>
  <si>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</si>
  <si>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</si>
  <si>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</si>
  <si>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</si>
  <si>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</si>
  <si>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</si>
  <si>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</si>
  <si>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</si>
  <si>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</si>
  <si>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</si>
  <si>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</si>
  <si>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</si>
  <si>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</si>
  <si>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</si>
  <si>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人材育成事業特別会計</t>
    <phoneticPr fontId="5"/>
  </si>
  <si>
    <t>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</si>
  <si>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</si>
  <si>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</si>
  <si>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</si>
  <si>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</si>
  <si>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</si>
  <si>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</si>
  <si>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</si>
  <si>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</si>
  <si>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</si>
  <si>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</si>
  <si>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</si>
  <si>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</si>
  <si>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</si>
  <si>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</si>
  <si>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</si>
  <si>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</si>
  <si>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</si>
  <si>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</si>
  <si>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</si>
  <si>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</si>
  <si>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</si>
  <si>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</si>
  <si>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糸満漁港ふれあい公園事業特別会計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</si>
  <si>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</si>
  <si>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</si>
  <si>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</si>
  <si>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</si>
  <si>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</si>
  <si>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</si>
  <si>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</si>
  <si>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</si>
  <si>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</si>
  <si>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</si>
  <si>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</si>
  <si>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</si>
  <si>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</si>
  <si>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</si>
  <si>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</si>
  <si>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</si>
  <si>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</si>
  <si>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</si>
  <si>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</si>
  <si>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</si>
  <si>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</si>
  <si>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</si>
  <si>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</si>
  <si>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</si>
  <si>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</si>
  <si>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</si>
  <si>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</si>
  <si>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</si>
  <si>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</si>
  <si>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</si>
  <si>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</si>
  <si>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</si>
  <si>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</si>
  <si>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</si>
  <si>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</si>
  <si>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</si>
  <si>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</si>
  <si>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</si>
  <si>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</si>
  <si>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</si>
  <si>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</si>
  <si>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</si>
  <si>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</si>
  <si>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</si>
  <si>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</si>
  <si>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</si>
  <si>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</si>
  <si>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</si>
  <si>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</si>
  <si>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</si>
  <si>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</si>
  <si>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</si>
  <si>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</si>
  <si>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</si>
  <si>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</si>
  <si>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</si>
  <si>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</si>
  <si>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</si>
  <si>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</si>
  <si>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</si>
  <si>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</si>
  <si>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</si>
  <si>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</si>
  <si>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糸満漁港ふれあい公園事業特別会計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</si>
  <si>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</si>
  <si>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</si>
  <si>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</si>
  <si>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</si>
  <si>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</si>
  <si>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</si>
  <si>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</si>
  <si>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</si>
  <si>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</si>
  <si>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</si>
  <si>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</si>
  <si>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</si>
  <si>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</si>
  <si>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</si>
  <si>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</si>
  <si>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</si>
  <si>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</si>
  <si>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</si>
  <si>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</si>
  <si>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</si>
  <si>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</si>
  <si>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</si>
  <si>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</si>
  <si>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</si>
  <si>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</si>
  <si>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</si>
  <si>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</si>
  <si>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</si>
  <si>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</si>
  <si>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</si>
  <si>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</si>
  <si>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</si>
  <si>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</si>
  <si>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</si>
  <si>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</si>
  <si>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</si>
  <si>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</si>
  <si>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</si>
  <si>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</si>
  <si>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</si>
  <si>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</si>
  <si>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</si>
  <si>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</si>
  <si>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</si>
  <si>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</si>
  <si>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</si>
  <si>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</si>
  <si>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</si>
  <si>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</si>
  <si>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</si>
  <si>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</si>
  <si>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</si>
  <si>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</si>
  <si>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</si>
  <si>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</si>
  <si>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</si>
  <si>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</si>
  <si>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</si>
  <si>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</si>
  <si>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</si>
  <si>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</si>
  <si>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</si>
  <si>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</si>
  <si>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</si>
  <si>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</si>
  <si>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</si>
  <si>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</si>
  <si>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</si>
  <si>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</si>
  <si>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</si>
  <si>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</si>
  <si>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</si>
  <si>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</si>
  <si>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</si>
  <si>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</si>
  <si>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</si>
  <si>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</si>
  <si>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</si>
  <si>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</si>
  <si>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</si>
  <si>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</si>
  <si>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</si>
  <si>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4.36</t>
  </si>
  <si>
    <t>▲ 4.80</t>
  </si>
  <si>
    <t>国民健康保険事業特別会計</t>
  </si>
  <si>
    <t>▲ 3.70</t>
  </si>
  <si>
    <t>▲ 5.22</t>
  </si>
  <si>
    <t>▲ 7.78</t>
  </si>
  <si>
    <t>▲ 7.04</t>
  </si>
  <si>
    <t>▲ 8.43</t>
  </si>
  <si>
    <t>区画整理特別会計</t>
  </si>
  <si>
    <t>▲ 0.24</t>
  </si>
  <si>
    <t>▲ 0.20</t>
  </si>
  <si>
    <t>▲ 0.02</t>
  </si>
  <si>
    <t>▲ 0.00</t>
  </si>
  <si>
    <t>水道事業会計</t>
  </si>
  <si>
    <t>一般会計</t>
  </si>
  <si>
    <t>土地区画整理事業特別会計</t>
  </si>
  <si>
    <t>公共下水道事業特別会計</t>
  </si>
  <si>
    <t>介護保険特別会計</t>
  </si>
  <si>
    <t>人材育成事業特別会計</t>
  </si>
  <si>
    <t>その他会計（赤字）</t>
  </si>
  <si>
    <t>その他会計（黒字）</t>
  </si>
  <si>
    <t>南部広域市町村圏事務組合（一般会計）</t>
    <phoneticPr fontId="2"/>
  </si>
  <si>
    <t>南部広域市町村圏事務組合（ふるさと市町村圏基金特別会計）</t>
    <phoneticPr fontId="2"/>
  </si>
  <si>
    <t>南部広域市町村圏事務組合（いなんせ特別会計）</t>
    <phoneticPr fontId="2"/>
  </si>
  <si>
    <t>南部広域市町村圏事務組合（南斎場特別会計）</t>
    <phoneticPr fontId="2"/>
  </si>
  <si>
    <t>南部広域行政組合（一般会計）</t>
    <phoneticPr fontId="2"/>
  </si>
  <si>
    <t>南部広域行政組合（公共用地先行取得事業特別会計）</t>
    <phoneticPr fontId="2"/>
  </si>
  <si>
    <t>沖縄県後期高齢者医療広域連合（一般会計）</t>
    <phoneticPr fontId="2"/>
  </si>
  <si>
    <t>沖縄県後期高齢者医療広域連合（特別会計）</t>
    <phoneticPr fontId="2"/>
  </si>
  <si>
    <t>沖縄県市町村総合事務組合</t>
    <phoneticPr fontId="2"/>
  </si>
  <si>
    <t>沖縄県市町村自治会館管理組合</t>
    <phoneticPr fontId="2"/>
  </si>
  <si>
    <t>糸満市豊見城市清掃施設組合</t>
    <phoneticPr fontId="2"/>
  </si>
  <si>
    <t>-</t>
    <phoneticPr fontId="2"/>
  </si>
  <si>
    <t>-</t>
    <phoneticPr fontId="2"/>
  </si>
  <si>
    <t>-</t>
    <phoneticPr fontId="2"/>
  </si>
  <si>
    <t>-</t>
    <phoneticPr fontId="2"/>
  </si>
  <si>
    <t>糸満市土地開発公社</t>
    <rPh sb="0" eb="3">
      <t>イトマンシ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</si>
  <si>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</si>
  <si>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</si>
  <si>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</si>
  <si>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</si>
  <si>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</si>
  <si>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</si>
  <si>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</si>
  <si>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</si>
  <si>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</si>
  <si>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</si>
  <si>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</si>
  <si>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内平均値まで改善しているが、将来負担比率は依然として類似団体内平均値を上回っている。実質公債費比率に関しては、投資的事業の抑制により地方債の新規発行額が減少しており、徐々に改善している。一方、将来負担比率に関しては今後控えている大規模な長期事業計画の整理縮小を図るなど、行財政改革に取り組み、人件費や公債費等の義務的経費の削減に取り組む必要がある。
</t>
    <rPh sb="0" eb="2">
      <t>ジッシツ</t>
    </rPh>
    <rPh sb="2" eb="5">
      <t>コウサイヒ</t>
    </rPh>
    <rPh sb="5" eb="7">
      <t>ヒリツ</t>
    </rPh>
    <rPh sb="8" eb="10">
      <t>ルイジ</t>
    </rPh>
    <rPh sb="10" eb="12">
      <t>ダンタイ</t>
    </rPh>
    <rPh sb="12" eb="13">
      <t>ナイ</t>
    </rPh>
    <rPh sb="13" eb="16">
      <t>ヘイキンチ</t>
    </rPh>
    <rPh sb="26" eb="28">
      <t>ショウライ</t>
    </rPh>
    <rPh sb="28" eb="30">
      <t>フタン</t>
    </rPh>
    <rPh sb="30" eb="32">
      <t>ヒリツ</t>
    </rPh>
    <rPh sb="33" eb="35">
      <t>イゼン</t>
    </rPh>
    <rPh sb="38" eb="40">
      <t>ルイジ</t>
    </rPh>
    <rPh sb="40" eb="42">
      <t>ダンタイ</t>
    </rPh>
    <rPh sb="42" eb="43">
      <t>ナイ</t>
    </rPh>
    <rPh sb="43" eb="46">
      <t>ヘイキンチ</t>
    </rPh>
    <rPh sb="47" eb="49">
      <t>ウワマワ</t>
    </rPh>
    <rPh sb="54" eb="56">
      <t>ジッシツ</t>
    </rPh>
    <rPh sb="56" eb="58">
      <t>コウサイ</t>
    </rPh>
    <rPh sb="58" eb="59">
      <t>ヒ</t>
    </rPh>
    <rPh sb="59" eb="61">
      <t>ヒリツ</t>
    </rPh>
    <rPh sb="62" eb="63">
      <t>カン</t>
    </rPh>
    <rPh sb="67" eb="70">
      <t>トウシテキ</t>
    </rPh>
    <rPh sb="70" eb="72">
      <t>ジギョウ</t>
    </rPh>
    <rPh sb="73" eb="75">
      <t>ヨクセイ</t>
    </rPh>
    <rPh sb="78" eb="81">
      <t>チホウサイ</t>
    </rPh>
    <rPh sb="82" eb="84">
      <t>シンキ</t>
    </rPh>
    <rPh sb="84" eb="87">
      <t>ハッコウガク</t>
    </rPh>
    <rPh sb="88" eb="90">
      <t>ゲンショウ</t>
    </rPh>
    <rPh sb="95" eb="97">
      <t>ジョジョ</t>
    </rPh>
    <rPh sb="98" eb="100">
      <t>カイゼン</t>
    </rPh>
    <rPh sb="105" eb="107">
      <t>イッポウ</t>
    </rPh>
    <rPh sb="108" eb="110">
      <t>ショウライ</t>
    </rPh>
    <rPh sb="110" eb="112">
      <t>フタン</t>
    </rPh>
    <rPh sb="112" eb="114">
      <t>ヒリツ</t>
    </rPh>
    <rPh sb="115" eb="116">
      <t>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</si>
</sst>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39824</c:v>
                </c:pt>
                <c:pt idx="1">
                  <c:v>38940</c:v>
                </c:pt>
                <c:pt idx="2">
                  <c:v>52390</c:v>
                </c:pt>
                <c:pt idx="3">
                  <c:v>52282</c:v>
                </c:pt>
                <c:pt idx="4">
                  <c:v>38007</c:v>
                </c:pt>
              </c:numCache>
            </c:numRef>
          </c:val>
          <c:smooth val="0"/>
        </c:ser>
        <c:dLbls>
          <c:showLegendKey val="0"/>
          <c:showVal val="0"/>
          <c:showCatName val="0"/>
          <c:showSerName val="0"/>
          <c:showPercent val="0"/>
          <c:showBubbleSize val="0"/>
        </c:dLbls>
        <c:marker val="1"/>
        <c:smooth val="0"/>
        <c:axId val="181936128"/>
        <c:axId val="181937664"/>
      </c:lineChart>
      <c:catAx>
        <c:axId val="181936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937664"/>
        <c:crosses val="autoZero"/>
        <c:auto val="1"/>
        <c:lblAlgn val="ctr"/>
        <c:lblOffset val="100"/>
        <c:tickLblSkip val="1"/>
        <c:tickMarkSkip val="1"/>
        <c:noMultiLvlLbl val="0"/>
      </c:catAx>
      <c:valAx>
        <c:axId val="1819376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93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4.55</c:v>
                </c:pt>
                <c:pt idx="1">
                  <c:v>0.31</c:v>
                </c:pt>
                <c:pt idx="2">
                  <c:v>3.89</c:v>
                </c:pt>
                <c:pt idx="3">
                  <c:v>2.5099999999999998</c:v>
                </c:pt>
                <c:pt idx="4">
                  <c:v>4.82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5.43</c:v>
                </c:pt>
                <c:pt idx="1">
                  <c:v>8.06</c:v>
                </c:pt>
                <c:pt idx="2">
                  <c:v>6.98</c:v>
                </c:pt>
                <c:pt idx="3">
                  <c:v>5.7</c:v>
                </c:pt>
                <c:pt idx="4">
                  <c:v>6.74</c:v>
                </c:pt>
              </c:numCache>
            </c:numRef>
          </c:val>
        </c:ser>
        <c:dLbls>
          <c:showLegendKey val="0"/>
          <c:showVal val="0"/>
          <c:showCatName val="0"/>
          <c:showSerName val="0"/>
          <c:showPercent val="0"/>
          <c:showBubbleSize val="0"/>
        </c:dLbls>
        <c:gapWidth val="250"/>
        <c:overlap val="100"/>
        <c:axId val="195070976"/>
        <c:axId val="19508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1.51</c:v>
                </c:pt>
                <c:pt idx="1">
                  <c:v>-4.3600000000000003</c:v>
                </c:pt>
                <c:pt idx="2">
                  <c:v>2.21</c:v>
                </c:pt>
                <c:pt idx="3">
                  <c:v>-4.8</c:v>
                </c:pt>
                <c:pt idx="4">
                  <c:v>2.39</c:v>
                </c:pt>
              </c:numCache>
            </c:numRef>
          </c:val>
          <c:smooth val="0"/>
        </c:ser>
        <c:dLbls>
          <c:showLegendKey val="0"/>
          <c:showVal val="0"/>
          <c:showCatName val="0"/>
          <c:showSerName val="0"/>
          <c:showPercent val="0"/>
          <c:showBubbleSize val="0"/>
        </c:dLbls>
        <c:marker val="1"/>
        <c:smooth val="0"/>
        <c:axId val="195070976"/>
        <c:axId val="195081344"/>
      </c:lineChart>
      <c:catAx>
        <c:axId val="195070976"/>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081344"/>
        <c:crosses val="autoZero"/>
        <c:auto val="1"/>
        <c:lblAlgn val="ctr"/>
        <c:lblOffset val="100"/>
        <c:tickLblSkip val="1"/>
        <c:tickMarkSkip val="1"/>
        <c:noMultiLvlLbl val="0"/>
      </c:catAx>
      <c:valAx>
        <c:axId val="19508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07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0.13</c:v>
                </c:pt>
                <c:pt idx="4">
                  <c:v>#N/A</c:v>
                </c:pt>
                <c:pt idx="5">
                  <c:v>0.12</c:v>
                </c:pt>
                <c:pt idx="6">
                  <c:v>#N/A</c:v>
                </c:pt>
                <c:pt idx="7">
                  <c:v>0.14000000000000001</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人材育成事業特別会計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0.1</c:v>
                </c:pt>
                <c:pt idx="4">
                  <c:v>#N/A</c:v>
                </c:pt>
                <c:pt idx="5">
                  <c:v>0.09</c:v>
                </c:pt>
                <c:pt idx="6">
                  <c:v>#N/A</c:v>
                </c:pt>
                <c:pt idx="7">
                  <c:v>0.06</c:v>
                </c:pt>
                <c:pt idx="8">
                  <c:v>#N/A</c:v>
                </c:pt>
                <c:pt idx="9">
                  <c:v>0.06</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0.38</c:v>
                </c:pt>
                <c:pt idx="2">
                  <c:v>#N/A</c:v>
                </c:pt>
                <c:pt idx="3">
                  <c:v>0.82</c:v>
                </c:pt>
                <c:pt idx="4">
                  <c:v>#N/A</c:v>
                </c:pt>
                <c:pt idx="5">
                  <c:v>1.03</c:v>
                </c:pt>
                <c:pt idx="6">
                  <c:v>#N/A</c:v>
                </c:pt>
                <c:pt idx="7">
                  <c:v>1.19</c:v>
                </c:pt>
                <c:pt idx="8">
                  <c:v>#N/A</c:v>
                </c:pt>
                <c:pt idx="9">
                  <c:v>0.38</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0.32</c:v>
                </c:pt>
                <c:pt idx="2">
                  <c:v>#N/A</c:v>
                </c:pt>
                <c:pt idx="3">
                  <c:v>0.03</c:v>
                </c:pt>
                <c:pt idx="4">
                  <c:v>#N/A</c:v>
                </c:pt>
                <c:pt idx="5">
                  <c:v>0.27</c:v>
                </c:pt>
                <c:pt idx="6">
                  <c:v>#N/A</c:v>
                </c:pt>
                <c:pt idx="7">
                  <c:v>0.31</c:v>
                </c:pt>
                <c:pt idx="8">
                  <c:v>#N/A</c:v>
                </c:pt>
                <c:pt idx="9">
                  <c:v>0.44</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1.18</c:v>
                </c:pt>
                <c:pt idx="2">
                  <c:v>#N/A</c:v>
                </c:pt>
                <c:pt idx="3">
                  <c:v>1.38</c:v>
                </c:pt>
                <c:pt idx="4">
                  <c:v>#N/A</c:v>
                </c:pt>
                <c:pt idx="5">
                  <c:v>1.23</c:v>
                </c:pt>
                <c:pt idx="6">
                  <c:v>#N/A</c:v>
                </c:pt>
                <c:pt idx="7">
                  <c:v>0.84</c:v>
                </c:pt>
                <c:pt idx="8">
                  <c:v>#N/A</c:v>
                </c:pt>
                <c:pt idx="9">
                  <c:v>0.59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4.72</c:v>
                </c:pt>
                <c:pt idx="2">
                  <c:v>#N/A</c:v>
                </c:pt>
                <c:pt idx="3">
                  <c:v>0.44</c:v>
                </c:pt>
                <c:pt idx="4">
                  <c:v>#N/A</c:v>
                </c:pt>
                <c:pt idx="5">
                  <c:v>3.99</c:v>
                </c:pt>
                <c:pt idx="6">
                  <c:v>#N/A</c:v>
                </c:pt>
                <c:pt idx="7">
                  <c:v>2.46</c:v>
                </c:pt>
                <c:pt idx="8">
                  <c:v>#N/A</c:v>
                </c:pt>
                <c:pt idx="9">
                  <c:v>4.75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12.85</c:v>
                </c:pt>
                <c:pt idx="2">
                  <c:v>#N/A</c:v>
                </c:pt>
                <c:pt idx="3">
                  <c:v>17.2</c:v>
                </c:pt>
                <c:pt idx="4">
                  <c:v>#N/A</c:v>
                </c:pt>
                <c:pt idx="5">
                  <c:v>19.329999999999998</c:v>
                </c:pt>
                <c:pt idx="6">
                  <c:v>#N/A</c:v>
                </c:pt>
                <c:pt idx="7">
                  <c:v>16.489999999999998</c:v>
                </c:pt>
                <c:pt idx="8">
                  <c:v>#N/A</c:v>
                </c:pt>
                <c:pt idx="9">
                  <c:v>17.63</c:v>
                </c:pt>
              </c:numCache>
            </c:numRef>
          </c:val>
        </c:ser>
        <c:ser>
          <c:idx val="8"/>
          <c:order val="8"/>
          <c:tx>
            <c:strRef>
              <c:f>データシート!$A$35</c:f>
              <c:strCache>
                <c:ptCount val="1"/>
                <c:pt idx="0">
                  <c:v>区画整理特別会計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0.24</c:v>
                </c:pt>
                <c:pt idx="1">
                  <c:v>#N/A</c:v>
                </c:pt>
                <c:pt idx="2">
                  <c:v>0.24</c:v>
                </c:pt>
                <c:pt idx="3">
                  <c:v>#N/A</c:v>
                </c:pt>
                <c:pt idx="4">
                  <c:v>0.2</c:v>
                </c:pt>
                <c:pt idx="5">
                  <c:v>#N/A</c:v>
                </c:pt>
                <c:pt idx="6">
                  <c:v>0.02</c:v>
                </c:pt>
                <c:pt idx="7">
                  <c:v>#N/A</c:v>
                </c:pt>
                <c:pt idx="8">
                  <c:v>#N/A</c:v>
                </c:pt>
                <c:pt idx="9">
                  <c:v>0</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3.7</c:v>
                </c:pt>
                <c:pt idx="1">
                  <c:v>#N/A</c:v>
                </c:pt>
                <c:pt idx="2">
                  <c:v>5.22</c:v>
                </c:pt>
                <c:pt idx="3">
                  <c:v>#N/A</c:v>
                </c:pt>
                <c:pt idx="4">
                  <c:v>7.78</c:v>
                </c:pt>
                <c:pt idx="5">
                  <c:v>#N/A</c:v>
                </c:pt>
                <c:pt idx="6">
                  <c:v>7.04</c:v>
                </c:pt>
                <c:pt idx="7">
                  <c:v>#N/A</c:v>
                </c:pt>
                <c:pt idx="8">
                  <c:v>8.43</c:v>
                </c:pt>
                <c:pt idx="9">
                  <c:v>#N/A</c:v>
                </c:pt>
              </c:numCache>
            </c:numRef>
          </c:val>
        </c:ser>
        <c:dLbls>
          <c:showLegendKey val="0"/>
          <c:showVal val="0"/>
          <c:showCatName val="0"/>
          <c:showSerName val="0"/>
          <c:showPercent val="0"/>
          <c:showBubbleSize val="0"/>
        </c:dLbls>
        <c:gapWidth val="150"/>
        <c:overlap val="100"/>
        <c:axId val="181342976"/>
        <c:axId val="181344512"/>
      </c:barChart>
      <c:catAx>
        <c:axId val="181342976"/>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344512"/>
        <c:crosses val="autoZero"/>
        <c:auto val="1"/>
        <c:lblAlgn val="ctr"/>
        <c:lblOffset val="100"/>
        <c:tickLblSkip val="1"/>
        <c:tickMarkSkip val="1"/>
        <c:noMultiLvlLbl val="0"/>
      </c:catAx>
      <c:valAx>
        <c:axId val="18134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342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1690</c:v>
                </c:pt>
                <c:pt idx="5">
                  <c:v>1601</c:v>
                </c:pt>
                <c:pt idx="8">
                  <c:v>1573</c:v>
                </c:pt>
                <c:pt idx="11">
                  <c:v>1646</c:v>
                </c:pt>
                <c:pt idx="14">
                  <c:v>1626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6</c:v>
                </c:pt>
                <c:pt idx="3">
                  <c:v>3</c:v>
                </c:pt>
                <c:pt idx="6">
                  <c:v>4</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27</c:v>
                </c:pt>
                <c:pt idx="3">
                  <c:v>28</c:v>
                </c:pt>
                <c:pt idx="6">
                  <c:v>27</c:v>
                </c:pt>
                <c:pt idx="9">
                  <c:v>27</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406</c:v>
                </c:pt>
                <c:pt idx="3">
                  <c:v>161</c:v>
                </c:pt>
                <c:pt idx="6">
                  <c:v>9</c:v>
                </c:pt>
                <c:pt idx="9">
                  <c:v>37</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245</c:v>
                </c:pt>
                <c:pt idx="3">
                  <c:v>242</c:v>
                </c:pt>
                <c:pt idx="6">
                  <c:v>237</c:v>
                </c:pt>
                <c:pt idx="9">
                  <c:v>248</c:v>
                </c:pt>
                <c:pt idx="12">
                  <c:v>232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2250</c:v>
                </c:pt>
                <c:pt idx="3">
                  <c:v>2259</c:v>
                </c:pt>
                <c:pt idx="6">
                  <c:v>2247</c:v>
                </c:pt>
                <c:pt idx="9">
                  <c:v>2266</c:v>
                </c:pt>
                <c:pt idx="12">
                  <c:v>2203</c:v>
                </c:pt>
              </c:numCache>
            </c:numRef>
          </c:val>
        </c:ser>
        <c:dLbls>
          <c:showLegendKey val="0"/>
          <c:showVal val="0"/>
          <c:showCatName val="0"/>
          <c:showSerName val="0"/>
          <c:showPercent val="0"/>
          <c:showBubbleSize val="0"/>
        </c:dLbls>
        <c:gapWidth val="100"/>
        <c:overlap val="100"/>
        <c:axId val="2908544"/>
        <c:axId val="2910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1244</c:v>
                </c:pt>
                <c:pt idx="2">
                  <c:v>#N/A</c:v>
                </c:pt>
                <c:pt idx="3">
                  <c:v>#N/A</c:v>
                </c:pt>
                <c:pt idx="4">
                  <c:v>1092</c:v>
                </c:pt>
                <c:pt idx="5">
                  <c:v>#N/A</c:v>
                </c:pt>
                <c:pt idx="6">
                  <c:v>#N/A</c:v>
                </c:pt>
                <c:pt idx="7">
                  <c:v>951</c:v>
                </c:pt>
                <c:pt idx="8">
                  <c:v>#N/A</c:v>
                </c:pt>
                <c:pt idx="9">
                  <c:v>#N/A</c:v>
                </c:pt>
                <c:pt idx="10">
                  <c:v>935</c:v>
                </c:pt>
                <c:pt idx="11">
                  <c:v>#N/A</c:v>
                </c:pt>
                <c:pt idx="12">
                  <c:v>#N/A</c:v>
                </c:pt>
                <c:pt idx="13">
                  <c:v>884</c:v>
                </c:pt>
                <c:pt idx="14">
                  <c:v>#N/A</c:v>
                </c:pt>
              </c:numCache>
            </c:numRef>
          </c:val>
          <c:smooth val="0"/>
        </c:ser>
        <c:dLbls>
          <c:showLegendKey val="0"/>
          <c:showVal val="0"/>
          <c:showCatName val="0"/>
          <c:showSerName val="0"/>
          <c:showPercent val="0"/>
          <c:showBubbleSize val="0"/>
        </c:dLbls>
        <c:marker val="1"/>
        <c:smooth val="0"/>
        <c:axId val="2908544"/>
        <c:axId val="2910464"/>
      </c:lineChart>
      <c:catAx>
        <c:axId val="2908544"/>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0464"/>
        <c:crosses val="autoZero"/>
        <c:auto val="1"/>
        <c:lblAlgn val="ctr"/>
        <c:lblOffset val="100"/>
        <c:tickLblSkip val="1"/>
        <c:tickMarkSkip val="1"/>
        <c:noMultiLvlLbl val="0"/>
      </c:catAx>
      <c:valAx>
        <c:axId val="291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16744</c:v>
                </c:pt>
                <c:pt idx="5">
                  <c:v>16323</c:v>
                </c:pt>
                <c:pt idx="8">
                  <c:v>15967</c:v>
                </c:pt>
                <c:pt idx="11">
                  <c:v>15484</c:v>
                </c:pt>
                <c:pt idx="14">
                  <c:v>14420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c:v>
                </c:pt>
                <c:pt idx="5">
                  <c:v>40</c:v>
                </c:pt>
                <c:pt idx="8">
                  <c:v>25</c:v>
                </c:pt>
                <c:pt idx="11">
                  <c:v>10</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2642</c:v>
                </c:pt>
                <c:pt idx="5">
                  <c:v>2595</c:v>
                </c:pt>
                <c:pt idx="8">
                  <c:v>2257</c:v>
                </c:pt>
                <c:pt idx="11">
                  <c:v>1957</c:v>
                </c:pt>
                <c:pt idx="14">
                  <c:v>2865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3306</c:v>
                </c:pt>
                <c:pt idx="3">
                  <c:v>2703</c:v>
                </c:pt>
                <c:pt idx="6">
                  <c:v>1771</c:v>
                </c:pt>
                <c:pt idx="9">
                  <c:v>1462</c:v>
                </c:pt>
                <c:pt idx="12">
                  <c:v>1173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623</c:v>
                </c:pt>
                <c:pt idx="3">
                  <c:v>553</c:v>
                </c:pt>
                <c:pt idx="6">
                  <c:v>784</c:v>
                </c:pt>
                <c:pt idx="9">
                  <c:v>920</c:v>
                </c:pt>
                <c:pt idx="12">
                  <c:v>901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3101</c:v>
                </c:pt>
                <c:pt idx="3">
                  <c:v>3080</c:v>
                </c:pt>
                <c:pt idx="6">
                  <c:v>3086</c:v>
                </c:pt>
                <c:pt idx="9">
                  <c:v>2565</c:v>
                </c:pt>
                <c:pt idx="12">
                  <c:v>2453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329</c:v>
                </c:pt>
                <c:pt idx="3">
                  <c:v>274</c:v>
                </c:pt>
                <c:pt idx="6">
                  <c:v>247</c:v>
                </c:pt>
                <c:pt idx="9">
                  <c:v>219</c:v>
                </c:pt>
                <c:pt idx="12">
                  <c:v>192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22507</c:v>
                </c:pt>
                <c:pt idx="3">
                  <c:v>21829</c:v>
                </c:pt>
                <c:pt idx="6">
                  <c:v>21082</c:v>
                </c:pt>
                <c:pt idx="9">
                  <c:v>20231</c:v>
                </c:pt>
                <c:pt idx="12">
                  <c:v>19699</c:v>
                </c:pt>
              </c:numCache>
            </c:numRef>
          </c:val>
        </c:ser>
        <c:dLbls>
          <c:showLegendKey val="0"/>
          <c:showVal val="0"/>
          <c:showCatName val="0"/>
          <c:showSerName val="0"/>
          <c:showPercent val="0"/>
          <c:showBubbleSize val="0"/>
        </c:dLbls>
        <c:gapWidth val="100"/>
        <c:overlap val="100"/>
        <c:axId val="44343680"/>
        <c:axId val="4434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10433</c:v>
                </c:pt>
                <c:pt idx="2">
                  <c:v>#N/A</c:v>
                </c:pt>
                <c:pt idx="3">
                  <c:v>#N/A</c:v>
                </c:pt>
                <c:pt idx="4">
                  <c:v>9481</c:v>
                </c:pt>
                <c:pt idx="5">
                  <c:v>#N/A</c:v>
                </c:pt>
                <c:pt idx="6">
                  <c:v>#N/A</c:v>
                </c:pt>
                <c:pt idx="7">
                  <c:v>8720</c:v>
                </c:pt>
                <c:pt idx="8">
                  <c:v>#N/A</c:v>
                </c:pt>
                <c:pt idx="9">
                  <c:v>#N/A</c:v>
                </c:pt>
                <c:pt idx="10">
                  <c:v>7946</c:v>
                </c:pt>
                <c:pt idx="11">
                  <c:v>#N/A</c:v>
                </c:pt>
                <c:pt idx="12">
                  <c:v>#N/A</c:v>
                </c:pt>
                <c:pt idx="13">
                  <c:v>7128</c:v>
                </c:pt>
                <c:pt idx="14">
                  <c:v>#N/A</c:v>
                </c:pt>
              </c:numCache>
            </c:numRef>
          </c:val>
          <c:smooth val="0"/>
        </c:ser>
        <c:dLbls>
          <c:showLegendKey val="0"/>
          <c:showVal val="0"/>
          <c:showCatName val="0"/>
          <c:showSerName val="0"/>
          <c:showPercent val="0"/>
          <c:showBubbleSize val="0"/>
        </c:dLbls>
        <c:marker val="1"/>
        <c:smooth val="0"/>
        <c:axId val="44343680"/>
        <c:axId val="44345600"/>
      </c:lineChart>
      <c:catAx>
        <c:axId val="44343680"/>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45600"/>
        <c:crosses val="autoZero"/>
        <c:auto val="1"/>
        <c:lblAlgn val="ctr"/>
        <c:lblOffset val="100"/>
        <c:tickLblSkip val="1"/>
        <c:tickMarkSkip val="1"/>
        <c:noMultiLvlLbl val="0"/>
      </c:catAx>
      <c:valAx>
        <c:axId val="4434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4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4491136"/>
        <c:axId val="44493056"/>
      </c:scatterChart>
      <c:valAx>
        <c:axId val="44491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93056"/>
        <c:crosses val="autoZero"/>
        <c:crossBetween val="midCat"/>
      </c:valAx>
      <c:valAx>
        <c:axId val="44493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491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14.2</c:v>
                </c:pt>
                <c:pt idx="1">
                  <c:v>12.3</c:v>
                </c:pt>
                <c:pt idx="2">
                  <c:v>10.8</c:v>
                </c:pt>
                <c:pt idx="3">
                  <c:v>9.8000000000000007</c:v>
                </c:pt>
                <c:pt idx="4">
                  <c:v>9</c:v>
                </c:pt>
              </c:numCache>
            </c:numRef>
          </c:xVal>
          <c:yVal>
            <c:numRef>
              <c:f>公会計指標分析・財政指標組合せ分析表!$K$73:$O$73</c:f>
              <c:numCache>
                <c:formatCode>#,##0.0;"▲ "#,##0.0</c:formatCode>
                <c:ptCount val="5"/>
                <c:pt idx="0">
                  <c:v>103.7</c:v>
                </c:pt>
                <c:pt idx="1">
                  <c:v>94.4</c:v>
                </c:pt>
                <c:pt idx="2">
                  <c:v>86</c:v>
                </c:pt>
                <c:pt idx="3">
                  <c:v>79</c:v>
                </c:pt>
                <c:pt idx="4">
                  <c:v>67.8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45006208"/>
        <c:axId val="45012480"/>
      </c:scatterChart>
      <c:valAx>
        <c:axId val="45006208"/>
        <c:scaling>
          <c:orientation val="minMax"/>
          <c:max val="14.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12480"/>
        <c:crosses val="autoZero"/>
        <c:crossBetween val="midCat"/>
      </c:valAx>
      <c:valAx>
        <c:axId val="45012480"/>
        <c:scaling>
          <c:orientation val="minMax"/>
          <c:max val="115"/>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062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年度移行新規発行を抑制してきたことにより元利償還金は減少傾向にあり、実質公債費比率は平成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％と改善している。「第</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次糸満市行政改革大綱」の数値目標である</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％以下を達成したが、今後は沖縄振興特別推進交付金事業に伴う地方債発行の増加が懸念されるため、更なる改善に取り組む必要がある。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は概ね横ばいで推移しており、将来負担額が減少傾向であるため、将来負担比率は改善している。団塊の世代の退職による退職手当負担見込額の増傾向はピークを越えたが、今後は農業集落排水事業の工事費増に伴う公営企業債等繰入見込額の増加が見込まれる。また、一般会計等に係る地方債の現在高についても減少傾向ではあるものの、沖縄振興特別推進交付金事業に伴う地方債発行の必要性が高まることが予想されており、将来負担比率の増加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60,206
59,910
46.62
24,540,693
23,790,035
583,727
12,121,678
19,699,128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60,206
59,910
46.62
24,540,693
23,790,035
583,727
12,121,678
19,699,128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60,206
59,910
46.62
24,540,693
23,790,035
583,727
12,121,678
19,699,128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60,206
59,910
46.62
24,540,693
23,790,035
583,727
12,121,678
19,699,128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は増加傾向にあるが、歳出における扶助費の増加が続いており、依然として類似団体平均を下回ったまま推移している。また、類似団体平均の減少に伴い、交付税収入の減少が見込まれるため、財政運営は更に厳しさを増すことが予想される。従って、指数は改善傾向にはあるが、更に行政経費の節減合理化を推し進め、財政の健全化に努めなければならな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8" name="直線コネクタ 67"/>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7" name="直線コネクタ 76"/>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団塊の世代の退職による退職手当負担金の増傾向が落ち着き、また、歳入において</a:t>
          </a:r>
          <a:r>
            <a:rPr kumimoji="1" lang="ja-JP" altLang="en-US" sz="1300">
              <a:latin typeface="ＭＳ Ｐゴシック"/>
            </a:rPr>
            <a:t>地方消費税交付金が増加したため、昨年の</a:t>
          </a:r>
          <a:r>
            <a:rPr kumimoji="1" lang="en-US" altLang="ja-JP" sz="1300">
              <a:latin typeface="ＭＳ Ｐゴシック"/>
            </a:rPr>
            <a:t>93.6</a:t>
          </a:r>
          <a:r>
            <a:rPr kumimoji="1" lang="ja-JP" altLang="en-US" sz="1300">
              <a:latin typeface="ＭＳ Ｐゴシック"/>
            </a:rPr>
            <a:t>％から改善している。しかし、生活保護措置費や保育関連事業の扶助費は増加傾向にあり、一般財源当充当経常経費は全体として増加しているため、今後も引き続き行財政改革に取組み、経常的経費の削減と経常一般財源の増収に努めなければならない。</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166007</xdr:rowOff>
    </xdr:from>
    <xdr:to>
      <xdr:col>7</xdr:col>
      <xdr:colOff>152400</xdr:colOff>
      <xdr:row>65</xdr:row>
      <xdr:rowOff>71301</xdr:rowOff>
    </xdr:to>
    <xdr:cxnSp macro="">
      <xdr:nvCxnSpPr>
        <xdr:cNvPr id="133" name="直線コネクタ 132"/>
        <xdr:cNvCxnSpPr/>
      </xdr:nvCxnSpPr>
      <xdr:spPr>
        <a:xfrm flipV="1">
          <a:off x="4114800" y="10967357"/>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153126</xdr:rowOff>
    </xdr:from>
    <xdr:to>
      <xdr:col>6</xdr:col>
      <xdr:colOff>0</xdr:colOff>
      <xdr:row>65</xdr:row>
      <xdr:rowOff>71301</xdr:rowOff>
    </xdr:to>
    <xdr:cxnSp macro="">
      <xdr:nvCxnSpPr>
        <xdr:cNvPr id="136" name="直線コネクタ 135"/>
        <xdr:cNvCxnSpPr/>
      </xdr:nvCxnSpPr>
      <xdr:spPr>
        <a:xfrm>
          <a:off x="3225800" y="1112592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153126</xdr:rowOff>
    </xdr:from>
    <xdr:to>
      <xdr:col>4</xdr:col>
      <xdr:colOff>482600</xdr:colOff>
      <xdr:row>66</xdr:row>
      <xdr:rowOff>3266</xdr:rowOff>
    </xdr:to>
    <xdr:cxnSp macro="">
      <xdr:nvCxnSpPr>
        <xdr:cNvPr id="139" name="直線コネクタ 138"/>
        <xdr:cNvCxnSpPr/>
      </xdr:nvCxnSpPr>
      <xdr:spPr>
        <a:xfrm flipV="1">
          <a:off x="2336800" y="1112592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35923</xdr:rowOff>
    </xdr:from>
    <xdr:to>
      <xdr:col>3</xdr:col>
      <xdr:colOff>279400</xdr:colOff>
      <xdr:row>66</xdr:row>
      <xdr:rowOff>3266</xdr:rowOff>
    </xdr:to>
    <xdr:cxnSp macro="">
      <xdr:nvCxnSpPr>
        <xdr:cNvPr id="142" name="直線コネクタ 141"/>
        <xdr:cNvCxnSpPr/>
      </xdr:nvCxnSpPr>
      <xdr:spPr>
        <a:xfrm>
          <a:off x="1447800" y="1100872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115207</xdr:rowOff>
    </xdr:from>
    <xdr:to>
      <xdr:col>7</xdr:col>
      <xdr:colOff>203200</xdr:colOff>
      <xdr:row>64</xdr:row>
      <xdr:rowOff>45357</xdr:rowOff>
    </xdr:to>
    <xdr:sp macro="" textlink="">
      <xdr:nvSpPr>
        <xdr:cNvPr id="152" name="円/楕円 151"/>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87284</xdr:rowOff>
    </xdr:from>
    <xdr:ext cx="762000" cy="259045"/>
    <xdr:sp macro="" textlink="">
      <xdr:nvSpPr>
        <xdr:cNvPr id="153" name="財政構造の弾力性該当値テキスト"/>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20501</xdr:rowOff>
    </xdr:from>
    <xdr:to>
      <xdr:col>6</xdr:col>
      <xdr:colOff>50800</xdr:colOff>
      <xdr:row>65</xdr:row>
      <xdr:rowOff>122101</xdr:rowOff>
    </xdr:to>
    <xdr:sp macro="" textlink="">
      <xdr:nvSpPr>
        <xdr:cNvPr id="154" name="円/楕円 153"/>
        <xdr:cNvSpPr/>
      </xdr:nvSpPr>
      <xdr:spPr>
        <a:xfrm>
          <a:off x="4064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106878</xdr:rowOff>
    </xdr:from>
    <xdr:ext cx="736600" cy="259045"/>
    <xdr:sp macro="" textlink="">
      <xdr:nvSpPr>
        <xdr:cNvPr id="155" name="テキスト ボックス 154"/>
        <xdr:cNvSpPr txBox="1"/>
      </xdr:nvSpPr>
      <xdr:spPr>
        <a:xfrm>
          <a:off x="3733800" y="1125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102326</xdr:rowOff>
    </xdr:from>
    <xdr:to>
      <xdr:col>4</xdr:col>
      <xdr:colOff>533400</xdr:colOff>
      <xdr:row>65</xdr:row>
      <xdr:rowOff>32476</xdr:rowOff>
    </xdr:to>
    <xdr:sp macro="" textlink="">
      <xdr:nvSpPr>
        <xdr:cNvPr id="156" name="円/楕円 155"/>
        <xdr:cNvSpPr/>
      </xdr:nvSpPr>
      <xdr:spPr>
        <a:xfrm>
          <a:off x="3175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17253</xdr:rowOff>
    </xdr:from>
    <xdr:ext cx="762000" cy="259045"/>
    <xdr:sp macro="" textlink="">
      <xdr:nvSpPr>
        <xdr:cNvPr id="157" name="テキスト ボックス 156"/>
        <xdr:cNvSpPr txBox="1"/>
      </xdr:nvSpPr>
      <xdr:spPr>
        <a:xfrm>
          <a:off x="2844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123916</xdr:rowOff>
    </xdr:from>
    <xdr:to>
      <xdr:col>3</xdr:col>
      <xdr:colOff>330200</xdr:colOff>
      <xdr:row>66</xdr:row>
      <xdr:rowOff>54066</xdr:rowOff>
    </xdr:to>
    <xdr:sp macro="" textlink="">
      <xdr:nvSpPr>
        <xdr:cNvPr id="158" name="円/楕円 157"/>
        <xdr:cNvSpPr/>
      </xdr:nvSpPr>
      <xdr:spPr>
        <a:xfrm>
          <a:off x="2286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38843</xdr:rowOff>
    </xdr:from>
    <xdr:ext cx="762000" cy="259045"/>
    <xdr:sp macro="" textlink="">
      <xdr:nvSpPr>
        <xdr:cNvPr id="159" name="テキスト ボックス 158"/>
        <xdr:cNvSpPr txBox="1"/>
      </xdr:nvSpPr>
      <xdr:spPr>
        <a:xfrm>
          <a:off x="1955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156573</xdr:rowOff>
    </xdr:from>
    <xdr:to>
      <xdr:col>2</xdr:col>
      <xdr:colOff>127000</xdr:colOff>
      <xdr:row>64</xdr:row>
      <xdr:rowOff>86723</xdr:rowOff>
    </xdr:to>
    <xdr:sp macro="" textlink="">
      <xdr:nvSpPr>
        <xdr:cNvPr id="160" name="円/楕円 159"/>
        <xdr:cNvSpPr/>
      </xdr:nvSpPr>
      <xdr:spPr>
        <a:xfrm>
          <a:off x="1397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71500</xdr:rowOff>
    </xdr:from>
    <xdr:ext cx="762000" cy="259045"/>
    <xdr:sp macro="" textlink="">
      <xdr:nvSpPr>
        <xdr:cNvPr id="161" name="テキスト ボックス 160"/>
        <xdr:cNvSpPr txBox="1"/>
      </xdr:nvSpPr>
      <xdr:spPr>
        <a:xfrm>
          <a:off x="1066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人件費の削減を続けており、全国平均・県平均を下回り推移している。今後とも、行政改革に取り組み、定員管理・給与の適正化、民営化や民間委託、指定管理制度等の導入により、経費削減に努める。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131296</xdr:rowOff>
    </xdr:from>
    <xdr:to>
      <xdr:col>7</xdr:col>
      <xdr:colOff>152400</xdr:colOff>
      <xdr:row>80</xdr:row>
      <xdr:rowOff>142139</xdr:rowOff>
    </xdr:to>
    <xdr:cxnSp macro="">
      <xdr:nvCxnSpPr>
        <xdr:cNvPr id="197" name="直線コネクタ 196"/>
        <xdr:cNvCxnSpPr/>
      </xdr:nvCxnSpPr>
      <xdr:spPr>
        <a:xfrm>
          <a:off x="4114800" y="13847296"/>
          <a:ext cx="8382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126916</xdr:rowOff>
    </xdr:from>
    <xdr:ext cx="762000" cy="259045"/>
    <xdr:sp macro="" textlink="">
      <xdr:nvSpPr>
        <xdr:cNvPr id="198" name="人件費・物件費等の状況平均値テキスト"/>
        <xdr:cNvSpPr txBox="1"/>
      </xdr:nvSpPr>
      <xdr:spPr>
        <a:xfrm>
          <a:off x="5041900" y="138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131296</xdr:rowOff>
    </xdr:from>
    <xdr:to>
      <xdr:col>6</xdr:col>
      <xdr:colOff>0</xdr:colOff>
      <xdr:row>80</xdr:row>
      <xdr:rowOff>132593</xdr:rowOff>
    </xdr:to>
    <xdr:cxnSp macro="">
      <xdr:nvCxnSpPr>
        <xdr:cNvPr id="200" name="直線コネクタ 199"/>
        <xdr:cNvCxnSpPr/>
      </xdr:nvCxnSpPr>
      <xdr:spPr>
        <a:xfrm flipV="1">
          <a:off x="3225800" y="13847296"/>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132593</xdr:rowOff>
    </xdr:from>
    <xdr:to>
      <xdr:col>4</xdr:col>
      <xdr:colOff>482600</xdr:colOff>
      <xdr:row>80</xdr:row>
      <xdr:rowOff>136440</xdr:rowOff>
    </xdr:to>
    <xdr:cxnSp macro="">
      <xdr:nvCxnSpPr>
        <xdr:cNvPr id="203" name="直線コネクタ 202"/>
        <xdr:cNvCxnSpPr/>
      </xdr:nvCxnSpPr>
      <xdr:spPr>
        <a:xfrm flipV="1">
          <a:off x="2336800" y="13848593"/>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131274</xdr:rowOff>
    </xdr:from>
    <xdr:to>
      <xdr:col>3</xdr:col>
      <xdr:colOff>279400</xdr:colOff>
      <xdr:row>80</xdr:row>
      <xdr:rowOff>136440</xdr:rowOff>
    </xdr:to>
    <xdr:cxnSp macro="">
      <xdr:nvCxnSpPr>
        <xdr:cNvPr id="206" name="直線コネクタ 205"/>
        <xdr:cNvCxnSpPr/>
      </xdr:nvCxnSpPr>
      <xdr:spPr>
        <a:xfrm>
          <a:off x="1447800" y="1384727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91339</xdr:rowOff>
    </xdr:from>
    <xdr:to>
      <xdr:col>7</xdr:col>
      <xdr:colOff>203200</xdr:colOff>
      <xdr:row>81</xdr:row>
      <xdr:rowOff>21489</xdr:rowOff>
    </xdr:to>
    <xdr:sp macro="" textlink="">
      <xdr:nvSpPr>
        <xdr:cNvPr id="216" name="円/楕円 215"/>
        <xdr:cNvSpPr/>
      </xdr:nvSpPr>
      <xdr:spPr>
        <a:xfrm>
          <a:off x="4902200" y="138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12616</xdr:rowOff>
    </xdr:from>
    <xdr:ext cx="762000" cy="259045"/>
    <xdr:sp macro="" textlink="">
      <xdr:nvSpPr>
        <xdr:cNvPr id="217" name="人件費・物件費等の状況該当値テキスト"/>
        <xdr:cNvSpPr txBox="1"/>
      </xdr:nvSpPr>
      <xdr:spPr>
        <a:xfrm>
          <a:off x="5041900" y="1372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100,017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80496</xdr:rowOff>
    </xdr:from>
    <xdr:to>
      <xdr:col>6</xdr:col>
      <xdr:colOff>50800</xdr:colOff>
      <xdr:row>81</xdr:row>
      <xdr:rowOff>10646</xdr:rowOff>
    </xdr:to>
    <xdr:sp macro="" textlink="">
      <xdr:nvSpPr>
        <xdr:cNvPr id="218" name="円/楕円 217"/>
        <xdr:cNvSpPr/>
      </xdr:nvSpPr>
      <xdr:spPr>
        <a:xfrm>
          <a:off x="4064000" y="137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20823</xdr:rowOff>
    </xdr:from>
    <xdr:ext cx="736600" cy="259045"/>
    <xdr:sp macro="" textlink="">
      <xdr:nvSpPr>
        <xdr:cNvPr id="219" name="テキスト ボックス 218"/>
        <xdr:cNvSpPr txBox="1"/>
      </xdr:nvSpPr>
      <xdr:spPr>
        <a:xfrm>
          <a:off x="3733800" y="13565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81793</xdr:rowOff>
    </xdr:from>
    <xdr:to>
      <xdr:col>4</xdr:col>
      <xdr:colOff>533400</xdr:colOff>
      <xdr:row>81</xdr:row>
      <xdr:rowOff>11943</xdr:rowOff>
    </xdr:to>
    <xdr:sp macro="" textlink="">
      <xdr:nvSpPr>
        <xdr:cNvPr id="220" name="円/楕円 219"/>
        <xdr:cNvSpPr/>
      </xdr:nvSpPr>
      <xdr:spPr>
        <a:xfrm>
          <a:off x="3175000" y="137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22120</xdr:rowOff>
    </xdr:from>
    <xdr:ext cx="762000" cy="259045"/>
    <xdr:sp macro="" textlink="">
      <xdr:nvSpPr>
        <xdr:cNvPr id="221" name="テキスト ボックス 220"/>
        <xdr:cNvSpPr txBox="1"/>
      </xdr:nvSpPr>
      <xdr:spPr>
        <a:xfrm>
          <a:off x="2844800" y="1356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85640</xdr:rowOff>
    </xdr:from>
    <xdr:to>
      <xdr:col>3</xdr:col>
      <xdr:colOff>330200</xdr:colOff>
      <xdr:row>81</xdr:row>
      <xdr:rowOff>15790</xdr:rowOff>
    </xdr:to>
    <xdr:sp macro="" textlink="">
      <xdr:nvSpPr>
        <xdr:cNvPr id="222" name="円/楕円 221"/>
        <xdr:cNvSpPr/>
      </xdr:nvSpPr>
      <xdr:spPr>
        <a:xfrm>
          <a:off x="2286000" y="138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25967</xdr:rowOff>
    </xdr:from>
    <xdr:ext cx="762000" cy="259045"/>
    <xdr:sp macro="" textlink="">
      <xdr:nvSpPr>
        <xdr:cNvPr id="223" name="テキスト ボックス 222"/>
        <xdr:cNvSpPr txBox="1"/>
      </xdr:nvSpPr>
      <xdr:spPr>
        <a:xfrm>
          <a:off x="1955800" y="135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95,058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80474</xdr:rowOff>
    </xdr:from>
    <xdr:to>
      <xdr:col>2</xdr:col>
      <xdr:colOff>127000</xdr:colOff>
      <xdr:row>81</xdr:row>
      <xdr:rowOff>10624</xdr:rowOff>
    </xdr:to>
    <xdr:sp macro="" textlink="">
      <xdr:nvSpPr>
        <xdr:cNvPr id="224" name="円/楕円 223"/>
        <xdr:cNvSpPr/>
      </xdr:nvSpPr>
      <xdr:spPr>
        <a:xfrm>
          <a:off x="1397000" y="137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20801</xdr:rowOff>
    </xdr:from>
    <xdr:ext cx="762000" cy="259045"/>
    <xdr:sp macro="" textlink="">
      <xdr:nvSpPr>
        <xdr:cNvPr id="225" name="テキスト ボックス 224"/>
        <xdr:cNvSpPr txBox="1"/>
      </xdr:nvSpPr>
      <xdr:spPr>
        <a:xfrm>
          <a:off x="1066800" y="135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職員数の削減、管理職手当の削減等により類似団体・全国平均を下回っている。今後とも人件費の適正化に努める。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42863</xdr:rowOff>
    </xdr:to>
    <xdr:cxnSp macro="">
      <xdr:nvCxnSpPr>
        <xdr:cNvPr id="263" name="直線コネクタ 262"/>
        <xdr:cNvCxnSpPr/>
      </xdr:nvCxnSpPr>
      <xdr:spPr>
        <a:xfrm flipV="1">
          <a:off x="16179800" y="142430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42863</xdr:rowOff>
    </xdr:to>
    <xdr:cxnSp macro="">
      <xdr:nvCxnSpPr>
        <xdr:cNvPr id="266" name="直線コネクタ 265"/>
        <xdr:cNvCxnSpPr/>
      </xdr:nvCxnSpPr>
      <xdr:spPr>
        <a:xfrm>
          <a:off x="15290800" y="142430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87</xdr:row>
      <xdr:rowOff>131234</xdr:rowOff>
    </xdr:to>
    <xdr:cxnSp macro="">
      <xdr:nvCxnSpPr>
        <xdr:cNvPr id="269" name="直線コネクタ 268"/>
        <xdr:cNvCxnSpPr/>
      </xdr:nvCxnSpPr>
      <xdr:spPr>
        <a:xfrm flipV="1">
          <a:off x="14401800" y="14243050"/>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131234</xdr:rowOff>
    </xdr:from>
    <xdr:to>
      <xdr:col>21</xdr:col>
      <xdr:colOff>0</xdr:colOff>
      <xdr:row>88</xdr:row>
      <xdr:rowOff>20109</xdr:rowOff>
    </xdr:to>
    <xdr:cxnSp macro="">
      <xdr:nvCxnSpPr>
        <xdr:cNvPr id="272" name="直線コネクタ 271"/>
        <xdr:cNvCxnSpPr/>
      </xdr:nvCxnSpPr>
      <xdr:spPr>
        <a:xfrm flipV="1">
          <a:off x="13512800" y="150473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82" name="円/楕円 281"/>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83"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163513</xdr:rowOff>
    </xdr:from>
    <xdr:to>
      <xdr:col>23</xdr:col>
      <xdr:colOff>457200</xdr:colOff>
      <xdr:row>83</xdr:row>
      <xdr:rowOff>93663</xdr:rowOff>
    </xdr:to>
    <xdr:sp macro="" textlink="">
      <xdr:nvSpPr>
        <xdr:cNvPr id="284" name="円/楕円 283"/>
        <xdr:cNvSpPr/>
      </xdr:nvSpPr>
      <xdr:spPr>
        <a:xfrm>
          <a:off x="16129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103840</xdr:rowOff>
    </xdr:from>
    <xdr:ext cx="736600" cy="259045"/>
    <xdr:sp macro="" textlink="">
      <xdr:nvSpPr>
        <xdr:cNvPr id="285" name="テキスト ボックス 284"/>
        <xdr:cNvSpPr txBox="1"/>
      </xdr:nvSpPr>
      <xdr:spPr>
        <a:xfrm>
          <a:off x="15798800" y="1399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86" name="円/楕円 285"/>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87" name="テキスト ボックス 286"/>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80434</xdr:rowOff>
    </xdr:from>
    <xdr:to>
      <xdr:col>21</xdr:col>
      <xdr:colOff>50800</xdr:colOff>
      <xdr:row>88</xdr:row>
      <xdr:rowOff>10584</xdr:rowOff>
    </xdr:to>
    <xdr:sp macro="" textlink="">
      <xdr:nvSpPr>
        <xdr:cNvPr id="288" name="円/楕円 287"/>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89" name="テキスト ボックス 288"/>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140759</xdr:rowOff>
    </xdr:from>
    <xdr:to>
      <xdr:col>19</xdr:col>
      <xdr:colOff>533400</xdr:colOff>
      <xdr:row>88</xdr:row>
      <xdr:rowOff>70909</xdr:rowOff>
    </xdr:to>
    <xdr:sp macro="" textlink="">
      <xdr:nvSpPr>
        <xdr:cNvPr id="290" name="円/楕円 289"/>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81086</xdr:rowOff>
    </xdr:from>
    <xdr:ext cx="762000" cy="259045"/>
    <xdr:sp macro="" textlink="">
      <xdr:nvSpPr>
        <xdr:cNvPr id="291" name="テキスト ボックス 290"/>
        <xdr:cNvSpPr txBox="1"/>
      </xdr:nvSpPr>
      <xdr:spPr>
        <a:xfrm>
          <a:off x="13131800" y="1482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a:t>
          </a:r>
          <a:r>
            <a:rPr kumimoji="1" lang="en-US" altLang="ja-JP" sz="1300">
              <a:latin typeface="ＭＳ Ｐゴシック"/>
            </a:rPr>
            <a:t>6</a:t>
          </a:r>
          <a:r>
            <a:rPr kumimoji="1" lang="ja-JP" altLang="en-US" sz="1300">
              <a:latin typeface="ＭＳ Ｐゴシック"/>
            </a:rPr>
            <a:t>次糸満市行政改革大綱・実行プランにより、保育士や現業職員等の退職不補充、保育所や給食センターの民間委託等を推進した結果、類似団体・沖縄県平均を下回る数値を示している。今後も職員の定数管理及び適正化に努める。</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33444</xdr:rowOff>
    </xdr:from>
    <xdr:to>
      <xdr:col>24</xdr:col>
      <xdr:colOff>558800</xdr:colOff>
      <xdr:row>60</xdr:row>
      <xdr:rowOff>52977</xdr:rowOff>
    </xdr:to>
    <xdr:cxnSp macro="">
      <xdr:nvCxnSpPr>
        <xdr:cNvPr id="328" name="直線コネクタ 327"/>
        <xdr:cNvCxnSpPr/>
      </xdr:nvCxnSpPr>
      <xdr:spPr>
        <a:xfrm>
          <a:off x="16179800" y="10320444"/>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33444</xdr:rowOff>
    </xdr:from>
    <xdr:to>
      <xdr:col>23</xdr:col>
      <xdr:colOff>406400</xdr:colOff>
      <xdr:row>60</xdr:row>
      <xdr:rowOff>40338</xdr:rowOff>
    </xdr:to>
    <xdr:cxnSp macro="">
      <xdr:nvCxnSpPr>
        <xdr:cNvPr id="331" name="直線コネクタ 330"/>
        <xdr:cNvCxnSpPr/>
      </xdr:nvCxnSpPr>
      <xdr:spPr>
        <a:xfrm flipV="1">
          <a:off x="15290800" y="103204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33" name="テキスト ボックス 332"/>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40338</xdr:rowOff>
    </xdr:from>
    <xdr:to>
      <xdr:col>22</xdr:col>
      <xdr:colOff>203200</xdr:colOff>
      <xdr:row>60</xdr:row>
      <xdr:rowOff>47232</xdr:rowOff>
    </xdr:to>
    <xdr:cxnSp macro="">
      <xdr:nvCxnSpPr>
        <xdr:cNvPr id="334" name="直線コネクタ 333"/>
        <xdr:cNvCxnSpPr/>
      </xdr:nvCxnSpPr>
      <xdr:spPr>
        <a:xfrm flipV="1">
          <a:off x="14401800" y="1032733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6" name="テキスト ボックス 335"/>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47232</xdr:rowOff>
    </xdr:from>
    <xdr:to>
      <xdr:col>21</xdr:col>
      <xdr:colOff>0</xdr:colOff>
      <xdr:row>60</xdr:row>
      <xdr:rowOff>56424</xdr:rowOff>
    </xdr:to>
    <xdr:cxnSp macro="">
      <xdr:nvCxnSpPr>
        <xdr:cNvPr id="337" name="直線コネクタ 336"/>
        <xdr:cNvCxnSpPr/>
      </xdr:nvCxnSpPr>
      <xdr:spPr>
        <a:xfrm flipV="1">
          <a:off x="13512800" y="1033423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9" name="テキスト ボックス 338"/>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1" name="テキスト ボックス 340"/>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2177</xdr:rowOff>
    </xdr:from>
    <xdr:to>
      <xdr:col>24</xdr:col>
      <xdr:colOff>609600</xdr:colOff>
      <xdr:row>60</xdr:row>
      <xdr:rowOff>103777</xdr:rowOff>
    </xdr:to>
    <xdr:sp macro="" textlink="">
      <xdr:nvSpPr>
        <xdr:cNvPr id="347" name="円/楕円 346"/>
        <xdr:cNvSpPr/>
      </xdr:nvSpPr>
      <xdr:spPr>
        <a:xfrm>
          <a:off x="16967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18704</xdr:rowOff>
    </xdr:from>
    <xdr:ext cx="762000" cy="259045"/>
    <xdr:sp macro="" textlink="">
      <xdr:nvSpPr>
        <xdr:cNvPr id="348" name="定員管理の状況該当値テキスト"/>
        <xdr:cNvSpPr txBox="1"/>
      </xdr:nvSpPr>
      <xdr:spPr>
        <a:xfrm>
          <a:off x="17106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154094</xdr:rowOff>
    </xdr:from>
    <xdr:to>
      <xdr:col>23</xdr:col>
      <xdr:colOff>457200</xdr:colOff>
      <xdr:row>60</xdr:row>
      <xdr:rowOff>84244</xdr:rowOff>
    </xdr:to>
    <xdr:sp macro="" textlink="">
      <xdr:nvSpPr>
        <xdr:cNvPr id="349" name="円/楕円 348"/>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94421</xdr:rowOff>
    </xdr:from>
    <xdr:ext cx="736600" cy="259045"/>
    <xdr:sp macro="" textlink="">
      <xdr:nvSpPr>
        <xdr:cNvPr id="350" name="テキスト ボックス 349"/>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160988</xdr:rowOff>
    </xdr:from>
    <xdr:to>
      <xdr:col>22</xdr:col>
      <xdr:colOff>254000</xdr:colOff>
      <xdr:row>60</xdr:row>
      <xdr:rowOff>91138</xdr:rowOff>
    </xdr:to>
    <xdr:sp macro="" textlink="">
      <xdr:nvSpPr>
        <xdr:cNvPr id="351" name="円/楕円 350"/>
        <xdr:cNvSpPr/>
      </xdr:nvSpPr>
      <xdr:spPr>
        <a:xfrm>
          <a:off x="15240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101315</xdr:rowOff>
    </xdr:from>
    <xdr:ext cx="762000" cy="259045"/>
    <xdr:sp macro="" textlink="">
      <xdr:nvSpPr>
        <xdr:cNvPr id="352" name="テキスト ボックス 351"/>
        <xdr:cNvSpPr txBox="1"/>
      </xdr:nvSpPr>
      <xdr:spPr>
        <a:xfrm>
          <a:off x="14909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167882</xdr:rowOff>
    </xdr:from>
    <xdr:to>
      <xdr:col>21</xdr:col>
      <xdr:colOff>50800</xdr:colOff>
      <xdr:row>60</xdr:row>
      <xdr:rowOff>98032</xdr:rowOff>
    </xdr:to>
    <xdr:sp macro="" textlink="">
      <xdr:nvSpPr>
        <xdr:cNvPr id="353" name="円/楕円 352"/>
        <xdr:cNvSpPr/>
      </xdr:nvSpPr>
      <xdr:spPr>
        <a:xfrm>
          <a:off x="14351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108209</xdr:rowOff>
    </xdr:from>
    <xdr:ext cx="762000" cy="259045"/>
    <xdr:sp macro="" textlink="">
      <xdr:nvSpPr>
        <xdr:cNvPr id="354" name="テキスト ボックス 353"/>
        <xdr:cNvSpPr txBox="1"/>
      </xdr:nvSpPr>
      <xdr:spPr>
        <a:xfrm>
          <a:off x="14020800" y="100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5624</xdr:rowOff>
    </xdr:from>
    <xdr:to>
      <xdr:col>19</xdr:col>
      <xdr:colOff>533400</xdr:colOff>
      <xdr:row>60</xdr:row>
      <xdr:rowOff>107224</xdr:rowOff>
    </xdr:to>
    <xdr:sp macro="" textlink="">
      <xdr:nvSpPr>
        <xdr:cNvPr id="355" name="円/楕円 354"/>
        <xdr:cNvSpPr/>
      </xdr:nvSpPr>
      <xdr:spPr>
        <a:xfrm>
          <a:off x="13462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117401</xdr:rowOff>
    </xdr:from>
    <xdr:ext cx="762000" cy="259045"/>
    <xdr:sp macro="" textlink="">
      <xdr:nvSpPr>
        <xdr:cNvPr id="356" name="テキスト ボックス 355"/>
        <xdr:cNvSpPr txBox="1"/>
      </xdr:nvSpPr>
      <xdr:spPr>
        <a:xfrm>
          <a:off x="13131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以降、投資的事業の抑制により地方債の新規発行額が減少しており、徐々に改善しているが、類似団体平均を下回ったまま推移している。今後は老朽化した学校施設の大規模改修等が控えているため、建設事業費の適正化を図り、地方債発行の抑制に取り組む必要がある。</a:t>
          </a: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41</xdr:row>
      <xdr:rowOff>114119</xdr:rowOff>
    </xdr:to>
    <xdr:cxnSp macro="">
      <xdr:nvCxnSpPr>
        <xdr:cNvPr id="391" name="直線コネクタ 390"/>
        <xdr:cNvCxnSpPr/>
      </xdr:nvCxnSpPr>
      <xdr:spPr>
        <a:xfrm flipV="1">
          <a:off x="16179800" y="7088415"/>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114119</xdr:rowOff>
    </xdr:from>
    <xdr:to>
      <xdr:col>23</xdr:col>
      <xdr:colOff>406400</xdr:colOff>
      <xdr:row>42</xdr:row>
      <xdr:rowOff>11612</xdr:rowOff>
    </xdr:to>
    <xdr:cxnSp macro="">
      <xdr:nvCxnSpPr>
        <xdr:cNvPr id="394" name="直線コネクタ 393"/>
        <xdr:cNvCxnSpPr/>
      </xdr:nvCxnSpPr>
      <xdr:spPr>
        <a:xfrm flipV="1">
          <a:off x="15290800" y="714356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11612</xdr:rowOff>
    </xdr:from>
    <xdr:to>
      <xdr:col>22</xdr:col>
      <xdr:colOff>203200</xdr:colOff>
      <xdr:row>42</xdr:row>
      <xdr:rowOff>115026</xdr:rowOff>
    </xdr:to>
    <xdr:cxnSp macro="">
      <xdr:nvCxnSpPr>
        <xdr:cNvPr id="397" name="直線コネクタ 396"/>
        <xdr:cNvCxnSpPr/>
      </xdr:nvCxnSpPr>
      <xdr:spPr>
        <a:xfrm flipV="1">
          <a:off x="14401800" y="721251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115026</xdr:rowOff>
    </xdr:from>
    <xdr:to>
      <xdr:col>21</xdr:col>
      <xdr:colOff>0</xdr:colOff>
      <xdr:row>43</xdr:row>
      <xdr:rowOff>74567</xdr:rowOff>
    </xdr:to>
    <xdr:cxnSp macro="">
      <xdr:nvCxnSpPr>
        <xdr:cNvPr id="400" name="直線コネクタ 399"/>
        <xdr:cNvCxnSpPr/>
      </xdr:nvCxnSpPr>
      <xdr:spPr>
        <a:xfrm flipV="1">
          <a:off x="13512800" y="731592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410" name="円/楕円 409"/>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151692</xdr:rowOff>
    </xdr:from>
    <xdr:ext cx="762000" cy="259045"/>
    <xdr:sp macro="" textlink="">
      <xdr:nvSpPr>
        <xdr:cNvPr id="411"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63319</xdr:rowOff>
    </xdr:from>
    <xdr:to>
      <xdr:col>23</xdr:col>
      <xdr:colOff>457200</xdr:colOff>
      <xdr:row>41</xdr:row>
      <xdr:rowOff>164919</xdr:rowOff>
    </xdr:to>
    <xdr:sp macro="" textlink="">
      <xdr:nvSpPr>
        <xdr:cNvPr id="412" name="円/楕円 411"/>
        <xdr:cNvSpPr/>
      </xdr:nvSpPr>
      <xdr:spPr>
        <a:xfrm>
          <a:off x="16129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149696</xdr:rowOff>
    </xdr:from>
    <xdr:ext cx="736600" cy="259045"/>
    <xdr:sp macro="" textlink="">
      <xdr:nvSpPr>
        <xdr:cNvPr id="413" name="テキスト ボックス 412"/>
        <xdr:cNvSpPr txBox="1"/>
      </xdr:nvSpPr>
      <xdr:spPr>
        <a:xfrm>
          <a:off x="15798800" y="717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132262</xdr:rowOff>
    </xdr:from>
    <xdr:to>
      <xdr:col>22</xdr:col>
      <xdr:colOff>254000</xdr:colOff>
      <xdr:row>42</xdr:row>
      <xdr:rowOff>62412</xdr:rowOff>
    </xdr:to>
    <xdr:sp macro="" textlink="">
      <xdr:nvSpPr>
        <xdr:cNvPr id="414" name="円/楕円 413"/>
        <xdr:cNvSpPr/>
      </xdr:nvSpPr>
      <xdr:spPr>
        <a:xfrm>
          <a:off x="15240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47189</xdr:rowOff>
    </xdr:from>
    <xdr:ext cx="762000" cy="259045"/>
    <xdr:sp macro="" textlink="">
      <xdr:nvSpPr>
        <xdr:cNvPr id="415" name="テキスト ボックス 414"/>
        <xdr:cNvSpPr txBox="1"/>
      </xdr:nvSpPr>
      <xdr:spPr>
        <a:xfrm>
          <a:off x="14909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64226</xdr:rowOff>
    </xdr:from>
    <xdr:to>
      <xdr:col>21</xdr:col>
      <xdr:colOff>50800</xdr:colOff>
      <xdr:row>42</xdr:row>
      <xdr:rowOff>165826</xdr:rowOff>
    </xdr:to>
    <xdr:sp macro="" textlink="">
      <xdr:nvSpPr>
        <xdr:cNvPr id="416" name="円/楕円 415"/>
        <xdr:cNvSpPr/>
      </xdr:nvSpPr>
      <xdr:spPr>
        <a:xfrm>
          <a:off x="14351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150603</xdr:rowOff>
    </xdr:from>
    <xdr:ext cx="762000" cy="259045"/>
    <xdr:sp macro="" textlink="">
      <xdr:nvSpPr>
        <xdr:cNvPr id="417" name="テキスト ボックス 416"/>
        <xdr:cNvSpPr txBox="1"/>
      </xdr:nvSpPr>
      <xdr:spPr>
        <a:xfrm>
          <a:off x="14020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23767</xdr:rowOff>
    </xdr:from>
    <xdr:to>
      <xdr:col>19</xdr:col>
      <xdr:colOff>533400</xdr:colOff>
      <xdr:row>43</xdr:row>
      <xdr:rowOff>125367</xdr:rowOff>
    </xdr:to>
    <xdr:sp macro="" textlink="">
      <xdr:nvSpPr>
        <xdr:cNvPr id="418" name="円/楕円 417"/>
        <xdr:cNvSpPr/>
      </xdr:nvSpPr>
      <xdr:spPr>
        <a:xfrm>
          <a:off x="13462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110144</xdr:rowOff>
    </xdr:from>
    <xdr:ext cx="762000" cy="259045"/>
    <xdr:sp macro="" textlink="">
      <xdr:nvSpPr>
        <xdr:cNvPr id="419" name="テキスト ボックス 418"/>
        <xdr:cNvSpPr txBox="1"/>
      </xdr:nvSpPr>
      <xdr:spPr>
        <a:xfrm>
          <a:off x="13131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の地方債償還が終了した影響や、退職者不補充による人件費抑制により、将来負担比率は徐々に改善しているが、依然として類似団体・沖縄県平均を上回っている。そのため、今後控えている大規模な長期事業計画の整理縮小を図るなど、行財政改革に取り組み、人件費や公債費等の義務的経費の削減に取り組む必要がある。</a:t>
          </a: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1355</xdr:rowOff>
    </xdr:from>
    <xdr:to>
      <xdr:col>24</xdr:col>
      <xdr:colOff>558800</xdr:colOff>
      <xdr:row>17</xdr:row>
      <xdr:rowOff>91440</xdr:rowOff>
    </xdr:to>
    <xdr:cxnSp macro="">
      <xdr:nvCxnSpPr>
        <xdr:cNvPr id="453" name="直線コネクタ 452"/>
        <xdr:cNvCxnSpPr/>
      </xdr:nvCxnSpPr>
      <xdr:spPr>
        <a:xfrm flipV="1">
          <a:off x="16179800" y="2916005"/>
          <a:ext cx="8382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91440</xdr:rowOff>
    </xdr:from>
    <xdr:to>
      <xdr:col>23</xdr:col>
      <xdr:colOff>406400</xdr:colOff>
      <xdr:row>17</xdr:row>
      <xdr:rowOff>147743</xdr:rowOff>
    </xdr:to>
    <xdr:cxnSp macro="">
      <xdr:nvCxnSpPr>
        <xdr:cNvPr id="456" name="直線コネクタ 455"/>
        <xdr:cNvCxnSpPr/>
      </xdr:nvCxnSpPr>
      <xdr:spPr>
        <a:xfrm flipV="1">
          <a:off x="15290800" y="300609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147743</xdr:rowOff>
    </xdr:from>
    <xdr:to>
      <xdr:col>22</xdr:col>
      <xdr:colOff>203200</xdr:colOff>
      <xdr:row>18</xdr:row>
      <xdr:rowOff>43857</xdr:rowOff>
    </xdr:to>
    <xdr:cxnSp macro="">
      <xdr:nvCxnSpPr>
        <xdr:cNvPr id="459" name="直線コネクタ 458"/>
        <xdr:cNvCxnSpPr/>
      </xdr:nvCxnSpPr>
      <xdr:spPr>
        <a:xfrm flipV="1">
          <a:off x="14401800" y="3062393"/>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43857</xdr:rowOff>
    </xdr:from>
    <xdr:to>
      <xdr:col>21</xdr:col>
      <xdr:colOff>0</xdr:colOff>
      <xdr:row>18</xdr:row>
      <xdr:rowOff>118660</xdr:rowOff>
    </xdr:to>
    <xdr:cxnSp macro="">
      <xdr:nvCxnSpPr>
        <xdr:cNvPr id="462" name="直線コネクタ 461"/>
        <xdr:cNvCxnSpPr/>
      </xdr:nvCxnSpPr>
      <xdr:spPr>
        <a:xfrm flipV="1">
          <a:off x="13512800" y="3129957"/>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122005</xdr:rowOff>
    </xdr:from>
    <xdr:to>
      <xdr:col>24</xdr:col>
      <xdr:colOff>609600</xdr:colOff>
      <xdr:row>17</xdr:row>
      <xdr:rowOff>52155</xdr:rowOff>
    </xdr:to>
    <xdr:sp macro="" textlink="">
      <xdr:nvSpPr>
        <xdr:cNvPr id="472" name="円/楕円 471"/>
        <xdr:cNvSpPr/>
      </xdr:nvSpPr>
      <xdr:spPr>
        <a:xfrm>
          <a:off x="169672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94082</xdr:rowOff>
    </xdr:from>
    <xdr:ext cx="762000" cy="259045"/>
    <xdr:sp macro="" textlink="">
      <xdr:nvSpPr>
        <xdr:cNvPr id="473" name="将来負担の状況該当値テキスト"/>
        <xdr:cNvSpPr txBox="1"/>
      </xdr:nvSpPr>
      <xdr:spPr>
        <a:xfrm>
          <a:off x="17106900" y="283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40640</xdr:rowOff>
    </xdr:from>
    <xdr:to>
      <xdr:col>23</xdr:col>
      <xdr:colOff>457200</xdr:colOff>
      <xdr:row>17</xdr:row>
      <xdr:rowOff>142240</xdr:rowOff>
    </xdr:to>
    <xdr:sp macro="" textlink="">
      <xdr:nvSpPr>
        <xdr:cNvPr id="474" name="円/楕円 473"/>
        <xdr:cNvSpPr/>
      </xdr:nvSpPr>
      <xdr:spPr>
        <a:xfrm>
          <a:off x="16129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127017</xdr:rowOff>
    </xdr:from>
    <xdr:ext cx="736600" cy="259045"/>
    <xdr:sp macro="" textlink="">
      <xdr:nvSpPr>
        <xdr:cNvPr id="475" name="テキスト ボックス 474"/>
        <xdr:cNvSpPr txBox="1"/>
      </xdr:nvSpPr>
      <xdr:spPr>
        <a:xfrm>
          <a:off x="15798800" y="304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96943</xdr:rowOff>
    </xdr:from>
    <xdr:to>
      <xdr:col>22</xdr:col>
      <xdr:colOff>254000</xdr:colOff>
      <xdr:row>18</xdr:row>
      <xdr:rowOff>27093</xdr:rowOff>
    </xdr:to>
    <xdr:sp macro="" textlink="">
      <xdr:nvSpPr>
        <xdr:cNvPr id="476" name="円/楕円 475"/>
        <xdr:cNvSpPr/>
      </xdr:nvSpPr>
      <xdr:spPr>
        <a:xfrm>
          <a:off x="15240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11870</xdr:rowOff>
    </xdr:from>
    <xdr:ext cx="762000" cy="259045"/>
    <xdr:sp macro="" textlink="">
      <xdr:nvSpPr>
        <xdr:cNvPr id="477" name="テキスト ボックス 476"/>
        <xdr:cNvSpPr txBox="1"/>
      </xdr:nvSpPr>
      <xdr:spPr>
        <a:xfrm>
          <a:off x="14909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164507</xdr:rowOff>
    </xdr:from>
    <xdr:to>
      <xdr:col>21</xdr:col>
      <xdr:colOff>50800</xdr:colOff>
      <xdr:row>18</xdr:row>
      <xdr:rowOff>94657</xdr:rowOff>
    </xdr:to>
    <xdr:sp macro="" textlink="">
      <xdr:nvSpPr>
        <xdr:cNvPr id="478" name="円/楕円 477"/>
        <xdr:cNvSpPr/>
      </xdr:nvSpPr>
      <xdr:spPr>
        <a:xfrm>
          <a:off x="14351000" y="30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79434</xdr:rowOff>
    </xdr:from>
    <xdr:ext cx="762000" cy="259045"/>
    <xdr:sp macro="" textlink="">
      <xdr:nvSpPr>
        <xdr:cNvPr id="479" name="テキスト ボックス 478"/>
        <xdr:cNvSpPr txBox="1"/>
      </xdr:nvSpPr>
      <xdr:spPr>
        <a:xfrm>
          <a:off x="14020800" y="31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67860</xdr:rowOff>
    </xdr:from>
    <xdr:to>
      <xdr:col>19</xdr:col>
      <xdr:colOff>533400</xdr:colOff>
      <xdr:row>18</xdr:row>
      <xdr:rowOff>169460</xdr:rowOff>
    </xdr:to>
    <xdr:sp macro="" textlink="">
      <xdr:nvSpPr>
        <xdr:cNvPr id="480" name="円/楕円 479"/>
        <xdr:cNvSpPr/>
      </xdr:nvSpPr>
      <xdr:spPr>
        <a:xfrm>
          <a:off x="13462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154237</xdr:rowOff>
    </xdr:from>
    <xdr:ext cx="762000" cy="259045"/>
    <xdr:sp macro="" textlink="">
      <xdr:nvSpPr>
        <xdr:cNvPr id="481" name="テキスト ボックス 480"/>
        <xdr:cNvSpPr txBox="1"/>
      </xdr:nvSpPr>
      <xdr:spPr>
        <a:xfrm>
          <a:off x="13131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60,206
59,910
46.62
24,540,693
23,790,035
583,727
12,121,678
19,699,128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団塊の世代の退職による退職手当負担金の増傾向が落ち着いたため、県平均・全国平均を下回っている。今後も継続し退職者不補充、管理職手当削減等による人件費の圧縮を図っていく。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37</xdr:row>
      <xdr:rowOff>130810</xdr:rowOff>
    </xdr:to>
    <xdr:cxnSp macro="">
      <xdr:nvCxnSpPr>
        <xdr:cNvPr id="66" name="直線コネクタ 65"/>
        <xdr:cNvCxnSpPr/>
      </xdr:nvCxnSpPr>
      <xdr:spPr>
        <a:xfrm flipV="1">
          <a:off x="3987800" y="62306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130810</xdr:rowOff>
    </xdr:from>
    <xdr:to>
      <xdr:col>5</xdr:col>
      <xdr:colOff>549275</xdr:colOff>
      <xdr:row>38</xdr:row>
      <xdr:rowOff>5080</xdr:rowOff>
    </xdr:to>
    <xdr:cxnSp macro="">
      <xdr:nvCxnSpPr>
        <xdr:cNvPr id="69" name="直線コネクタ 68"/>
        <xdr:cNvCxnSpPr/>
      </xdr:nvCxnSpPr>
      <xdr:spPr>
        <a:xfrm flipV="1">
          <a:off x="3098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88900</xdr:rowOff>
    </xdr:to>
    <xdr:cxnSp macro="">
      <xdr:nvCxnSpPr>
        <xdr:cNvPr id="72" name="直線コネクタ 71"/>
        <xdr:cNvCxnSpPr/>
      </xdr:nvCxnSpPr>
      <xdr:spPr>
        <a:xfrm flipV="1">
          <a:off x="2209800" y="6520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38</xdr:row>
      <xdr:rowOff>88900</xdr:rowOff>
    </xdr:to>
    <xdr:cxnSp macro="">
      <xdr:nvCxnSpPr>
        <xdr:cNvPr id="75" name="直線コネクタ 74"/>
        <xdr:cNvCxnSpPr/>
      </xdr:nvCxnSpPr>
      <xdr:spPr>
        <a:xfrm>
          <a:off x="1320800" y="63982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7" name="円/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1" name="円/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94" name="テキスト ボックス 93"/>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物件費が類似団体、全国及び沖縄県平均を下回っている主な要因として、ごみ処理業務を一部事務組合で行っていることがあげられる。今後とも事務事業の廃止や削減により物件費の抑制に努める。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139700</xdr:rowOff>
    </xdr:to>
    <xdr:cxnSp macro="">
      <xdr:nvCxnSpPr>
        <xdr:cNvPr id="127" name="直線コネクタ 126"/>
        <xdr:cNvCxnSpPr/>
      </xdr:nvCxnSpPr>
      <xdr:spPr>
        <a:xfrm flipV="1">
          <a:off x="15671800" y="252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14</xdr:row>
      <xdr:rowOff>139700</xdr:rowOff>
    </xdr:to>
    <xdr:cxnSp macro="">
      <xdr:nvCxnSpPr>
        <xdr:cNvPr id="130" name="直線コネクタ 129"/>
        <xdr:cNvCxnSpPr/>
      </xdr:nvCxnSpPr>
      <xdr:spPr>
        <a:xfrm>
          <a:off x="14782800" y="247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76200</xdr:rowOff>
    </xdr:from>
    <xdr:to>
      <xdr:col>21</xdr:col>
      <xdr:colOff>361950</xdr:colOff>
      <xdr:row>14</xdr:row>
      <xdr:rowOff>76200</xdr:rowOff>
    </xdr:to>
    <xdr:cxnSp macro="">
      <xdr:nvCxnSpPr>
        <xdr:cNvPr id="133" name="直線コネクタ 132"/>
        <xdr:cNvCxnSpPr/>
      </xdr:nvCxnSpPr>
      <xdr:spPr>
        <a:xfrm>
          <a:off x="13893800" y="247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76200</xdr:rowOff>
    </xdr:from>
    <xdr:to>
      <xdr:col>20</xdr:col>
      <xdr:colOff>158750</xdr:colOff>
      <xdr:row>14</xdr:row>
      <xdr:rowOff>76200</xdr:rowOff>
    </xdr:to>
    <xdr:cxnSp macro="">
      <xdr:nvCxnSpPr>
        <xdr:cNvPr id="136" name="直線コネクタ 135"/>
        <xdr:cNvCxnSpPr/>
      </xdr:nvCxnSpPr>
      <xdr:spPr>
        <a:xfrm>
          <a:off x="13004800" y="247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6" name="円/楕円 145"/>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7"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88900</xdr:rowOff>
    </xdr:from>
    <xdr:to>
      <xdr:col>22</xdr:col>
      <xdr:colOff>615950</xdr:colOff>
      <xdr:row>15</xdr:row>
      <xdr:rowOff>19050</xdr:rowOff>
    </xdr:to>
    <xdr:sp macro="" textlink="">
      <xdr:nvSpPr>
        <xdr:cNvPr id="148" name="円/楕円 147"/>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29227</xdr:rowOff>
    </xdr:from>
    <xdr:ext cx="736600" cy="259045"/>
    <xdr:sp macro="" textlink="">
      <xdr:nvSpPr>
        <xdr:cNvPr id="149" name="テキスト ボックス 148"/>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0" name="円/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1" name="テキスト ボックス 150"/>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52" name="円/楕円 151"/>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3" name="テキスト ボックス 152"/>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25400</xdr:rowOff>
    </xdr:from>
    <xdr:to>
      <xdr:col>19</xdr:col>
      <xdr:colOff>6350</xdr:colOff>
      <xdr:row>14</xdr:row>
      <xdr:rowOff>127000</xdr:rowOff>
    </xdr:to>
    <xdr:sp macro="" textlink="">
      <xdr:nvSpPr>
        <xdr:cNvPr id="154" name="円/楕円 153"/>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137177</xdr:rowOff>
    </xdr:from>
    <xdr:ext cx="762000" cy="259045"/>
    <xdr:sp macro="" textlink="">
      <xdr:nvSpPr>
        <xdr:cNvPr id="155" name="テキスト ボックス 154"/>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福祉サービス費、生活保護費、児童福祉費等の増化が著しく、類似団体・沖縄県平均を上回る高い水準で推移している。今後もこの傾向は続く見通しだが、資格審査等のさらなる適正化や見直しを進めていくことで、財政を圧迫する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60</xdr:row>
      <xdr:rowOff>67128</xdr:rowOff>
    </xdr:to>
    <xdr:cxnSp macro="">
      <xdr:nvCxnSpPr>
        <xdr:cNvPr id="190" name="直線コネクタ 189"/>
        <xdr:cNvCxnSpPr/>
      </xdr:nvCxnSpPr>
      <xdr:spPr>
        <a:xfrm>
          <a:off x="3987800" y="101473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31750</xdr:rowOff>
    </xdr:to>
    <xdr:cxnSp macro="">
      <xdr:nvCxnSpPr>
        <xdr:cNvPr id="193" name="直線コネクタ 192"/>
        <xdr:cNvCxnSpPr/>
      </xdr:nvCxnSpPr>
      <xdr:spPr>
        <a:xfrm>
          <a:off x="3098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116115</xdr:rowOff>
    </xdr:from>
    <xdr:to>
      <xdr:col>4</xdr:col>
      <xdr:colOff>346075</xdr:colOff>
      <xdr:row>58</xdr:row>
      <xdr:rowOff>127000</xdr:rowOff>
    </xdr:to>
    <xdr:cxnSp macro="">
      <xdr:nvCxnSpPr>
        <xdr:cNvPr id="196" name="直線コネクタ 195"/>
        <xdr:cNvCxnSpPr/>
      </xdr:nvCxnSpPr>
      <xdr:spPr>
        <a:xfrm>
          <a:off x="2209800" y="10060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80735</xdr:rowOff>
    </xdr:from>
    <xdr:to>
      <xdr:col>3</xdr:col>
      <xdr:colOff>142875</xdr:colOff>
      <xdr:row>58</xdr:row>
      <xdr:rowOff>116115</xdr:rowOff>
    </xdr:to>
    <xdr:cxnSp macro="">
      <xdr:nvCxnSpPr>
        <xdr:cNvPr id="199" name="直線コネクタ 198"/>
        <xdr:cNvCxnSpPr/>
      </xdr:nvCxnSpPr>
      <xdr:spPr>
        <a:xfrm>
          <a:off x="1320800" y="98533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16328</xdr:rowOff>
    </xdr:from>
    <xdr:to>
      <xdr:col>7</xdr:col>
      <xdr:colOff>66675</xdr:colOff>
      <xdr:row>60</xdr:row>
      <xdr:rowOff>117928</xdr:rowOff>
    </xdr:to>
    <xdr:sp macro="" textlink="">
      <xdr:nvSpPr>
        <xdr:cNvPr id="209" name="円/楕円 208"/>
        <xdr:cNvSpPr/>
      </xdr:nvSpPr>
      <xdr:spPr>
        <a:xfrm>
          <a:off x="47752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96355</xdr:rowOff>
    </xdr:from>
    <xdr:ext cx="762000" cy="259045"/>
    <xdr:sp macro="" textlink="">
      <xdr:nvSpPr>
        <xdr:cNvPr id="210" name="扶助費該当値テキスト"/>
        <xdr:cNvSpPr txBox="1"/>
      </xdr:nvSpPr>
      <xdr:spPr>
        <a:xfrm>
          <a:off x="4914900" y="102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11" name="円/楕円 210"/>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12" name="テキスト ボックス 211"/>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3" name="円/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65315</xdr:rowOff>
    </xdr:from>
    <xdr:to>
      <xdr:col>3</xdr:col>
      <xdr:colOff>193675</xdr:colOff>
      <xdr:row>58</xdr:row>
      <xdr:rowOff>166915</xdr:rowOff>
    </xdr:to>
    <xdr:sp macro="" textlink="">
      <xdr:nvSpPr>
        <xdr:cNvPr id="215" name="円/楕円 214"/>
        <xdr:cNvSpPr/>
      </xdr:nvSpPr>
      <xdr:spPr>
        <a:xfrm>
          <a:off x="2159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151692</xdr:rowOff>
    </xdr:from>
    <xdr:ext cx="762000" cy="259045"/>
    <xdr:sp macro="" textlink="">
      <xdr:nvSpPr>
        <xdr:cNvPr id="216" name="テキスト ボックス 215"/>
        <xdr:cNvSpPr txBox="1"/>
      </xdr:nvSpPr>
      <xdr:spPr>
        <a:xfrm>
          <a:off x="1828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29935</xdr:rowOff>
    </xdr:from>
    <xdr:to>
      <xdr:col>1</xdr:col>
      <xdr:colOff>676275</xdr:colOff>
      <xdr:row>57</xdr:row>
      <xdr:rowOff>131535</xdr:rowOff>
    </xdr:to>
    <xdr:sp macro="" textlink="">
      <xdr:nvSpPr>
        <xdr:cNvPr id="217" name="円/楕円 216"/>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116312</xdr:rowOff>
    </xdr:from>
    <xdr:ext cx="762000" cy="259045"/>
    <xdr:sp macro="" textlink="">
      <xdr:nvSpPr>
        <xdr:cNvPr id="218" name="テキスト ボックス 217"/>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特別会計及び公共下水道事業特別会計への繰出金の減により比率は減少している。今後は高齢化による、後期高齢者医療特別会計、介護保健特別会計の給付費の増加や、また、農業集落排水特別会計の施設整備費の増が見込まれるため、給付費の適正化、保険料の見直しやさらなる徴収強化等に取り組み、独立採算の原則に沿った財政運営を目指さなければならない。</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100330</xdr:rowOff>
    </xdr:to>
    <xdr:cxnSp macro="">
      <xdr:nvCxnSpPr>
        <xdr:cNvPr id="251" name="直線コネクタ 250"/>
        <xdr:cNvCxnSpPr/>
      </xdr:nvCxnSpPr>
      <xdr:spPr>
        <a:xfrm flipV="1">
          <a:off x="15671800" y="9819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100330</xdr:rowOff>
    </xdr:to>
    <xdr:cxnSp macro="">
      <xdr:nvCxnSpPr>
        <xdr:cNvPr id="254" name="直線コネクタ 253"/>
        <xdr:cNvCxnSpPr/>
      </xdr:nvCxnSpPr>
      <xdr:spPr>
        <a:xfrm>
          <a:off x="14782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54610</xdr:rowOff>
    </xdr:to>
    <xdr:cxnSp macro="">
      <xdr:nvCxnSpPr>
        <xdr:cNvPr id="257" name="直線コネクタ 256"/>
        <xdr:cNvCxnSpPr/>
      </xdr:nvCxnSpPr>
      <xdr:spPr>
        <a:xfrm>
          <a:off x="13893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54610</xdr:rowOff>
    </xdr:to>
    <xdr:cxnSp macro="">
      <xdr:nvCxnSpPr>
        <xdr:cNvPr id="260" name="直線コネクタ 259"/>
        <xdr:cNvCxnSpPr/>
      </xdr:nvCxnSpPr>
      <xdr:spPr>
        <a:xfrm>
          <a:off x="13004800" y="975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70" name="円/楕円 26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12717</xdr:rowOff>
    </xdr:from>
    <xdr:ext cx="762000" cy="259045"/>
    <xdr:sp macro="" textlink="">
      <xdr:nvSpPr>
        <xdr:cNvPr id="271"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2" name="円/楕円 271"/>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3" name="テキスト ボックス 272"/>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4" name="円/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5" name="テキスト ボックス 27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6" name="円/楕円 275"/>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7" name="テキスト ボックス 276"/>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8" name="円/楕円 277"/>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9" name="テキスト ボックス 278"/>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費補助金等の見直しにより類似団体、全国平均を下回っている。今後、糸満市豊見城市清掃施設組合負担金については施設の老朽化に伴う修繕・更新費用により増加することが見込まれ、補助費全体としても数年は徐々に上昇する見通しである。今後とも補助金の見直しや廃止に取り組み、適正化に努める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145288</xdr:rowOff>
    </xdr:from>
    <xdr:to>
      <xdr:col>24</xdr:col>
      <xdr:colOff>31750</xdr:colOff>
      <xdr:row>34</xdr:row>
      <xdr:rowOff>154432</xdr:rowOff>
    </xdr:to>
    <xdr:cxnSp macro="">
      <xdr:nvCxnSpPr>
        <xdr:cNvPr id="309" name="直線コネクタ 308"/>
        <xdr:cNvCxnSpPr/>
      </xdr:nvCxnSpPr>
      <xdr:spPr>
        <a:xfrm>
          <a:off x="15671800" y="59745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34</xdr:row>
      <xdr:rowOff>149860</xdr:rowOff>
    </xdr:to>
    <xdr:cxnSp macro="">
      <xdr:nvCxnSpPr>
        <xdr:cNvPr id="312" name="直線コネクタ 311"/>
        <xdr:cNvCxnSpPr/>
      </xdr:nvCxnSpPr>
      <xdr:spPr>
        <a:xfrm flipV="1">
          <a:off x="14782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35</xdr:row>
      <xdr:rowOff>56134</xdr:rowOff>
    </xdr:to>
    <xdr:cxnSp macro="">
      <xdr:nvCxnSpPr>
        <xdr:cNvPr id="315" name="直線コネクタ 314"/>
        <xdr:cNvCxnSpPr/>
      </xdr:nvCxnSpPr>
      <xdr:spPr>
        <a:xfrm flipV="1">
          <a:off x="13893800" y="5979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115570</xdr:rowOff>
    </xdr:to>
    <xdr:cxnSp macro="">
      <xdr:nvCxnSpPr>
        <xdr:cNvPr id="318" name="直線コネクタ 317"/>
        <xdr:cNvCxnSpPr/>
      </xdr:nvCxnSpPr>
      <xdr:spPr>
        <a:xfrm flipV="1">
          <a:off x="13004800" y="60568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103632</xdr:rowOff>
    </xdr:from>
    <xdr:to>
      <xdr:col>24</xdr:col>
      <xdr:colOff>82550</xdr:colOff>
      <xdr:row>35</xdr:row>
      <xdr:rowOff>33782</xdr:rowOff>
    </xdr:to>
    <xdr:sp macro="" textlink="">
      <xdr:nvSpPr>
        <xdr:cNvPr id="328" name="円/楕円 327"/>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120159</xdr:rowOff>
    </xdr:from>
    <xdr:ext cx="762000" cy="259045"/>
    <xdr:sp macro="" textlink="">
      <xdr:nvSpPr>
        <xdr:cNvPr id="329" name="補助費等該当値テキスト"/>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30" name="円/楕円 329"/>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31" name="テキスト ボックス 330"/>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2" name="円/楕円 331"/>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3" name="テキスト ボックス 332"/>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34" name="円/楕円 333"/>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35" name="テキスト ボックス 334"/>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6" name="円/楕円 335"/>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7" name="テキスト ボックス 33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の地方債償還が終了した影響により減少しているが、今後は沖縄振興特別推進交付金事業に伴う地方債発行の増加が懸念される。事業推進のうえで地方債の発行は不可欠だが、義務的経費の増加による財政の硬直化を防ぐために、地方債の新規発行を抑制するよう努めなければならない。</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78</xdr:row>
      <xdr:rowOff>53848</xdr:rowOff>
    </xdr:to>
    <xdr:cxnSp macro="">
      <xdr:nvCxnSpPr>
        <xdr:cNvPr id="368" name="直線コネクタ 367"/>
        <xdr:cNvCxnSpPr/>
      </xdr:nvCxnSpPr>
      <xdr:spPr>
        <a:xfrm flipV="1">
          <a:off x="3987800" y="1327150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53848</xdr:rowOff>
    </xdr:to>
    <xdr:cxnSp macro="">
      <xdr:nvCxnSpPr>
        <xdr:cNvPr id="371" name="直線コネクタ 370"/>
        <xdr:cNvCxnSpPr/>
      </xdr:nvCxnSpPr>
      <xdr:spPr>
        <a:xfrm>
          <a:off x="3098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44704</xdr:rowOff>
    </xdr:to>
    <xdr:cxnSp macro="">
      <xdr:nvCxnSpPr>
        <xdr:cNvPr id="374" name="直線コネクタ 373"/>
        <xdr:cNvCxnSpPr/>
      </xdr:nvCxnSpPr>
      <xdr:spPr>
        <a:xfrm flipV="1">
          <a:off x="2209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44704</xdr:rowOff>
    </xdr:to>
    <xdr:cxnSp macro="">
      <xdr:nvCxnSpPr>
        <xdr:cNvPr id="377" name="直線コネクタ 376"/>
        <xdr:cNvCxnSpPr/>
      </xdr:nvCxnSpPr>
      <xdr:spPr>
        <a:xfrm>
          <a:off x="1320800" y="13390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7" name="円/楕円 386"/>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8"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9" name="円/楕円 388"/>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90" name="テキスト ボックス 389"/>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1" name="円/楕円 390"/>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2" name="テキスト ボックス 391"/>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93" name="円/楕円 392"/>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94" name="テキスト ボックス 393"/>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5" name="円/楕円 394"/>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96" name="テキスト ボックス 39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a:t>
          </a:r>
          <a:r>
            <a:rPr kumimoji="1" lang="en-US" altLang="ja-JP" sz="1300">
              <a:latin typeface="ＭＳ Ｐゴシック"/>
            </a:rPr>
            <a:t>3.2</a:t>
          </a:r>
          <a:r>
            <a:rPr kumimoji="1" lang="ja-JP" altLang="en-US" sz="1300">
              <a:latin typeface="ＭＳ Ｐゴシック"/>
            </a:rPr>
            <a:t>ポイント、扶助費で</a:t>
          </a:r>
          <a:r>
            <a:rPr kumimoji="1" lang="en-US" altLang="ja-JP" sz="1300">
              <a:latin typeface="ＭＳ Ｐゴシック"/>
            </a:rPr>
            <a:t>1.9</a:t>
          </a:r>
          <a:r>
            <a:rPr kumimoji="1" lang="ja-JP" altLang="en-US" sz="1300">
              <a:latin typeface="ＭＳ Ｐゴシック"/>
            </a:rPr>
            <a:t>ポイントであった。地方消費税交付金の増加により、全体としては△</a:t>
          </a:r>
          <a:r>
            <a:rPr kumimoji="1" lang="en-US" altLang="ja-JP" sz="1300">
              <a:latin typeface="ＭＳ Ｐゴシック"/>
            </a:rPr>
            <a:t>1.9</a:t>
          </a:r>
          <a:r>
            <a:rPr kumimoji="1" lang="ja-JP" altLang="en-US" sz="1300">
              <a:latin typeface="ＭＳ Ｐゴシック"/>
            </a:rPr>
            <a:t>ポイントとなっているが、一般財源当充当経常経費は全体として増加し続けているため、今後も引き続き行財政改革に取組み、経常的経費の削減と経常一般財源の増収に努めなければならない。</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41275</xdr:rowOff>
    </xdr:from>
    <xdr:to>
      <xdr:col>24</xdr:col>
      <xdr:colOff>31750</xdr:colOff>
      <xdr:row>78</xdr:row>
      <xdr:rowOff>149861</xdr:rowOff>
    </xdr:to>
    <xdr:cxnSp macro="">
      <xdr:nvCxnSpPr>
        <xdr:cNvPr id="425" name="直線コネクタ 424"/>
        <xdr:cNvCxnSpPr/>
      </xdr:nvCxnSpPr>
      <xdr:spPr>
        <a:xfrm flipV="1">
          <a:off x="15671800" y="13414375"/>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86995</xdr:rowOff>
    </xdr:from>
    <xdr:to>
      <xdr:col>22</xdr:col>
      <xdr:colOff>565150</xdr:colOff>
      <xdr:row>78</xdr:row>
      <xdr:rowOff>149861</xdr:rowOff>
    </xdr:to>
    <xdr:cxnSp macro="">
      <xdr:nvCxnSpPr>
        <xdr:cNvPr id="428" name="直線コネクタ 427"/>
        <xdr:cNvCxnSpPr/>
      </xdr:nvCxnSpPr>
      <xdr:spPr>
        <a:xfrm>
          <a:off x="14782800" y="134600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86995</xdr:rowOff>
    </xdr:from>
    <xdr:to>
      <xdr:col>21</xdr:col>
      <xdr:colOff>361950</xdr:colOff>
      <xdr:row>79</xdr:row>
      <xdr:rowOff>69850</xdr:rowOff>
    </xdr:to>
    <xdr:cxnSp macro="">
      <xdr:nvCxnSpPr>
        <xdr:cNvPr id="431" name="直線コネクタ 430"/>
        <xdr:cNvCxnSpPr/>
      </xdr:nvCxnSpPr>
      <xdr:spPr>
        <a:xfrm flipV="1">
          <a:off x="13893800" y="1346009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79</xdr:row>
      <xdr:rowOff>69850</xdr:rowOff>
    </xdr:to>
    <xdr:cxnSp macro="">
      <xdr:nvCxnSpPr>
        <xdr:cNvPr id="434" name="直線コネクタ 433"/>
        <xdr:cNvCxnSpPr/>
      </xdr:nvCxnSpPr>
      <xdr:spPr>
        <a:xfrm>
          <a:off x="13004800" y="1337437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161925</xdr:rowOff>
    </xdr:from>
    <xdr:to>
      <xdr:col>24</xdr:col>
      <xdr:colOff>82550</xdr:colOff>
      <xdr:row>78</xdr:row>
      <xdr:rowOff>92075</xdr:rowOff>
    </xdr:to>
    <xdr:sp macro="" textlink="">
      <xdr:nvSpPr>
        <xdr:cNvPr id="444" name="円/楕円 443"/>
        <xdr:cNvSpPr/>
      </xdr:nvSpPr>
      <xdr:spPr>
        <a:xfrm>
          <a:off x="164592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134002</xdr:rowOff>
    </xdr:from>
    <xdr:ext cx="762000" cy="259045"/>
    <xdr:sp macro="" textlink="">
      <xdr:nvSpPr>
        <xdr:cNvPr id="445" name="公債費以外該当値テキスト"/>
        <xdr:cNvSpPr txBox="1"/>
      </xdr:nvSpPr>
      <xdr:spPr>
        <a:xfrm>
          <a:off x="165989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46" name="円/楕円 445"/>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47" name="テキスト ボックス 446"/>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36195</xdr:rowOff>
    </xdr:from>
    <xdr:to>
      <xdr:col>21</xdr:col>
      <xdr:colOff>412750</xdr:colOff>
      <xdr:row>78</xdr:row>
      <xdr:rowOff>137795</xdr:rowOff>
    </xdr:to>
    <xdr:sp macro="" textlink="">
      <xdr:nvSpPr>
        <xdr:cNvPr id="448" name="円/楕円 447"/>
        <xdr:cNvSpPr/>
      </xdr:nvSpPr>
      <xdr:spPr>
        <a:xfrm>
          <a:off x="14732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122572</xdr:rowOff>
    </xdr:from>
    <xdr:ext cx="762000" cy="259045"/>
    <xdr:sp macro="" textlink="">
      <xdr:nvSpPr>
        <xdr:cNvPr id="449" name="テキスト ボックス 448"/>
        <xdr:cNvSpPr txBox="1"/>
      </xdr:nvSpPr>
      <xdr:spPr>
        <a:xfrm>
          <a:off x="14401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19050</xdr:rowOff>
    </xdr:from>
    <xdr:to>
      <xdr:col>20</xdr:col>
      <xdr:colOff>209550</xdr:colOff>
      <xdr:row>79</xdr:row>
      <xdr:rowOff>120650</xdr:rowOff>
    </xdr:to>
    <xdr:sp macro="" textlink="">
      <xdr:nvSpPr>
        <xdr:cNvPr id="450" name="円/楕円 449"/>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105427</xdr:rowOff>
    </xdr:from>
    <xdr:ext cx="762000" cy="259045"/>
    <xdr:sp macro="" textlink="">
      <xdr:nvSpPr>
        <xdr:cNvPr id="451" name="テキスト ボックス 450"/>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52" name="円/楕円 451"/>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53" name="テキスト ボックス 452"/>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沖縄県糸満市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15046</xdr:rowOff>
    </xdr:from>
    <xdr:to>
      <xdr:col>4</xdr:col>
      <xdr:colOff>1117600</xdr:colOff>
      <xdr:row>19</xdr:row>
      <xdr:rowOff>17103</xdr:rowOff>
    </xdr:to>
    <xdr:cxnSp macro="">
      <xdr:nvCxnSpPr>
        <xdr:cNvPr id="52" name="直線コネクタ 51"/>
        <xdr:cNvCxnSpPr/>
      </xdr:nvCxnSpPr>
      <xdr:spPr bwMode="auto">
        <a:xfrm>
          <a:off x="5003800" y="3320221"/>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15046</xdr:rowOff>
    </xdr:from>
    <xdr:to>
      <xdr:col>4</xdr:col>
      <xdr:colOff>469900</xdr:colOff>
      <xdr:row>19</xdr:row>
      <xdr:rowOff>15683</xdr:rowOff>
    </xdr:to>
    <xdr:cxnSp macro="">
      <xdr:nvCxnSpPr>
        <xdr:cNvPr id="55" name="直線コネクタ 54"/>
        <xdr:cNvCxnSpPr/>
      </xdr:nvCxnSpPr>
      <xdr:spPr bwMode="auto">
        <a:xfrm flipV="1">
          <a:off x="4305300" y="3320221"/>
          <a:ext cx="698500" cy="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124496</xdr:rowOff>
    </xdr:from>
    <xdr:to>
      <xdr:col>3</xdr:col>
      <xdr:colOff>904875</xdr:colOff>
      <xdr:row>19</xdr:row>
      <xdr:rowOff>15683</xdr:rowOff>
    </xdr:to>
    <xdr:cxnSp macro="">
      <xdr:nvCxnSpPr>
        <xdr:cNvPr id="58" name="直線コネクタ 57"/>
        <xdr:cNvCxnSpPr/>
      </xdr:nvCxnSpPr>
      <xdr:spPr bwMode="auto">
        <a:xfrm>
          <a:off x="3606800" y="3258221"/>
          <a:ext cx="698500" cy="6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103792</xdr:rowOff>
    </xdr:from>
    <xdr:to>
      <xdr:col>3</xdr:col>
      <xdr:colOff>206375</xdr:colOff>
      <xdr:row>18</xdr:row>
      <xdr:rowOff>124496</xdr:rowOff>
    </xdr:to>
    <xdr:cxnSp macro="">
      <xdr:nvCxnSpPr>
        <xdr:cNvPr id="61" name="直線コネクタ 60"/>
        <xdr:cNvCxnSpPr/>
      </xdr:nvCxnSpPr>
      <xdr:spPr bwMode="auto">
        <a:xfrm>
          <a:off x="2908300" y="3237517"/>
          <a:ext cx="698500" cy="20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137753</xdr:rowOff>
    </xdr:from>
    <xdr:to>
      <xdr:col>5</xdr:col>
      <xdr:colOff>34925</xdr:colOff>
      <xdr:row>19</xdr:row>
      <xdr:rowOff>67903</xdr:rowOff>
    </xdr:to>
    <xdr:sp macro="" textlink="">
      <xdr:nvSpPr>
        <xdr:cNvPr id="71" name="円/楕円 70"/>
        <xdr:cNvSpPr/>
      </xdr:nvSpPr>
      <xdr:spPr bwMode="auto">
        <a:xfrm>
          <a:off x="5600700" y="327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46330</xdr:rowOff>
    </xdr:from>
    <xdr:ext cx="762000" cy="259045"/>
    <xdr:sp macro="" textlink="">
      <xdr:nvSpPr>
        <xdr:cNvPr id="72" name="人口1人当たり決算額の推移該当値テキスト130"/>
        <xdr:cNvSpPr txBox="1"/>
      </xdr:nvSpPr>
      <xdr:spPr>
        <a:xfrm>
          <a:off x="5740400" y="318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57,647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135696</xdr:rowOff>
    </xdr:from>
    <xdr:to>
      <xdr:col>4</xdr:col>
      <xdr:colOff>520700</xdr:colOff>
      <xdr:row>19</xdr:row>
      <xdr:rowOff>65846</xdr:rowOff>
    </xdr:to>
    <xdr:sp macro="" textlink="">
      <xdr:nvSpPr>
        <xdr:cNvPr id="73" name="円/楕円 72"/>
        <xdr:cNvSpPr/>
      </xdr:nvSpPr>
      <xdr:spPr bwMode="auto">
        <a:xfrm>
          <a:off x="4953000" y="326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50623</xdr:rowOff>
    </xdr:from>
    <xdr:ext cx="736600" cy="259045"/>
    <xdr:sp macro="" textlink="">
      <xdr:nvSpPr>
        <xdr:cNvPr id="74" name="テキスト ボックス 73"/>
        <xdr:cNvSpPr txBox="1"/>
      </xdr:nvSpPr>
      <xdr:spPr>
        <a:xfrm>
          <a:off x="4622800" y="335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57,773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136333</xdr:rowOff>
    </xdr:from>
    <xdr:to>
      <xdr:col>3</xdr:col>
      <xdr:colOff>955675</xdr:colOff>
      <xdr:row>19</xdr:row>
      <xdr:rowOff>66483</xdr:rowOff>
    </xdr:to>
    <xdr:sp macro="" textlink="">
      <xdr:nvSpPr>
        <xdr:cNvPr id="75" name="円/楕円 74"/>
        <xdr:cNvSpPr/>
      </xdr:nvSpPr>
      <xdr:spPr bwMode="auto">
        <a:xfrm>
          <a:off x="4254500" y="3270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51260</xdr:rowOff>
    </xdr:from>
    <xdr:ext cx="762000" cy="259045"/>
    <xdr:sp macro="" textlink="">
      <xdr:nvSpPr>
        <xdr:cNvPr id="76" name="テキスト ボックス 75"/>
        <xdr:cNvSpPr txBox="1"/>
      </xdr:nvSpPr>
      <xdr:spPr>
        <a:xfrm>
          <a:off x="3924300" y="335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57,734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73696</xdr:rowOff>
    </xdr:from>
    <xdr:to>
      <xdr:col>3</xdr:col>
      <xdr:colOff>257175</xdr:colOff>
      <xdr:row>19</xdr:row>
      <xdr:rowOff>3846</xdr:rowOff>
    </xdr:to>
    <xdr:sp macro="" textlink="">
      <xdr:nvSpPr>
        <xdr:cNvPr id="77" name="円/楕円 76"/>
        <xdr:cNvSpPr/>
      </xdr:nvSpPr>
      <xdr:spPr bwMode="auto">
        <a:xfrm>
          <a:off x="3556000" y="320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160073</xdr:rowOff>
    </xdr:from>
    <xdr:ext cx="762000" cy="259045"/>
    <xdr:sp macro="" textlink="">
      <xdr:nvSpPr>
        <xdr:cNvPr id="78" name="テキスト ボックス 77"/>
        <xdr:cNvSpPr txBox="1"/>
      </xdr:nvSpPr>
      <xdr:spPr>
        <a:xfrm>
          <a:off x="3225800" y="329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61,570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52992</xdr:rowOff>
    </xdr:from>
    <xdr:to>
      <xdr:col>2</xdr:col>
      <xdr:colOff>692150</xdr:colOff>
      <xdr:row>18</xdr:row>
      <xdr:rowOff>154592</xdr:rowOff>
    </xdr:to>
    <xdr:sp macro="" textlink="">
      <xdr:nvSpPr>
        <xdr:cNvPr id="79" name="円/楕円 78"/>
        <xdr:cNvSpPr/>
      </xdr:nvSpPr>
      <xdr:spPr bwMode="auto">
        <a:xfrm>
          <a:off x="2857500" y="318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139369</xdr:rowOff>
    </xdr:from>
    <xdr:ext cx="762000" cy="259045"/>
    <xdr:sp macro="" textlink="">
      <xdr:nvSpPr>
        <xdr:cNvPr id="80" name="テキスト ボックス 79"/>
        <xdr:cNvSpPr txBox="1"/>
      </xdr:nvSpPr>
      <xdr:spPr>
        <a:xfrm>
          <a:off x="2527300" y="327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171348</xdr:rowOff>
    </xdr:from>
    <xdr:to>
      <xdr:col>4</xdr:col>
      <xdr:colOff>1117600</xdr:colOff>
      <xdr:row>37</xdr:row>
      <xdr:rowOff>19718</xdr:rowOff>
    </xdr:to>
    <xdr:cxnSp macro="">
      <xdr:nvCxnSpPr>
        <xdr:cNvPr id="112" name="直線コネクタ 111"/>
        <xdr:cNvCxnSpPr/>
      </xdr:nvCxnSpPr>
      <xdr:spPr bwMode="auto">
        <a:xfrm>
          <a:off x="5003800" y="7124598"/>
          <a:ext cx="647700" cy="1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163530</xdr:rowOff>
    </xdr:from>
    <xdr:to>
      <xdr:col>4</xdr:col>
      <xdr:colOff>469900</xdr:colOff>
      <xdr:row>36</xdr:row>
      <xdr:rowOff>171348</xdr:rowOff>
    </xdr:to>
    <xdr:cxnSp macro="">
      <xdr:nvCxnSpPr>
        <xdr:cNvPr id="115" name="直線コネクタ 114"/>
        <xdr:cNvCxnSpPr/>
      </xdr:nvCxnSpPr>
      <xdr:spPr bwMode="auto">
        <a:xfrm>
          <a:off x="4305300" y="7116780"/>
          <a:ext cx="698500" cy="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108598</xdr:rowOff>
    </xdr:from>
    <xdr:to>
      <xdr:col>3</xdr:col>
      <xdr:colOff>904875</xdr:colOff>
      <xdr:row>36</xdr:row>
      <xdr:rowOff>163530</xdr:rowOff>
    </xdr:to>
    <xdr:cxnSp macro="">
      <xdr:nvCxnSpPr>
        <xdr:cNvPr id="118" name="直線コネクタ 117"/>
        <xdr:cNvCxnSpPr/>
      </xdr:nvCxnSpPr>
      <xdr:spPr bwMode="auto">
        <a:xfrm>
          <a:off x="3606800" y="7061848"/>
          <a:ext cx="698500" cy="54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44293</xdr:rowOff>
    </xdr:from>
    <xdr:to>
      <xdr:col>3</xdr:col>
      <xdr:colOff>206375</xdr:colOff>
      <xdr:row>36</xdr:row>
      <xdr:rowOff>108598</xdr:rowOff>
    </xdr:to>
    <xdr:cxnSp macro="">
      <xdr:nvCxnSpPr>
        <xdr:cNvPr id="121" name="直線コネクタ 120"/>
        <xdr:cNvCxnSpPr/>
      </xdr:nvCxnSpPr>
      <xdr:spPr bwMode="auto">
        <a:xfrm>
          <a:off x="2908300" y="6997543"/>
          <a:ext cx="698500" cy="6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140368</xdr:rowOff>
    </xdr:from>
    <xdr:to>
      <xdr:col>5</xdr:col>
      <xdr:colOff>34925</xdr:colOff>
      <xdr:row>37</xdr:row>
      <xdr:rowOff>70518</xdr:rowOff>
    </xdr:to>
    <xdr:sp macro="" textlink="">
      <xdr:nvSpPr>
        <xdr:cNvPr id="131" name="円/楕円 130"/>
        <xdr:cNvSpPr/>
      </xdr:nvSpPr>
      <xdr:spPr bwMode="auto">
        <a:xfrm>
          <a:off x="5600700" y="709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112445</xdr:rowOff>
    </xdr:from>
    <xdr:ext cx="762000" cy="259045"/>
    <xdr:sp macro="" textlink="">
      <xdr:nvSpPr>
        <xdr:cNvPr id="132" name="人口1人当たり決算額の推移該当値テキスト445"/>
        <xdr:cNvSpPr txBox="1"/>
      </xdr:nvSpPr>
      <xdr:spPr>
        <a:xfrm>
          <a:off x="5740400" y="706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120548</xdr:rowOff>
    </xdr:from>
    <xdr:to>
      <xdr:col>4</xdr:col>
      <xdr:colOff>520700</xdr:colOff>
      <xdr:row>37</xdr:row>
      <xdr:rowOff>50698</xdr:rowOff>
    </xdr:to>
    <xdr:sp macro="" textlink="">
      <xdr:nvSpPr>
        <xdr:cNvPr id="133" name="円/楕円 132"/>
        <xdr:cNvSpPr/>
      </xdr:nvSpPr>
      <xdr:spPr bwMode="auto">
        <a:xfrm>
          <a:off x="4953000" y="707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35475</xdr:rowOff>
    </xdr:from>
    <xdr:ext cx="736600" cy="259045"/>
    <xdr:sp macro="" textlink="">
      <xdr:nvSpPr>
        <xdr:cNvPr id="134" name="テキスト ボックス 133"/>
        <xdr:cNvSpPr txBox="1"/>
      </xdr:nvSpPr>
      <xdr:spPr>
        <a:xfrm>
          <a:off x="4622800" y="716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112730</xdr:rowOff>
    </xdr:from>
    <xdr:to>
      <xdr:col>3</xdr:col>
      <xdr:colOff>955675</xdr:colOff>
      <xdr:row>37</xdr:row>
      <xdr:rowOff>42880</xdr:rowOff>
    </xdr:to>
    <xdr:sp macro="" textlink="">
      <xdr:nvSpPr>
        <xdr:cNvPr id="135" name="円/楕円 134"/>
        <xdr:cNvSpPr/>
      </xdr:nvSpPr>
      <xdr:spPr bwMode="auto">
        <a:xfrm>
          <a:off x="4254500" y="706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27657</xdr:rowOff>
    </xdr:from>
    <xdr:ext cx="762000" cy="259045"/>
    <xdr:sp macro="" textlink="">
      <xdr:nvSpPr>
        <xdr:cNvPr id="136" name="テキスト ボックス 135"/>
        <xdr:cNvSpPr txBox="1"/>
      </xdr:nvSpPr>
      <xdr:spPr>
        <a:xfrm>
          <a:off x="3924300" y="715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57798</xdr:rowOff>
    </xdr:from>
    <xdr:to>
      <xdr:col>3</xdr:col>
      <xdr:colOff>257175</xdr:colOff>
      <xdr:row>36</xdr:row>
      <xdr:rowOff>159398</xdr:rowOff>
    </xdr:to>
    <xdr:sp macro="" textlink="">
      <xdr:nvSpPr>
        <xdr:cNvPr id="137" name="円/楕円 136"/>
        <xdr:cNvSpPr/>
      </xdr:nvSpPr>
      <xdr:spPr bwMode="auto">
        <a:xfrm>
          <a:off x="3556000" y="701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144175</xdr:rowOff>
    </xdr:from>
    <xdr:ext cx="762000" cy="259045"/>
    <xdr:sp macro="" textlink="">
      <xdr:nvSpPr>
        <xdr:cNvPr id="138" name="テキスト ボックス 137"/>
        <xdr:cNvSpPr txBox="1"/>
      </xdr:nvSpPr>
      <xdr:spPr>
        <a:xfrm>
          <a:off x="3225800" y="70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336393</xdr:rowOff>
    </xdr:from>
    <xdr:to>
      <xdr:col>2</xdr:col>
      <xdr:colOff>692150</xdr:colOff>
      <xdr:row>36</xdr:row>
      <xdr:rowOff>95093</xdr:rowOff>
    </xdr:to>
    <xdr:sp macro="" textlink="">
      <xdr:nvSpPr>
        <xdr:cNvPr id="139" name="円/楕円 138"/>
        <xdr:cNvSpPr/>
      </xdr:nvSpPr>
      <xdr:spPr bwMode="auto">
        <a:xfrm>
          <a:off x="2857500" y="694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79870</xdr:rowOff>
    </xdr:from>
    <xdr:ext cx="762000" cy="259045"/>
    <xdr:sp macro="" textlink="">
      <xdr:nvSpPr>
        <xdr:cNvPr id="140" name="テキスト ボックス 139"/>
        <xdr:cNvSpPr txBox="1"/>
      </xdr:nvSpPr>
      <xdr:spPr>
        <a:xfrm>
          <a:off x="2527300" y="7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60,206
59,910
46.62
24,540,693
23,790,035
583,727
12,121,678
19,699,128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61709</xdr:rowOff>
    </xdr:from>
    <xdr:to>
      <xdr:col>6</xdr:col>
      <xdr:colOff>511175</xdr:colOff>
      <xdr:row>37</xdr:row>
      <xdr:rowOff>141624</xdr:rowOff>
    </xdr:to>
    <xdr:cxnSp macro="">
      <xdr:nvCxnSpPr>
        <xdr:cNvPr id="61" name="直線コネクタ 60"/>
        <xdr:cNvCxnSpPr/>
      </xdr:nvCxnSpPr>
      <xdr:spPr>
        <a:xfrm>
          <a:off x="3797300" y="6405359"/>
          <a:ext cx="838200" cy="7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43383</xdr:rowOff>
    </xdr:from>
    <xdr:to>
      <xdr:col>5</xdr:col>
      <xdr:colOff>358775</xdr:colOff>
      <xdr:row>37</xdr:row>
      <xdr:rowOff>61709</xdr:rowOff>
    </xdr:to>
    <xdr:cxnSp macro="">
      <xdr:nvCxnSpPr>
        <xdr:cNvPr id="64" name="直線コネクタ 63"/>
        <xdr:cNvCxnSpPr/>
      </xdr:nvCxnSpPr>
      <xdr:spPr>
        <a:xfrm>
          <a:off x="2908300" y="638703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10427</xdr:rowOff>
    </xdr:from>
    <xdr:to>
      <xdr:col>4</xdr:col>
      <xdr:colOff>155575</xdr:colOff>
      <xdr:row>37</xdr:row>
      <xdr:rowOff>43383</xdr:rowOff>
    </xdr:to>
    <xdr:cxnSp macro="">
      <xdr:nvCxnSpPr>
        <xdr:cNvPr id="67" name="直線コネクタ 66"/>
        <xdr:cNvCxnSpPr/>
      </xdr:nvCxnSpPr>
      <xdr:spPr>
        <a:xfrm>
          <a:off x="2019300" y="6354077"/>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10427</xdr:rowOff>
    </xdr:from>
    <xdr:to>
      <xdr:col>2</xdr:col>
      <xdr:colOff>638175</xdr:colOff>
      <xdr:row>37</xdr:row>
      <xdr:rowOff>89198</xdr:rowOff>
    </xdr:to>
    <xdr:cxnSp macro="">
      <xdr:nvCxnSpPr>
        <xdr:cNvPr id="70" name="直線コネクタ 69"/>
        <xdr:cNvCxnSpPr/>
      </xdr:nvCxnSpPr>
      <xdr:spPr>
        <a:xfrm flipV="1">
          <a:off x="1130300" y="6354077"/>
          <a:ext cx="889000" cy="7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90824</xdr:rowOff>
    </xdr:from>
    <xdr:to>
      <xdr:col>6</xdr:col>
      <xdr:colOff>561975</xdr:colOff>
      <xdr:row>38</xdr:row>
      <xdr:rowOff>20974</xdr:rowOff>
    </xdr:to>
    <xdr:sp macro="" textlink="">
      <xdr:nvSpPr>
        <xdr:cNvPr id="80" name="円/楕円 79"/>
        <xdr:cNvSpPr/>
      </xdr:nvSpPr>
      <xdr:spPr>
        <a:xfrm>
          <a:off x="4584700" y="64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69251</xdr:rowOff>
    </xdr:from>
    <xdr:ext cx="534377" cy="259045"/>
    <xdr:sp macro="" textlink="">
      <xdr:nvSpPr>
        <xdr:cNvPr id="81" name="人件費該当値テキスト"/>
        <xdr:cNvSpPr txBox="1"/>
      </xdr:nvSpPr>
      <xdr:spPr>
        <a:xfrm>
          <a:off x="4686300" y="641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10909</xdr:rowOff>
    </xdr:from>
    <xdr:to>
      <xdr:col>5</xdr:col>
      <xdr:colOff>409575</xdr:colOff>
      <xdr:row>37</xdr:row>
      <xdr:rowOff>112509</xdr:rowOff>
    </xdr:to>
    <xdr:sp macro="" textlink="">
      <xdr:nvSpPr>
        <xdr:cNvPr id="82" name="円/楕円 81"/>
        <xdr:cNvSpPr/>
      </xdr:nvSpPr>
      <xdr:spPr>
        <a:xfrm>
          <a:off x="3746500" y="63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103636</xdr:rowOff>
    </xdr:from>
    <xdr:ext cx="534377" cy="259045"/>
    <xdr:sp macro="" textlink="">
      <xdr:nvSpPr>
        <xdr:cNvPr id="83" name="テキスト ボックス 82"/>
        <xdr:cNvSpPr txBox="1"/>
      </xdr:nvSpPr>
      <xdr:spPr>
        <a:xfrm>
          <a:off x="3530111" y="64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164033</xdr:rowOff>
    </xdr:from>
    <xdr:to>
      <xdr:col>4</xdr:col>
      <xdr:colOff>206375</xdr:colOff>
      <xdr:row>37</xdr:row>
      <xdr:rowOff>94183</xdr:rowOff>
    </xdr:to>
    <xdr:sp macro="" textlink="">
      <xdr:nvSpPr>
        <xdr:cNvPr id="84" name="円/楕円 83"/>
        <xdr:cNvSpPr/>
      </xdr:nvSpPr>
      <xdr:spPr>
        <a:xfrm>
          <a:off x="2857500" y="63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85310</xdr:rowOff>
    </xdr:from>
    <xdr:ext cx="534377" cy="259045"/>
    <xdr:sp macro="" textlink="">
      <xdr:nvSpPr>
        <xdr:cNvPr id="85" name="テキスト ボックス 84"/>
        <xdr:cNvSpPr txBox="1"/>
      </xdr:nvSpPr>
      <xdr:spPr>
        <a:xfrm>
          <a:off x="2641111" y="64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131077</xdr:rowOff>
    </xdr:from>
    <xdr:to>
      <xdr:col>3</xdr:col>
      <xdr:colOff>3175</xdr:colOff>
      <xdr:row>37</xdr:row>
      <xdr:rowOff>61227</xdr:rowOff>
    </xdr:to>
    <xdr:sp macro="" textlink="">
      <xdr:nvSpPr>
        <xdr:cNvPr id="86" name="円/楕円 85"/>
        <xdr:cNvSpPr/>
      </xdr:nvSpPr>
      <xdr:spPr>
        <a:xfrm>
          <a:off x="1968500" y="630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52354</xdr:rowOff>
    </xdr:from>
    <xdr:ext cx="534377" cy="259045"/>
    <xdr:sp macro="" textlink="">
      <xdr:nvSpPr>
        <xdr:cNvPr id="87" name="テキスト ボックス 86"/>
        <xdr:cNvSpPr txBox="1"/>
      </xdr:nvSpPr>
      <xdr:spPr>
        <a:xfrm>
          <a:off x="1752111" y="63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38398</xdr:rowOff>
    </xdr:from>
    <xdr:to>
      <xdr:col>1</xdr:col>
      <xdr:colOff>485775</xdr:colOff>
      <xdr:row>37</xdr:row>
      <xdr:rowOff>139998</xdr:rowOff>
    </xdr:to>
    <xdr:sp macro="" textlink="">
      <xdr:nvSpPr>
        <xdr:cNvPr id="88" name="円/楕円 87"/>
        <xdr:cNvSpPr/>
      </xdr:nvSpPr>
      <xdr:spPr>
        <a:xfrm>
          <a:off x="1079500" y="63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131125</xdr:rowOff>
    </xdr:from>
    <xdr:ext cx="534377" cy="259045"/>
    <xdr:sp macro="" textlink="">
      <xdr:nvSpPr>
        <xdr:cNvPr id="89" name="テキスト ボックス 88"/>
        <xdr:cNvSpPr txBox="1"/>
      </xdr:nvSpPr>
      <xdr:spPr>
        <a:xfrm>
          <a:off x="863111" y="64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154950</xdr:rowOff>
    </xdr:from>
    <xdr:to>
      <xdr:col>6</xdr:col>
      <xdr:colOff>511175</xdr:colOff>
      <xdr:row>58</xdr:row>
      <xdr:rowOff>166181</xdr:rowOff>
    </xdr:to>
    <xdr:cxnSp macro="">
      <xdr:nvCxnSpPr>
        <xdr:cNvPr id="118" name="直線コネクタ 117"/>
        <xdr:cNvCxnSpPr/>
      </xdr:nvCxnSpPr>
      <xdr:spPr>
        <a:xfrm flipV="1">
          <a:off x="3797300" y="10099050"/>
          <a:ext cx="8382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164635</xdr:rowOff>
    </xdr:from>
    <xdr:to>
      <xdr:col>5</xdr:col>
      <xdr:colOff>358775</xdr:colOff>
      <xdr:row>58</xdr:row>
      <xdr:rowOff>166181</xdr:rowOff>
    </xdr:to>
    <xdr:cxnSp macro="">
      <xdr:nvCxnSpPr>
        <xdr:cNvPr id="121" name="直線コネクタ 120"/>
        <xdr:cNvCxnSpPr/>
      </xdr:nvCxnSpPr>
      <xdr:spPr>
        <a:xfrm>
          <a:off x="2908300" y="10108735"/>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164250</xdr:rowOff>
    </xdr:from>
    <xdr:to>
      <xdr:col>4</xdr:col>
      <xdr:colOff>155575</xdr:colOff>
      <xdr:row>58</xdr:row>
      <xdr:rowOff>164635</xdr:rowOff>
    </xdr:to>
    <xdr:cxnSp macro="">
      <xdr:nvCxnSpPr>
        <xdr:cNvPr id="124" name="直線コネクタ 123"/>
        <xdr:cNvCxnSpPr/>
      </xdr:nvCxnSpPr>
      <xdr:spPr>
        <a:xfrm>
          <a:off x="2019300" y="10108350"/>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164250</xdr:rowOff>
    </xdr:from>
    <xdr:to>
      <xdr:col>2</xdr:col>
      <xdr:colOff>638175</xdr:colOff>
      <xdr:row>59</xdr:row>
      <xdr:rowOff>444</xdr:rowOff>
    </xdr:to>
    <xdr:cxnSp macro="">
      <xdr:nvCxnSpPr>
        <xdr:cNvPr id="127" name="直線コネクタ 126"/>
        <xdr:cNvCxnSpPr/>
      </xdr:nvCxnSpPr>
      <xdr:spPr>
        <a:xfrm flipV="1">
          <a:off x="1130300" y="10108350"/>
          <a:ext cx="889000" cy="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104150</xdr:rowOff>
    </xdr:from>
    <xdr:to>
      <xdr:col>6</xdr:col>
      <xdr:colOff>561975</xdr:colOff>
      <xdr:row>59</xdr:row>
      <xdr:rowOff>34300</xdr:rowOff>
    </xdr:to>
    <xdr:sp macro="" textlink="">
      <xdr:nvSpPr>
        <xdr:cNvPr id="137" name="円/楕円 136"/>
        <xdr:cNvSpPr/>
      </xdr:nvSpPr>
      <xdr:spPr>
        <a:xfrm>
          <a:off x="4584700" y="100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115381</xdr:rowOff>
    </xdr:from>
    <xdr:to>
      <xdr:col>5</xdr:col>
      <xdr:colOff>409575</xdr:colOff>
      <xdr:row>59</xdr:row>
      <xdr:rowOff>45531</xdr:rowOff>
    </xdr:to>
    <xdr:sp macro="" textlink="">
      <xdr:nvSpPr>
        <xdr:cNvPr id="139" name="円/楕円 138"/>
        <xdr:cNvSpPr/>
      </xdr:nvSpPr>
      <xdr:spPr>
        <a:xfrm>
          <a:off x="3746500" y="100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36658</xdr:rowOff>
    </xdr:from>
    <xdr:ext cx="534377" cy="259045"/>
    <xdr:sp macro="" textlink="">
      <xdr:nvSpPr>
        <xdr:cNvPr id="140" name="テキスト ボックス 139"/>
        <xdr:cNvSpPr txBox="1"/>
      </xdr:nvSpPr>
      <xdr:spPr>
        <a:xfrm>
          <a:off x="3530111" y="101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113835</xdr:rowOff>
    </xdr:from>
    <xdr:to>
      <xdr:col>4</xdr:col>
      <xdr:colOff>206375</xdr:colOff>
      <xdr:row>59</xdr:row>
      <xdr:rowOff>43985</xdr:rowOff>
    </xdr:to>
    <xdr:sp macro="" textlink="">
      <xdr:nvSpPr>
        <xdr:cNvPr id="141" name="円/楕円 140"/>
        <xdr:cNvSpPr/>
      </xdr:nvSpPr>
      <xdr:spPr>
        <a:xfrm>
          <a:off x="2857500" y="100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35112</xdr:rowOff>
    </xdr:from>
    <xdr:ext cx="534377" cy="259045"/>
    <xdr:sp macro="" textlink="">
      <xdr:nvSpPr>
        <xdr:cNvPr id="142" name="テキスト ボックス 141"/>
        <xdr:cNvSpPr txBox="1"/>
      </xdr:nvSpPr>
      <xdr:spPr>
        <a:xfrm>
          <a:off x="2641111" y="101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113450</xdr:rowOff>
    </xdr:from>
    <xdr:to>
      <xdr:col>3</xdr:col>
      <xdr:colOff>3175</xdr:colOff>
      <xdr:row>59</xdr:row>
      <xdr:rowOff>43600</xdr:rowOff>
    </xdr:to>
    <xdr:sp macro="" textlink="">
      <xdr:nvSpPr>
        <xdr:cNvPr id="143" name="円/楕円 142"/>
        <xdr:cNvSpPr/>
      </xdr:nvSpPr>
      <xdr:spPr>
        <a:xfrm>
          <a:off x="1968500" y="100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34727</xdr:rowOff>
    </xdr:from>
    <xdr:ext cx="534377" cy="259045"/>
    <xdr:sp macro="" textlink="">
      <xdr:nvSpPr>
        <xdr:cNvPr id="144" name="テキスト ボックス 143"/>
        <xdr:cNvSpPr txBox="1"/>
      </xdr:nvSpPr>
      <xdr:spPr>
        <a:xfrm>
          <a:off x="1752111" y="101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121094</xdr:rowOff>
    </xdr:from>
    <xdr:to>
      <xdr:col>1</xdr:col>
      <xdr:colOff>485775</xdr:colOff>
      <xdr:row>59</xdr:row>
      <xdr:rowOff>51244</xdr:rowOff>
    </xdr:to>
    <xdr:sp macro="" textlink="">
      <xdr:nvSpPr>
        <xdr:cNvPr id="145" name="円/楕円 144"/>
        <xdr:cNvSpPr/>
      </xdr:nvSpPr>
      <xdr:spPr>
        <a:xfrm>
          <a:off x="1079500" y="100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42371</xdr:rowOff>
    </xdr:from>
    <xdr:ext cx="534377" cy="259045"/>
    <xdr:sp macro="" textlink="">
      <xdr:nvSpPr>
        <xdr:cNvPr id="146" name="テキスト ボックス 145"/>
        <xdr:cNvSpPr txBox="1"/>
      </xdr:nvSpPr>
      <xdr:spPr>
        <a:xfrm>
          <a:off x="863111" y="101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75829</xdr:rowOff>
    </xdr:from>
    <xdr:to>
      <xdr:col>6</xdr:col>
      <xdr:colOff>511175</xdr:colOff>
      <xdr:row>77</xdr:row>
      <xdr:rowOff>125206</xdr:rowOff>
    </xdr:to>
    <xdr:cxnSp macro="">
      <xdr:nvCxnSpPr>
        <xdr:cNvPr id="173" name="直線コネクタ 172"/>
        <xdr:cNvCxnSpPr/>
      </xdr:nvCxnSpPr>
      <xdr:spPr>
        <a:xfrm flipV="1">
          <a:off x="3797300" y="13277479"/>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111080</xdr:rowOff>
    </xdr:from>
    <xdr:to>
      <xdr:col>5</xdr:col>
      <xdr:colOff>358775</xdr:colOff>
      <xdr:row>77</xdr:row>
      <xdr:rowOff>125206</xdr:rowOff>
    </xdr:to>
    <xdr:cxnSp macro="">
      <xdr:nvCxnSpPr>
        <xdr:cNvPr id="176" name="直線コネクタ 175"/>
        <xdr:cNvCxnSpPr/>
      </xdr:nvCxnSpPr>
      <xdr:spPr>
        <a:xfrm>
          <a:off x="2908300" y="13312730"/>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104358</xdr:rowOff>
    </xdr:from>
    <xdr:to>
      <xdr:col>4</xdr:col>
      <xdr:colOff>155575</xdr:colOff>
      <xdr:row>77</xdr:row>
      <xdr:rowOff>111080</xdr:rowOff>
    </xdr:to>
    <xdr:cxnSp macro="">
      <xdr:nvCxnSpPr>
        <xdr:cNvPr id="179" name="直線コネクタ 178"/>
        <xdr:cNvCxnSpPr/>
      </xdr:nvCxnSpPr>
      <xdr:spPr>
        <a:xfrm>
          <a:off x="2019300" y="13306008"/>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98871</xdr:rowOff>
    </xdr:from>
    <xdr:to>
      <xdr:col>2</xdr:col>
      <xdr:colOff>638175</xdr:colOff>
      <xdr:row>77</xdr:row>
      <xdr:rowOff>104358</xdr:rowOff>
    </xdr:to>
    <xdr:cxnSp macro="">
      <xdr:nvCxnSpPr>
        <xdr:cNvPr id="182" name="直線コネクタ 181"/>
        <xdr:cNvCxnSpPr/>
      </xdr:nvCxnSpPr>
      <xdr:spPr>
        <a:xfrm>
          <a:off x="1130300" y="1330052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25029</xdr:rowOff>
    </xdr:from>
    <xdr:to>
      <xdr:col>6</xdr:col>
      <xdr:colOff>561975</xdr:colOff>
      <xdr:row>77</xdr:row>
      <xdr:rowOff>126629</xdr:rowOff>
    </xdr:to>
    <xdr:sp macro="" textlink="">
      <xdr:nvSpPr>
        <xdr:cNvPr id="192" name="円/楕円 191"/>
        <xdr:cNvSpPr/>
      </xdr:nvSpPr>
      <xdr:spPr>
        <a:xfrm>
          <a:off x="4584700" y="132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3456</xdr:rowOff>
    </xdr:from>
    <xdr:ext cx="469744" cy="259045"/>
    <xdr:sp macro="" textlink="">
      <xdr:nvSpPr>
        <xdr:cNvPr id="193" name="維持補修費該当値テキスト"/>
        <xdr:cNvSpPr txBox="1"/>
      </xdr:nvSpPr>
      <xdr:spPr>
        <a:xfrm>
          <a:off x="4686300" y="1320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74406</xdr:rowOff>
    </xdr:from>
    <xdr:to>
      <xdr:col>5</xdr:col>
      <xdr:colOff>409575</xdr:colOff>
      <xdr:row>78</xdr:row>
      <xdr:rowOff>4556</xdr:rowOff>
    </xdr:to>
    <xdr:sp macro="" textlink="">
      <xdr:nvSpPr>
        <xdr:cNvPr id="194" name="円/楕円 193"/>
        <xdr:cNvSpPr/>
      </xdr:nvSpPr>
      <xdr:spPr>
        <a:xfrm>
          <a:off x="3746500" y="132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167133</xdr:rowOff>
    </xdr:from>
    <xdr:ext cx="469744" cy="259045"/>
    <xdr:sp macro="" textlink="">
      <xdr:nvSpPr>
        <xdr:cNvPr id="195" name="テキスト ボックス 194"/>
        <xdr:cNvSpPr txBox="1"/>
      </xdr:nvSpPr>
      <xdr:spPr>
        <a:xfrm>
          <a:off x="3562427" y="1336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60280</xdr:rowOff>
    </xdr:from>
    <xdr:to>
      <xdr:col>4</xdr:col>
      <xdr:colOff>206375</xdr:colOff>
      <xdr:row>77</xdr:row>
      <xdr:rowOff>161880</xdr:rowOff>
    </xdr:to>
    <xdr:sp macro="" textlink="">
      <xdr:nvSpPr>
        <xdr:cNvPr id="196" name="円/楕円 195"/>
        <xdr:cNvSpPr/>
      </xdr:nvSpPr>
      <xdr:spPr>
        <a:xfrm>
          <a:off x="2857500" y="132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6957</xdr:rowOff>
    </xdr:from>
    <xdr:ext cx="469744" cy="259045"/>
    <xdr:sp macro="" textlink="">
      <xdr:nvSpPr>
        <xdr:cNvPr id="197" name="テキスト ボックス 196"/>
        <xdr:cNvSpPr txBox="1"/>
      </xdr:nvSpPr>
      <xdr:spPr>
        <a:xfrm>
          <a:off x="2673427" y="130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53558</xdr:rowOff>
    </xdr:from>
    <xdr:to>
      <xdr:col>3</xdr:col>
      <xdr:colOff>3175</xdr:colOff>
      <xdr:row>77</xdr:row>
      <xdr:rowOff>155158</xdr:rowOff>
    </xdr:to>
    <xdr:sp macro="" textlink="">
      <xdr:nvSpPr>
        <xdr:cNvPr id="198" name="円/楕円 197"/>
        <xdr:cNvSpPr/>
      </xdr:nvSpPr>
      <xdr:spPr>
        <a:xfrm>
          <a:off x="1968500" y="132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235</xdr:rowOff>
    </xdr:from>
    <xdr:ext cx="469744" cy="259045"/>
    <xdr:sp macro="" textlink="">
      <xdr:nvSpPr>
        <xdr:cNvPr id="199" name="テキスト ボックス 198"/>
        <xdr:cNvSpPr txBox="1"/>
      </xdr:nvSpPr>
      <xdr:spPr>
        <a:xfrm>
          <a:off x="1784427" y="130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48071</xdr:rowOff>
    </xdr:from>
    <xdr:to>
      <xdr:col>1</xdr:col>
      <xdr:colOff>485775</xdr:colOff>
      <xdr:row>77</xdr:row>
      <xdr:rowOff>149671</xdr:rowOff>
    </xdr:to>
    <xdr:sp macro="" textlink="">
      <xdr:nvSpPr>
        <xdr:cNvPr id="200" name="円/楕円 199"/>
        <xdr:cNvSpPr/>
      </xdr:nvSpPr>
      <xdr:spPr>
        <a:xfrm>
          <a:off x="1079500" y="132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166198</xdr:rowOff>
    </xdr:from>
    <xdr:ext cx="469744" cy="259045"/>
    <xdr:sp macro="" textlink="">
      <xdr:nvSpPr>
        <xdr:cNvPr id="201" name="テキスト ボックス 200"/>
        <xdr:cNvSpPr txBox="1"/>
      </xdr:nvSpPr>
      <xdr:spPr>
        <a:xfrm>
          <a:off x="895427" y="1302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51248</xdr:rowOff>
    </xdr:from>
    <xdr:to>
      <xdr:col>6</xdr:col>
      <xdr:colOff>511175</xdr:colOff>
      <xdr:row>93</xdr:row>
      <xdr:rowOff>20191</xdr:rowOff>
    </xdr:to>
    <xdr:cxnSp macro="">
      <xdr:nvCxnSpPr>
        <xdr:cNvPr id="233" name="直線コネクタ 232"/>
        <xdr:cNvCxnSpPr/>
      </xdr:nvCxnSpPr>
      <xdr:spPr>
        <a:xfrm flipV="1">
          <a:off x="3797300" y="15824648"/>
          <a:ext cx="838200" cy="1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20191</xdr:rowOff>
    </xdr:from>
    <xdr:to>
      <xdr:col>5</xdr:col>
      <xdr:colOff>358775</xdr:colOff>
      <xdr:row>94</xdr:row>
      <xdr:rowOff>16224</xdr:rowOff>
    </xdr:to>
    <xdr:cxnSp macro="">
      <xdr:nvCxnSpPr>
        <xdr:cNvPr id="236" name="直線コネクタ 235"/>
        <xdr:cNvCxnSpPr/>
      </xdr:nvCxnSpPr>
      <xdr:spPr>
        <a:xfrm flipV="1">
          <a:off x="2908300" y="15965041"/>
          <a:ext cx="889000" cy="1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16224</xdr:rowOff>
    </xdr:from>
    <xdr:to>
      <xdr:col>4</xdr:col>
      <xdr:colOff>155575</xdr:colOff>
      <xdr:row>94</xdr:row>
      <xdr:rowOff>71022</xdr:rowOff>
    </xdr:to>
    <xdr:cxnSp macro="">
      <xdr:nvCxnSpPr>
        <xdr:cNvPr id="239" name="直線コネクタ 238"/>
        <xdr:cNvCxnSpPr/>
      </xdr:nvCxnSpPr>
      <xdr:spPr>
        <a:xfrm flipV="1">
          <a:off x="2019300" y="16132524"/>
          <a:ext cx="889000" cy="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71022</xdr:rowOff>
    </xdr:from>
    <xdr:to>
      <xdr:col>2</xdr:col>
      <xdr:colOff>638175</xdr:colOff>
      <xdr:row>94</xdr:row>
      <xdr:rowOff>161221</xdr:rowOff>
    </xdr:to>
    <xdr:cxnSp macro="">
      <xdr:nvCxnSpPr>
        <xdr:cNvPr id="242" name="直線コネクタ 241"/>
        <xdr:cNvCxnSpPr/>
      </xdr:nvCxnSpPr>
      <xdr:spPr>
        <a:xfrm flipV="1">
          <a:off x="1130300" y="16187322"/>
          <a:ext cx="889000" cy="9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448</xdr:rowOff>
    </xdr:from>
    <xdr:to>
      <xdr:col>6</xdr:col>
      <xdr:colOff>561975</xdr:colOff>
      <xdr:row>92</xdr:row>
      <xdr:rowOff>102048</xdr:rowOff>
    </xdr:to>
    <xdr:sp macro="" textlink="">
      <xdr:nvSpPr>
        <xdr:cNvPr id="252" name="円/楕円 251"/>
        <xdr:cNvSpPr/>
      </xdr:nvSpPr>
      <xdr:spPr>
        <a:xfrm>
          <a:off x="4584700" y="1577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23325</xdr:rowOff>
    </xdr:from>
    <xdr:ext cx="599010" cy="259045"/>
    <xdr:sp macro="" textlink="">
      <xdr:nvSpPr>
        <xdr:cNvPr id="253" name="扶助費該当値テキスト"/>
        <xdr:cNvSpPr txBox="1"/>
      </xdr:nvSpPr>
      <xdr:spPr>
        <a:xfrm>
          <a:off x="4686300" y="1562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136,417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140841</xdr:rowOff>
    </xdr:from>
    <xdr:to>
      <xdr:col>5</xdr:col>
      <xdr:colOff>409575</xdr:colOff>
      <xdr:row>93</xdr:row>
      <xdr:rowOff>70991</xdr:rowOff>
    </xdr:to>
    <xdr:sp macro="" textlink="">
      <xdr:nvSpPr>
        <xdr:cNvPr id="254" name="円/楕円 253"/>
        <xdr:cNvSpPr/>
      </xdr:nvSpPr>
      <xdr:spPr>
        <a:xfrm>
          <a:off x="3746500" y="159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87518</xdr:rowOff>
    </xdr:from>
    <xdr:ext cx="599010" cy="259045"/>
    <xdr:sp macro="" textlink="">
      <xdr:nvSpPr>
        <xdr:cNvPr id="255" name="テキスト ボックス 254"/>
        <xdr:cNvSpPr txBox="1"/>
      </xdr:nvSpPr>
      <xdr:spPr>
        <a:xfrm>
          <a:off x="3497794" y="1568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127,819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136874</xdr:rowOff>
    </xdr:from>
    <xdr:to>
      <xdr:col>4</xdr:col>
      <xdr:colOff>206375</xdr:colOff>
      <xdr:row>94</xdr:row>
      <xdr:rowOff>67024</xdr:rowOff>
    </xdr:to>
    <xdr:sp macro="" textlink="">
      <xdr:nvSpPr>
        <xdr:cNvPr id="256" name="円/楕円 255"/>
        <xdr:cNvSpPr/>
      </xdr:nvSpPr>
      <xdr:spPr>
        <a:xfrm>
          <a:off x="2857500" y="160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83551</xdr:rowOff>
    </xdr:from>
    <xdr:ext cx="599010" cy="259045"/>
    <xdr:sp macro="" textlink="">
      <xdr:nvSpPr>
        <xdr:cNvPr id="257" name="テキスト ボックス 256"/>
        <xdr:cNvSpPr txBox="1"/>
      </xdr:nvSpPr>
      <xdr:spPr>
        <a:xfrm>
          <a:off x="2608794" y="1585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20222</xdr:rowOff>
    </xdr:from>
    <xdr:to>
      <xdr:col>3</xdr:col>
      <xdr:colOff>3175</xdr:colOff>
      <xdr:row>94</xdr:row>
      <xdr:rowOff>121822</xdr:rowOff>
    </xdr:to>
    <xdr:sp macro="" textlink="">
      <xdr:nvSpPr>
        <xdr:cNvPr id="258" name="円/楕円 257"/>
        <xdr:cNvSpPr/>
      </xdr:nvSpPr>
      <xdr:spPr>
        <a:xfrm>
          <a:off x="1968500" y="161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138349</xdr:rowOff>
    </xdr:from>
    <xdr:ext cx="599010" cy="259045"/>
    <xdr:sp macro="" textlink="">
      <xdr:nvSpPr>
        <xdr:cNvPr id="259" name="テキスト ボックス 258"/>
        <xdr:cNvSpPr txBox="1"/>
      </xdr:nvSpPr>
      <xdr:spPr>
        <a:xfrm>
          <a:off x="1719794" y="1591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114,206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110421</xdr:rowOff>
    </xdr:from>
    <xdr:to>
      <xdr:col>1</xdr:col>
      <xdr:colOff>485775</xdr:colOff>
      <xdr:row>95</xdr:row>
      <xdr:rowOff>40571</xdr:rowOff>
    </xdr:to>
    <xdr:sp macro="" textlink="">
      <xdr:nvSpPr>
        <xdr:cNvPr id="260" name="円/楕円 259"/>
        <xdr:cNvSpPr/>
      </xdr:nvSpPr>
      <xdr:spPr>
        <a:xfrm>
          <a:off x="1079500" y="16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57098</xdr:rowOff>
    </xdr:from>
    <xdr:ext cx="599010" cy="259045"/>
    <xdr:sp macro="" textlink="">
      <xdr:nvSpPr>
        <xdr:cNvPr id="261" name="テキスト ボックス 260"/>
        <xdr:cNvSpPr txBox="1"/>
      </xdr:nvSpPr>
      <xdr:spPr>
        <a:xfrm>
          <a:off x="830794" y="1600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162502</xdr:rowOff>
    </xdr:from>
    <xdr:to>
      <xdr:col>15</xdr:col>
      <xdr:colOff>180975</xdr:colOff>
      <xdr:row>38</xdr:row>
      <xdr:rowOff>162998</xdr:rowOff>
    </xdr:to>
    <xdr:cxnSp macro="">
      <xdr:nvCxnSpPr>
        <xdr:cNvPr id="291" name="直線コネクタ 290"/>
        <xdr:cNvCxnSpPr/>
      </xdr:nvCxnSpPr>
      <xdr:spPr>
        <a:xfrm>
          <a:off x="9639300" y="6677602"/>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162502</xdr:rowOff>
    </xdr:from>
    <xdr:to>
      <xdr:col>14</xdr:col>
      <xdr:colOff>28575</xdr:colOff>
      <xdr:row>39</xdr:row>
      <xdr:rowOff>83198</xdr:rowOff>
    </xdr:to>
    <xdr:cxnSp macro="">
      <xdr:nvCxnSpPr>
        <xdr:cNvPr id="294" name="直線コネクタ 293"/>
        <xdr:cNvCxnSpPr/>
      </xdr:nvCxnSpPr>
      <xdr:spPr>
        <a:xfrm flipV="1">
          <a:off x="8750300" y="6677602"/>
          <a:ext cx="889000" cy="9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7455</xdr:rowOff>
    </xdr:from>
    <xdr:to>
      <xdr:col>12</xdr:col>
      <xdr:colOff>511175</xdr:colOff>
      <xdr:row>39</xdr:row>
      <xdr:rowOff>83198</xdr:rowOff>
    </xdr:to>
    <xdr:cxnSp macro="">
      <xdr:nvCxnSpPr>
        <xdr:cNvPr id="297" name="直線コネクタ 296"/>
        <xdr:cNvCxnSpPr/>
      </xdr:nvCxnSpPr>
      <xdr:spPr>
        <a:xfrm>
          <a:off x="7861300" y="6694005"/>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146882</xdr:rowOff>
    </xdr:from>
    <xdr:to>
      <xdr:col>11</xdr:col>
      <xdr:colOff>307975</xdr:colOff>
      <xdr:row>39</xdr:row>
      <xdr:rowOff>7455</xdr:rowOff>
    </xdr:to>
    <xdr:cxnSp macro="">
      <xdr:nvCxnSpPr>
        <xdr:cNvPr id="300" name="直線コネクタ 299"/>
        <xdr:cNvCxnSpPr/>
      </xdr:nvCxnSpPr>
      <xdr:spPr>
        <a:xfrm>
          <a:off x="6972300" y="6661982"/>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112198</xdr:rowOff>
    </xdr:from>
    <xdr:to>
      <xdr:col>15</xdr:col>
      <xdr:colOff>231775</xdr:colOff>
      <xdr:row>39</xdr:row>
      <xdr:rowOff>42348</xdr:rowOff>
    </xdr:to>
    <xdr:sp macro="" textlink="">
      <xdr:nvSpPr>
        <xdr:cNvPr id="310" name="円/楕円 309"/>
        <xdr:cNvSpPr/>
      </xdr:nvSpPr>
      <xdr:spPr>
        <a:xfrm>
          <a:off x="10426700" y="66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27125</xdr:rowOff>
    </xdr:from>
    <xdr:ext cx="534377" cy="259045"/>
    <xdr:sp macro="" textlink="">
      <xdr:nvSpPr>
        <xdr:cNvPr id="311" name="補助費等該当値テキスト"/>
        <xdr:cNvSpPr txBox="1"/>
      </xdr:nvSpPr>
      <xdr:spPr>
        <a:xfrm>
          <a:off x="10528300" y="654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111702</xdr:rowOff>
    </xdr:from>
    <xdr:to>
      <xdr:col>14</xdr:col>
      <xdr:colOff>79375</xdr:colOff>
      <xdr:row>39</xdr:row>
      <xdr:rowOff>41852</xdr:rowOff>
    </xdr:to>
    <xdr:sp macro="" textlink="">
      <xdr:nvSpPr>
        <xdr:cNvPr id="312" name="円/楕円 311"/>
        <xdr:cNvSpPr/>
      </xdr:nvSpPr>
      <xdr:spPr>
        <a:xfrm>
          <a:off x="9588500" y="66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32979</xdr:rowOff>
    </xdr:from>
    <xdr:ext cx="534377" cy="259045"/>
    <xdr:sp macro="" textlink="">
      <xdr:nvSpPr>
        <xdr:cNvPr id="313" name="テキスト ボックス 312"/>
        <xdr:cNvSpPr txBox="1"/>
      </xdr:nvSpPr>
      <xdr:spPr>
        <a:xfrm>
          <a:off x="9372111" y="67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32398</xdr:rowOff>
    </xdr:from>
    <xdr:to>
      <xdr:col>12</xdr:col>
      <xdr:colOff>561975</xdr:colOff>
      <xdr:row>39</xdr:row>
      <xdr:rowOff>133998</xdr:rowOff>
    </xdr:to>
    <xdr:sp macro="" textlink="">
      <xdr:nvSpPr>
        <xdr:cNvPr id="314" name="円/楕円 313"/>
        <xdr:cNvSpPr/>
      </xdr:nvSpPr>
      <xdr:spPr>
        <a:xfrm>
          <a:off x="8699500" y="67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125125</xdr:rowOff>
    </xdr:from>
    <xdr:ext cx="534377" cy="259045"/>
    <xdr:sp macro="" textlink="">
      <xdr:nvSpPr>
        <xdr:cNvPr id="315" name="テキスト ボックス 314"/>
        <xdr:cNvSpPr txBox="1"/>
      </xdr:nvSpPr>
      <xdr:spPr>
        <a:xfrm>
          <a:off x="8483111" y="68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128105</xdr:rowOff>
    </xdr:from>
    <xdr:to>
      <xdr:col>11</xdr:col>
      <xdr:colOff>358775</xdr:colOff>
      <xdr:row>39</xdr:row>
      <xdr:rowOff>58255</xdr:rowOff>
    </xdr:to>
    <xdr:sp macro="" textlink="">
      <xdr:nvSpPr>
        <xdr:cNvPr id="316" name="円/楕円 315"/>
        <xdr:cNvSpPr/>
      </xdr:nvSpPr>
      <xdr:spPr>
        <a:xfrm>
          <a:off x="7810500" y="66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49382</xdr:rowOff>
    </xdr:from>
    <xdr:ext cx="534377" cy="259045"/>
    <xdr:sp macro="" textlink="">
      <xdr:nvSpPr>
        <xdr:cNvPr id="317" name="テキスト ボックス 316"/>
        <xdr:cNvSpPr txBox="1"/>
      </xdr:nvSpPr>
      <xdr:spPr>
        <a:xfrm>
          <a:off x="7594111" y="67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96082</xdr:rowOff>
    </xdr:from>
    <xdr:to>
      <xdr:col>10</xdr:col>
      <xdr:colOff>155575</xdr:colOff>
      <xdr:row>39</xdr:row>
      <xdr:rowOff>26232</xdr:rowOff>
    </xdr:to>
    <xdr:sp macro="" textlink="">
      <xdr:nvSpPr>
        <xdr:cNvPr id="318" name="円/楕円 317"/>
        <xdr:cNvSpPr/>
      </xdr:nvSpPr>
      <xdr:spPr>
        <a:xfrm>
          <a:off x="6921500" y="661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17359</xdr:rowOff>
    </xdr:from>
    <xdr:ext cx="534377" cy="259045"/>
    <xdr:sp macro="" textlink="">
      <xdr:nvSpPr>
        <xdr:cNvPr id="319" name="テキスト ボックス 318"/>
        <xdr:cNvSpPr txBox="1"/>
      </xdr:nvSpPr>
      <xdr:spPr>
        <a:xfrm>
          <a:off x="6705111" y="670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149502</xdr:rowOff>
    </xdr:from>
    <xdr:to>
      <xdr:col>15</xdr:col>
      <xdr:colOff>180975</xdr:colOff>
      <xdr:row>58</xdr:row>
      <xdr:rowOff>167631</xdr:rowOff>
    </xdr:to>
    <xdr:cxnSp macro="">
      <xdr:nvCxnSpPr>
        <xdr:cNvPr id="348" name="直線コネクタ 347"/>
        <xdr:cNvCxnSpPr/>
      </xdr:nvCxnSpPr>
      <xdr:spPr>
        <a:xfrm>
          <a:off x="9639300" y="10093602"/>
          <a:ext cx="8382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149365</xdr:rowOff>
    </xdr:from>
    <xdr:to>
      <xdr:col>14</xdr:col>
      <xdr:colOff>28575</xdr:colOff>
      <xdr:row>58</xdr:row>
      <xdr:rowOff>149502</xdr:rowOff>
    </xdr:to>
    <xdr:cxnSp macro="">
      <xdr:nvCxnSpPr>
        <xdr:cNvPr id="351" name="直線コネクタ 350"/>
        <xdr:cNvCxnSpPr/>
      </xdr:nvCxnSpPr>
      <xdr:spPr>
        <a:xfrm>
          <a:off x="8750300" y="1009346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149365</xdr:rowOff>
    </xdr:from>
    <xdr:to>
      <xdr:col>12</xdr:col>
      <xdr:colOff>511175</xdr:colOff>
      <xdr:row>58</xdr:row>
      <xdr:rowOff>166446</xdr:rowOff>
    </xdr:to>
    <xdr:cxnSp macro="">
      <xdr:nvCxnSpPr>
        <xdr:cNvPr id="354" name="直線コネクタ 353"/>
        <xdr:cNvCxnSpPr/>
      </xdr:nvCxnSpPr>
      <xdr:spPr>
        <a:xfrm flipV="1">
          <a:off x="7861300" y="10093465"/>
          <a:ext cx="889000" cy="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165323</xdr:rowOff>
    </xdr:from>
    <xdr:to>
      <xdr:col>11</xdr:col>
      <xdr:colOff>307975</xdr:colOff>
      <xdr:row>58</xdr:row>
      <xdr:rowOff>166446</xdr:rowOff>
    </xdr:to>
    <xdr:cxnSp macro="">
      <xdr:nvCxnSpPr>
        <xdr:cNvPr id="357" name="直線コネクタ 356"/>
        <xdr:cNvCxnSpPr/>
      </xdr:nvCxnSpPr>
      <xdr:spPr>
        <a:xfrm>
          <a:off x="6972300" y="10109423"/>
          <a:ext cx="889000" cy="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116831</xdr:rowOff>
    </xdr:from>
    <xdr:to>
      <xdr:col>15</xdr:col>
      <xdr:colOff>231775</xdr:colOff>
      <xdr:row>59</xdr:row>
      <xdr:rowOff>46981</xdr:rowOff>
    </xdr:to>
    <xdr:sp macro="" textlink="">
      <xdr:nvSpPr>
        <xdr:cNvPr id="367" name="円/楕円 366"/>
        <xdr:cNvSpPr/>
      </xdr:nvSpPr>
      <xdr:spPr>
        <a:xfrm>
          <a:off x="10426700" y="100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31758</xdr:rowOff>
    </xdr:from>
    <xdr:ext cx="534377" cy="259045"/>
    <xdr:sp macro="" textlink="">
      <xdr:nvSpPr>
        <xdr:cNvPr id="368" name="普通建設事業費該当値テキスト"/>
        <xdr:cNvSpPr txBox="1"/>
      </xdr:nvSpPr>
      <xdr:spPr>
        <a:xfrm>
          <a:off x="10528300" y="997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98702</xdr:rowOff>
    </xdr:from>
    <xdr:to>
      <xdr:col>14</xdr:col>
      <xdr:colOff>79375</xdr:colOff>
      <xdr:row>59</xdr:row>
      <xdr:rowOff>28852</xdr:rowOff>
    </xdr:to>
    <xdr:sp macro="" textlink="">
      <xdr:nvSpPr>
        <xdr:cNvPr id="369" name="円/楕円 368"/>
        <xdr:cNvSpPr/>
      </xdr:nvSpPr>
      <xdr:spPr>
        <a:xfrm>
          <a:off x="9588500" y="1004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19979</xdr:rowOff>
    </xdr:from>
    <xdr:ext cx="534377" cy="259045"/>
    <xdr:sp macro="" textlink="">
      <xdr:nvSpPr>
        <xdr:cNvPr id="370" name="テキスト ボックス 369"/>
        <xdr:cNvSpPr txBox="1"/>
      </xdr:nvSpPr>
      <xdr:spPr>
        <a:xfrm>
          <a:off x="9372111" y="1013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98565</xdr:rowOff>
    </xdr:from>
    <xdr:to>
      <xdr:col>12</xdr:col>
      <xdr:colOff>561975</xdr:colOff>
      <xdr:row>59</xdr:row>
      <xdr:rowOff>28715</xdr:rowOff>
    </xdr:to>
    <xdr:sp macro="" textlink="">
      <xdr:nvSpPr>
        <xdr:cNvPr id="371" name="円/楕円 370"/>
        <xdr:cNvSpPr/>
      </xdr:nvSpPr>
      <xdr:spPr>
        <a:xfrm>
          <a:off x="8699500" y="100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19842</xdr:rowOff>
    </xdr:from>
    <xdr:ext cx="534377" cy="259045"/>
    <xdr:sp macro="" textlink="">
      <xdr:nvSpPr>
        <xdr:cNvPr id="372" name="テキスト ボックス 371"/>
        <xdr:cNvSpPr txBox="1"/>
      </xdr:nvSpPr>
      <xdr:spPr>
        <a:xfrm>
          <a:off x="8483111" y="101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115646</xdr:rowOff>
    </xdr:from>
    <xdr:to>
      <xdr:col>11</xdr:col>
      <xdr:colOff>358775</xdr:colOff>
      <xdr:row>59</xdr:row>
      <xdr:rowOff>45796</xdr:rowOff>
    </xdr:to>
    <xdr:sp macro="" textlink="">
      <xdr:nvSpPr>
        <xdr:cNvPr id="373" name="円/楕円 372"/>
        <xdr:cNvSpPr/>
      </xdr:nvSpPr>
      <xdr:spPr>
        <a:xfrm>
          <a:off x="7810500" y="100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36923</xdr:rowOff>
    </xdr:from>
    <xdr:ext cx="534377" cy="259045"/>
    <xdr:sp macro="" textlink="">
      <xdr:nvSpPr>
        <xdr:cNvPr id="374" name="テキスト ボックス 373"/>
        <xdr:cNvSpPr txBox="1"/>
      </xdr:nvSpPr>
      <xdr:spPr>
        <a:xfrm>
          <a:off x="7594111" y="101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114523</xdr:rowOff>
    </xdr:from>
    <xdr:to>
      <xdr:col>10</xdr:col>
      <xdr:colOff>155575</xdr:colOff>
      <xdr:row>59</xdr:row>
      <xdr:rowOff>44673</xdr:rowOff>
    </xdr:to>
    <xdr:sp macro="" textlink="">
      <xdr:nvSpPr>
        <xdr:cNvPr id="375" name="円/楕円 374"/>
        <xdr:cNvSpPr/>
      </xdr:nvSpPr>
      <xdr:spPr>
        <a:xfrm>
          <a:off x="6921500" y="100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35800</xdr:rowOff>
    </xdr:from>
    <xdr:ext cx="534377" cy="259045"/>
    <xdr:sp macro="" textlink="">
      <xdr:nvSpPr>
        <xdr:cNvPr id="376" name="テキスト ボックス 375"/>
        <xdr:cNvSpPr txBox="1"/>
      </xdr:nvSpPr>
      <xdr:spPr>
        <a:xfrm>
          <a:off x="6705111" y="101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5893</xdr:rowOff>
    </xdr:from>
    <xdr:to>
      <xdr:col>15</xdr:col>
      <xdr:colOff>180975</xdr:colOff>
      <xdr:row>79</xdr:row>
      <xdr:rowOff>23351</xdr:rowOff>
    </xdr:to>
    <xdr:cxnSp macro="">
      <xdr:nvCxnSpPr>
        <xdr:cNvPr id="405" name="直線コネクタ 404"/>
        <xdr:cNvCxnSpPr/>
      </xdr:nvCxnSpPr>
      <xdr:spPr>
        <a:xfrm>
          <a:off x="9639300" y="13550443"/>
          <a:ext cx="838200" cy="1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144001</xdr:rowOff>
    </xdr:from>
    <xdr:to>
      <xdr:col>15</xdr:col>
      <xdr:colOff>231775</xdr:colOff>
      <xdr:row>79</xdr:row>
      <xdr:rowOff>74151</xdr:rowOff>
    </xdr:to>
    <xdr:sp macro="" textlink="">
      <xdr:nvSpPr>
        <xdr:cNvPr id="415" name="円/楕円 414"/>
        <xdr:cNvSpPr/>
      </xdr:nvSpPr>
      <xdr:spPr>
        <a:xfrm>
          <a:off x="10426700" y="135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58928</xdr:rowOff>
    </xdr:from>
    <xdr:ext cx="534377" cy="259045"/>
    <xdr:sp macro="" textlink="">
      <xdr:nvSpPr>
        <xdr:cNvPr id="416" name="普通建設事業費 （ うち新規整備　）該当値テキスト"/>
        <xdr:cNvSpPr txBox="1"/>
      </xdr:nvSpPr>
      <xdr:spPr>
        <a:xfrm>
          <a:off x="10528300" y="1343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126543</xdr:rowOff>
    </xdr:from>
    <xdr:to>
      <xdr:col>14</xdr:col>
      <xdr:colOff>79375</xdr:colOff>
      <xdr:row>79</xdr:row>
      <xdr:rowOff>56693</xdr:rowOff>
    </xdr:to>
    <xdr:sp macro="" textlink="">
      <xdr:nvSpPr>
        <xdr:cNvPr id="417" name="円/楕円 416"/>
        <xdr:cNvSpPr/>
      </xdr:nvSpPr>
      <xdr:spPr>
        <a:xfrm>
          <a:off x="9588500" y="134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47820</xdr:rowOff>
    </xdr:from>
    <xdr:ext cx="534377" cy="259045"/>
    <xdr:sp macro="" textlink="">
      <xdr:nvSpPr>
        <xdr:cNvPr id="418" name="テキスト ボックス 417"/>
        <xdr:cNvSpPr txBox="1"/>
      </xdr:nvSpPr>
      <xdr:spPr>
        <a:xfrm>
          <a:off x="9372111" y="135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121572</xdr:rowOff>
    </xdr:from>
    <xdr:to>
      <xdr:col>15</xdr:col>
      <xdr:colOff>180975</xdr:colOff>
      <xdr:row>98</xdr:row>
      <xdr:rowOff>154764</xdr:rowOff>
    </xdr:to>
    <xdr:cxnSp macro="">
      <xdr:nvCxnSpPr>
        <xdr:cNvPr id="447" name="直線コネクタ 446"/>
        <xdr:cNvCxnSpPr/>
      </xdr:nvCxnSpPr>
      <xdr:spPr>
        <a:xfrm flipV="1">
          <a:off x="9639300" y="16923672"/>
          <a:ext cx="8382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70772</xdr:rowOff>
    </xdr:from>
    <xdr:to>
      <xdr:col>15</xdr:col>
      <xdr:colOff>231775</xdr:colOff>
      <xdr:row>99</xdr:row>
      <xdr:rowOff>922</xdr:rowOff>
    </xdr:to>
    <xdr:sp macro="" textlink="">
      <xdr:nvSpPr>
        <xdr:cNvPr id="457" name="円/楕円 456"/>
        <xdr:cNvSpPr/>
      </xdr:nvSpPr>
      <xdr:spPr>
        <a:xfrm>
          <a:off x="10426700" y="168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157149</xdr:rowOff>
    </xdr:from>
    <xdr:ext cx="534377" cy="259045"/>
    <xdr:sp macro="" textlink="">
      <xdr:nvSpPr>
        <xdr:cNvPr id="458" name="普通建設事業費 （ うち更新整備　）該当値テキスト"/>
        <xdr:cNvSpPr txBox="1"/>
      </xdr:nvSpPr>
      <xdr:spPr>
        <a:xfrm>
          <a:off x="10528300" y="167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103964</xdr:rowOff>
    </xdr:from>
    <xdr:to>
      <xdr:col>14</xdr:col>
      <xdr:colOff>79375</xdr:colOff>
      <xdr:row>99</xdr:row>
      <xdr:rowOff>34114</xdr:rowOff>
    </xdr:to>
    <xdr:sp macro="" textlink="">
      <xdr:nvSpPr>
        <xdr:cNvPr id="459" name="円/楕円 458"/>
        <xdr:cNvSpPr/>
      </xdr:nvSpPr>
      <xdr:spPr>
        <a:xfrm>
          <a:off x="9588500" y="169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25241</xdr:rowOff>
    </xdr:from>
    <xdr:ext cx="469744" cy="259045"/>
    <xdr:sp macro="" textlink="">
      <xdr:nvSpPr>
        <xdr:cNvPr id="460" name="テキスト ボックス 459"/>
        <xdr:cNvSpPr txBox="1"/>
      </xdr:nvSpPr>
      <xdr:spPr>
        <a:xfrm>
          <a:off x="9404427" y="1699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137881</xdr:rowOff>
    </xdr:from>
    <xdr:to>
      <xdr:col>23</xdr:col>
      <xdr:colOff>517525</xdr:colOff>
      <xdr:row>38</xdr:row>
      <xdr:rowOff>139636</xdr:rowOff>
    </xdr:to>
    <xdr:cxnSp macro="">
      <xdr:nvCxnSpPr>
        <xdr:cNvPr id="487" name="直線コネクタ 486"/>
        <xdr:cNvCxnSpPr/>
      </xdr:nvCxnSpPr>
      <xdr:spPr>
        <a:xfrm flipV="1">
          <a:off x="15481300" y="6652981"/>
          <a:ext cx="8382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139636</xdr:rowOff>
    </xdr:from>
    <xdr:to>
      <xdr:col>22</xdr:col>
      <xdr:colOff>365125</xdr:colOff>
      <xdr:row>38</xdr:row>
      <xdr:rowOff>139700</xdr:rowOff>
    </xdr:to>
    <xdr:cxnSp macro="">
      <xdr:nvCxnSpPr>
        <xdr:cNvPr id="490" name="直線コネクタ 489"/>
        <xdr:cNvCxnSpPr/>
      </xdr:nvCxnSpPr>
      <xdr:spPr>
        <a:xfrm flipV="1">
          <a:off x="14592300" y="6654736"/>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3" name="直線コネクタ 49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139536</xdr:rowOff>
    </xdr:from>
    <xdr:to>
      <xdr:col>19</xdr:col>
      <xdr:colOff>644525</xdr:colOff>
      <xdr:row>38</xdr:row>
      <xdr:rowOff>139700</xdr:rowOff>
    </xdr:to>
    <xdr:cxnSp macro="">
      <xdr:nvCxnSpPr>
        <xdr:cNvPr id="496" name="直線コネクタ 495"/>
        <xdr:cNvCxnSpPr/>
      </xdr:nvCxnSpPr>
      <xdr:spPr>
        <a:xfrm>
          <a:off x="12814300" y="665463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87081</xdr:rowOff>
    </xdr:from>
    <xdr:to>
      <xdr:col>23</xdr:col>
      <xdr:colOff>568325</xdr:colOff>
      <xdr:row>39</xdr:row>
      <xdr:rowOff>17231</xdr:rowOff>
    </xdr:to>
    <xdr:sp macro="" textlink="">
      <xdr:nvSpPr>
        <xdr:cNvPr id="506" name="円/楕円 505"/>
        <xdr:cNvSpPr/>
      </xdr:nvSpPr>
      <xdr:spPr>
        <a:xfrm>
          <a:off x="16268700" y="66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7"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88836</xdr:rowOff>
    </xdr:from>
    <xdr:to>
      <xdr:col>22</xdr:col>
      <xdr:colOff>415925</xdr:colOff>
      <xdr:row>39</xdr:row>
      <xdr:rowOff>18986</xdr:rowOff>
    </xdr:to>
    <xdr:sp macro="" textlink="">
      <xdr:nvSpPr>
        <xdr:cNvPr id="508" name="円/楕円 507"/>
        <xdr:cNvSpPr/>
      </xdr:nvSpPr>
      <xdr:spPr>
        <a:xfrm>
          <a:off x="15430500" y="66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10113</xdr:rowOff>
    </xdr:from>
    <xdr:ext cx="249299" cy="259045"/>
    <xdr:sp macro="" textlink="">
      <xdr:nvSpPr>
        <xdr:cNvPr id="509" name="テキスト ボックス 508"/>
        <xdr:cNvSpPr txBox="1"/>
      </xdr:nvSpPr>
      <xdr:spPr>
        <a:xfrm>
          <a:off x="15356649" y="66966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0" name="円/楕円 50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1" name="テキスト ボックス 51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2" name="円/楕円 51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3" name="テキスト ボックス 51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88736</xdr:rowOff>
    </xdr:from>
    <xdr:to>
      <xdr:col>18</xdr:col>
      <xdr:colOff>492125</xdr:colOff>
      <xdr:row>39</xdr:row>
      <xdr:rowOff>18886</xdr:rowOff>
    </xdr:to>
    <xdr:sp macro="" textlink="">
      <xdr:nvSpPr>
        <xdr:cNvPr id="514" name="円/楕円 513"/>
        <xdr:cNvSpPr/>
      </xdr:nvSpPr>
      <xdr:spPr>
        <a:xfrm>
          <a:off x="12763500" y="66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10013</xdr:rowOff>
    </xdr:from>
    <xdr:ext cx="313932" cy="259045"/>
    <xdr:sp macro="" textlink="">
      <xdr:nvSpPr>
        <xdr:cNvPr id="515" name="テキスト ボックス 514"/>
        <xdr:cNvSpPr txBox="1"/>
      </xdr:nvSpPr>
      <xdr:spPr>
        <a:xfrm>
          <a:off x="12657333" y="66965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79654</xdr:rowOff>
    </xdr:from>
    <xdr:to>
      <xdr:col>23</xdr:col>
      <xdr:colOff>517525</xdr:colOff>
      <xdr:row>76</xdr:row>
      <xdr:rowOff>93624</xdr:rowOff>
    </xdr:to>
    <xdr:cxnSp macro="">
      <xdr:nvCxnSpPr>
        <xdr:cNvPr id="593" name="直線コネクタ 592"/>
        <xdr:cNvCxnSpPr/>
      </xdr:nvCxnSpPr>
      <xdr:spPr>
        <a:xfrm>
          <a:off x="15481300" y="13109854"/>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79654</xdr:rowOff>
    </xdr:from>
    <xdr:to>
      <xdr:col>22</xdr:col>
      <xdr:colOff>365125</xdr:colOff>
      <xdr:row>76</xdr:row>
      <xdr:rowOff>81547</xdr:rowOff>
    </xdr:to>
    <xdr:cxnSp macro="">
      <xdr:nvCxnSpPr>
        <xdr:cNvPr id="596" name="直線コネクタ 595"/>
        <xdr:cNvCxnSpPr/>
      </xdr:nvCxnSpPr>
      <xdr:spPr>
        <a:xfrm flipV="1">
          <a:off x="14592300" y="13109854"/>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76200</xdr:rowOff>
    </xdr:from>
    <xdr:to>
      <xdr:col>21</xdr:col>
      <xdr:colOff>161925</xdr:colOff>
      <xdr:row>76</xdr:row>
      <xdr:rowOff>81547</xdr:rowOff>
    </xdr:to>
    <xdr:cxnSp macro="">
      <xdr:nvCxnSpPr>
        <xdr:cNvPr id="599" name="直線コネクタ 598"/>
        <xdr:cNvCxnSpPr/>
      </xdr:nvCxnSpPr>
      <xdr:spPr>
        <a:xfrm>
          <a:off x="13703300" y="13106400"/>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74028</xdr:rowOff>
    </xdr:from>
    <xdr:to>
      <xdr:col>19</xdr:col>
      <xdr:colOff>644525</xdr:colOff>
      <xdr:row>76</xdr:row>
      <xdr:rowOff>76200</xdr:rowOff>
    </xdr:to>
    <xdr:cxnSp macro="">
      <xdr:nvCxnSpPr>
        <xdr:cNvPr id="602" name="直線コネクタ 601"/>
        <xdr:cNvCxnSpPr/>
      </xdr:nvCxnSpPr>
      <xdr:spPr>
        <a:xfrm>
          <a:off x="12814300" y="131042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42824</xdr:rowOff>
    </xdr:from>
    <xdr:to>
      <xdr:col>23</xdr:col>
      <xdr:colOff>568325</xdr:colOff>
      <xdr:row>76</xdr:row>
      <xdr:rowOff>144424</xdr:rowOff>
    </xdr:to>
    <xdr:sp macro="" textlink="">
      <xdr:nvSpPr>
        <xdr:cNvPr id="612" name="円/楕円 611"/>
        <xdr:cNvSpPr/>
      </xdr:nvSpPr>
      <xdr:spPr>
        <a:xfrm>
          <a:off x="16268700" y="130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21251</xdr:rowOff>
    </xdr:from>
    <xdr:ext cx="534377" cy="259045"/>
    <xdr:sp macro="" textlink="">
      <xdr:nvSpPr>
        <xdr:cNvPr id="613" name="公債費該当値テキスト"/>
        <xdr:cNvSpPr txBox="1"/>
      </xdr:nvSpPr>
      <xdr:spPr>
        <a:xfrm>
          <a:off x="16370300" y="130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36,628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28854</xdr:rowOff>
    </xdr:from>
    <xdr:to>
      <xdr:col>22</xdr:col>
      <xdr:colOff>415925</xdr:colOff>
      <xdr:row>76</xdr:row>
      <xdr:rowOff>130454</xdr:rowOff>
    </xdr:to>
    <xdr:sp macro="" textlink="">
      <xdr:nvSpPr>
        <xdr:cNvPr id="614" name="円/楕円 613"/>
        <xdr:cNvSpPr/>
      </xdr:nvSpPr>
      <xdr:spPr>
        <a:xfrm>
          <a:off x="15430500" y="130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121581</xdr:rowOff>
    </xdr:from>
    <xdr:ext cx="534377" cy="259045"/>
    <xdr:sp macro="" textlink="">
      <xdr:nvSpPr>
        <xdr:cNvPr id="615" name="テキスト ボックス 614"/>
        <xdr:cNvSpPr txBox="1"/>
      </xdr:nvSpPr>
      <xdr:spPr>
        <a:xfrm>
          <a:off x="15214111" y="131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30747</xdr:rowOff>
    </xdr:from>
    <xdr:to>
      <xdr:col>21</xdr:col>
      <xdr:colOff>212725</xdr:colOff>
      <xdr:row>76</xdr:row>
      <xdr:rowOff>132347</xdr:rowOff>
    </xdr:to>
    <xdr:sp macro="" textlink="">
      <xdr:nvSpPr>
        <xdr:cNvPr id="616" name="円/楕円 615"/>
        <xdr:cNvSpPr/>
      </xdr:nvSpPr>
      <xdr:spPr>
        <a:xfrm>
          <a:off x="14541500" y="130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123474</xdr:rowOff>
    </xdr:from>
    <xdr:ext cx="534377" cy="259045"/>
    <xdr:sp macro="" textlink="">
      <xdr:nvSpPr>
        <xdr:cNvPr id="617" name="テキスト ボックス 616"/>
        <xdr:cNvSpPr txBox="1"/>
      </xdr:nvSpPr>
      <xdr:spPr>
        <a:xfrm>
          <a:off x="14325111" y="131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25400</xdr:rowOff>
    </xdr:from>
    <xdr:to>
      <xdr:col>20</xdr:col>
      <xdr:colOff>9525</xdr:colOff>
      <xdr:row>76</xdr:row>
      <xdr:rowOff>127000</xdr:rowOff>
    </xdr:to>
    <xdr:sp macro="" textlink="">
      <xdr:nvSpPr>
        <xdr:cNvPr id="618" name="円/楕円 617"/>
        <xdr:cNvSpPr/>
      </xdr:nvSpPr>
      <xdr:spPr>
        <a:xfrm>
          <a:off x="13652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118127</xdr:rowOff>
    </xdr:from>
    <xdr:ext cx="534377" cy="259045"/>
    <xdr:sp macro="" textlink="">
      <xdr:nvSpPr>
        <xdr:cNvPr id="619" name="テキスト ボックス 618"/>
        <xdr:cNvSpPr txBox="1"/>
      </xdr:nvSpPr>
      <xdr:spPr>
        <a:xfrm>
          <a:off x="13436111" y="1314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23228</xdr:rowOff>
    </xdr:from>
    <xdr:to>
      <xdr:col>18</xdr:col>
      <xdr:colOff>492125</xdr:colOff>
      <xdr:row>76</xdr:row>
      <xdr:rowOff>124828</xdr:rowOff>
    </xdr:to>
    <xdr:sp macro="" textlink="">
      <xdr:nvSpPr>
        <xdr:cNvPr id="620" name="円/楕円 619"/>
        <xdr:cNvSpPr/>
      </xdr:nvSpPr>
      <xdr:spPr>
        <a:xfrm>
          <a:off x="12763500" y="1305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115955</xdr:rowOff>
    </xdr:from>
    <xdr:ext cx="534377" cy="259045"/>
    <xdr:sp macro="" textlink="">
      <xdr:nvSpPr>
        <xdr:cNvPr id="621" name="テキスト ボックス 620"/>
        <xdr:cNvSpPr txBox="1"/>
      </xdr:nvSpPr>
      <xdr:spPr>
        <a:xfrm>
          <a:off x="12547111" y="131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168001</xdr:rowOff>
    </xdr:from>
    <xdr:to>
      <xdr:col>23</xdr:col>
      <xdr:colOff>517525</xdr:colOff>
      <xdr:row>99</xdr:row>
      <xdr:rowOff>43216</xdr:rowOff>
    </xdr:to>
    <xdr:cxnSp macro="">
      <xdr:nvCxnSpPr>
        <xdr:cNvPr id="650" name="直線コネクタ 649"/>
        <xdr:cNvCxnSpPr/>
      </xdr:nvCxnSpPr>
      <xdr:spPr>
        <a:xfrm flipV="1">
          <a:off x="15481300" y="16970101"/>
          <a:ext cx="838200" cy="4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39207</xdr:rowOff>
    </xdr:from>
    <xdr:to>
      <xdr:col>22</xdr:col>
      <xdr:colOff>365125</xdr:colOff>
      <xdr:row>99</xdr:row>
      <xdr:rowOff>43216</xdr:rowOff>
    </xdr:to>
    <xdr:cxnSp macro="">
      <xdr:nvCxnSpPr>
        <xdr:cNvPr id="653" name="直線コネクタ 652"/>
        <xdr:cNvCxnSpPr/>
      </xdr:nvCxnSpPr>
      <xdr:spPr>
        <a:xfrm>
          <a:off x="14592300" y="17012757"/>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39207</xdr:rowOff>
    </xdr:from>
    <xdr:to>
      <xdr:col>21</xdr:col>
      <xdr:colOff>161925</xdr:colOff>
      <xdr:row>99</xdr:row>
      <xdr:rowOff>44293</xdr:rowOff>
    </xdr:to>
    <xdr:cxnSp macro="">
      <xdr:nvCxnSpPr>
        <xdr:cNvPr id="656" name="直線コネクタ 655"/>
        <xdr:cNvCxnSpPr/>
      </xdr:nvCxnSpPr>
      <xdr:spPr>
        <a:xfrm flipV="1">
          <a:off x="13703300" y="17012757"/>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42374</xdr:rowOff>
    </xdr:from>
    <xdr:to>
      <xdr:col>19</xdr:col>
      <xdr:colOff>644525</xdr:colOff>
      <xdr:row>99</xdr:row>
      <xdr:rowOff>44293</xdr:rowOff>
    </xdr:to>
    <xdr:cxnSp macro="">
      <xdr:nvCxnSpPr>
        <xdr:cNvPr id="659" name="直線コネクタ 658"/>
        <xdr:cNvCxnSpPr/>
      </xdr:nvCxnSpPr>
      <xdr:spPr>
        <a:xfrm>
          <a:off x="12814300" y="17015924"/>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117201</xdr:rowOff>
    </xdr:from>
    <xdr:to>
      <xdr:col>23</xdr:col>
      <xdr:colOff>568325</xdr:colOff>
      <xdr:row>99</xdr:row>
      <xdr:rowOff>47351</xdr:rowOff>
    </xdr:to>
    <xdr:sp macro="" textlink="">
      <xdr:nvSpPr>
        <xdr:cNvPr id="669" name="円/楕円 668"/>
        <xdr:cNvSpPr/>
      </xdr:nvSpPr>
      <xdr:spPr>
        <a:xfrm>
          <a:off x="16268700" y="1691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534377" cy="259045"/>
    <xdr:sp macro="" textlink="">
      <xdr:nvSpPr>
        <xdr:cNvPr id="670" name="積立金該当値テキスト"/>
        <xdr:cNvSpPr txBox="1"/>
      </xdr:nvSpPr>
      <xdr:spPr>
        <a:xfrm>
          <a:off x="16370300" y="16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163866</xdr:rowOff>
    </xdr:from>
    <xdr:to>
      <xdr:col>22</xdr:col>
      <xdr:colOff>415925</xdr:colOff>
      <xdr:row>99</xdr:row>
      <xdr:rowOff>94016</xdr:rowOff>
    </xdr:to>
    <xdr:sp macro="" textlink="">
      <xdr:nvSpPr>
        <xdr:cNvPr id="671" name="円/楕円 670"/>
        <xdr:cNvSpPr/>
      </xdr:nvSpPr>
      <xdr:spPr>
        <a:xfrm>
          <a:off x="15430500" y="16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85143</xdr:rowOff>
    </xdr:from>
    <xdr:ext cx="378565" cy="259045"/>
    <xdr:sp macro="" textlink="">
      <xdr:nvSpPr>
        <xdr:cNvPr id="672" name="テキスト ボックス 671"/>
        <xdr:cNvSpPr txBox="1"/>
      </xdr:nvSpPr>
      <xdr:spPr>
        <a:xfrm>
          <a:off x="15292017" y="1705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159857</xdr:rowOff>
    </xdr:from>
    <xdr:to>
      <xdr:col>21</xdr:col>
      <xdr:colOff>212725</xdr:colOff>
      <xdr:row>99</xdr:row>
      <xdr:rowOff>90007</xdr:rowOff>
    </xdr:to>
    <xdr:sp macro="" textlink="">
      <xdr:nvSpPr>
        <xdr:cNvPr id="673" name="円/楕円 672"/>
        <xdr:cNvSpPr/>
      </xdr:nvSpPr>
      <xdr:spPr>
        <a:xfrm>
          <a:off x="14541500" y="169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81134</xdr:rowOff>
    </xdr:from>
    <xdr:ext cx="469744" cy="259045"/>
    <xdr:sp macro="" textlink="">
      <xdr:nvSpPr>
        <xdr:cNvPr id="674" name="テキスト ボックス 673"/>
        <xdr:cNvSpPr txBox="1"/>
      </xdr:nvSpPr>
      <xdr:spPr>
        <a:xfrm>
          <a:off x="14357427" y="170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164943</xdr:rowOff>
    </xdr:from>
    <xdr:to>
      <xdr:col>20</xdr:col>
      <xdr:colOff>9525</xdr:colOff>
      <xdr:row>99</xdr:row>
      <xdr:rowOff>95093</xdr:rowOff>
    </xdr:to>
    <xdr:sp macro="" textlink="">
      <xdr:nvSpPr>
        <xdr:cNvPr id="675" name="円/楕円 674"/>
        <xdr:cNvSpPr/>
      </xdr:nvSpPr>
      <xdr:spPr>
        <a:xfrm>
          <a:off x="13652500" y="169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86220</xdr:rowOff>
    </xdr:from>
    <xdr:ext cx="313932" cy="259045"/>
    <xdr:sp macro="" textlink="">
      <xdr:nvSpPr>
        <xdr:cNvPr id="676" name="テキスト ボックス 675"/>
        <xdr:cNvSpPr txBox="1"/>
      </xdr:nvSpPr>
      <xdr:spPr>
        <a:xfrm>
          <a:off x="13546333" y="1705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163024</xdr:rowOff>
    </xdr:from>
    <xdr:to>
      <xdr:col>18</xdr:col>
      <xdr:colOff>492125</xdr:colOff>
      <xdr:row>99</xdr:row>
      <xdr:rowOff>93174</xdr:rowOff>
    </xdr:to>
    <xdr:sp macro="" textlink="">
      <xdr:nvSpPr>
        <xdr:cNvPr id="677" name="円/楕円 676"/>
        <xdr:cNvSpPr/>
      </xdr:nvSpPr>
      <xdr:spPr>
        <a:xfrm>
          <a:off x="12763500" y="169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84301</xdr:rowOff>
    </xdr:from>
    <xdr:ext cx="378565" cy="259045"/>
    <xdr:sp macro="" textlink="">
      <xdr:nvSpPr>
        <xdr:cNvPr id="678" name="テキスト ボックス 677"/>
        <xdr:cNvSpPr txBox="1"/>
      </xdr:nvSpPr>
      <xdr:spPr>
        <a:xfrm>
          <a:off x="12625017" y="17057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31191</xdr:rowOff>
    </xdr:from>
    <xdr:to>
      <xdr:col>32</xdr:col>
      <xdr:colOff>187325</xdr:colOff>
      <xdr:row>59</xdr:row>
      <xdr:rowOff>31458</xdr:rowOff>
    </xdr:to>
    <xdr:cxnSp macro="">
      <xdr:nvCxnSpPr>
        <xdr:cNvPr id="760" name="直線コネクタ 759"/>
        <xdr:cNvCxnSpPr/>
      </xdr:nvCxnSpPr>
      <xdr:spPr>
        <a:xfrm flipV="1">
          <a:off x="21323300" y="10146741"/>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30734</xdr:rowOff>
    </xdr:from>
    <xdr:to>
      <xdr:col>31</xdr:col>
      <xdr:colOff>34925</xdr:colOff>
      <xdr:row>59</xdr:row>
      <xdr:rowOff>31458</xdr:rowOff>
    </xdr:to>
    <xdr:cxnSp macro="">
      <xdr:nvCxnSpPr>
        <xdr:cNvPr id="763" name="直線コネクタ 762"/>
        <xdr:cNvCxnSpPr/>
      </xdr:nvCxnSpPr>
      <xdr:spPr>
        <a:xfrm>
          <a:off x="20434300" y="1014628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30734</xdr:rowOff>
    </xdr:from>
    <xdr:to>
      <xdr:col>29</xdr:col>
      <xdr:colOff>517525</xdr:colOff>
      <xdr:row>59</xdr:row>
      <xdr:rowOff>34582</xdr:rowOff>
    </xdr:to>
    <xdr:cxnSp macro="">
      <xdr:nvCxnSpPr>
        <xdr:cNvPr id="766" name="直線コネクタ 765"/>
        <xdr:cNvCxnSpPr/>
      </xdr:nvCxnSpPr>
      <xdr:spPr>
        <a:xfrm flipV="1">
          <a:off x="19545300" y="10146284"/>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34010</xdr:rowOff>
    </xdr:from>
    <xdr:to>
      <xdr:col>28</xdr:col>
      <xdr:colOff>314325</xdr:colOff>
      <xdr:row>59</xdr:row>
      <xdr:rowOff>34582</xdr:rowOff>
    </xdr:to>
    <xdr:cxnSp macro="">
      <xdr:nvCxnSpPr>
        <xdr:cNvPr id="769" name="直線コネクタ 768"/>
        <xdr:cNvCxnSpPr/>
      </xdr:nvCxnSpPr>
      <xdr:spPr>
        <a:xfrm>
          <a:off x="18656300" y="1014956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151841</xdr:rowOff>
    </xdr:from>
    <xdr:to>
      <xdr:col>32</xdr:col>
      <xdr:colOff>238125</xdr:colOff>
      <xdr:row>59</xdr:row>
      <xdr:rowOff>81991</xdr:rowOff>
    </xdr:to>
    <xdr:sp macro="" textlink="">
      <xdr:nvSpPr>
        <xdr:cNvPr id="779" name="円/楕円 778"/>
        <xdr:cNvSpPr/>
      </xdr:nvSpPr>
      <xdr:spPr>
        <a:xfrm>
          <a:off x="221107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66768</xdr:rowOff>
    </xdr:from>
    <xdr:ext cx="378565" cy="259045"/>
    <xdr:sp macro="" textlink="">
      <xdr:nvSpPr>
        <xdr:cNvPr id="780" name="貸付金該当値テキスト"/>
        <xdr:cNvSpPr txBox="1"/>
      </xdr:nvSpPr>
      <xdr:spPr>
        <a:xfrm>
          <a:off x="22212300" y="1001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152108</xdr:rowOff>
    </xdr:from>
    <xdr:to>
      <xdr:col>31</xdr:col>
      <xdr:colOff>85725</xdr:colOff>
      <xdr:row>59</xdr:row>
      <xdr:rowOff>82258</xdr:rowOff>
    </xdr:to>
    <xdr:sp macro="" textlink="">
      <xdr:nvSpPr>
        <xdr:cNvPr id="781" name="円/楕円 780"/>
        <xdr:cNvSpPr/>
      </xdr:nvSpPr>
      <xdr:spPr>
        <a:xfrm>
          <a:off x="21272500" y="100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73385</xdr:rowOff>
    </xdr:from>
    <xdr:ext cx="378565" cy="259045"/>
    <xdr:sp macro="" textlink="">
      <xdr:nvSpPr>
        <xdr:cNvPr id="782" name="テキスト ボックス 781"/>
        <xdr:cNvSpPr txBox="1"/>
      </xdr:nvSpPr>
      <xdr:spPr>
        <a:xfrm>
          <a:off x="21134017" y="1018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151384</xdr:rowOff>
    </xdr:from>
    <xdr:to>
      <xdr:col>29</xdr:col>
      <xdr:colOff>568325</xdr:colOff>
      <xdr:row>59</xdr:row>
      <xdr:rowOff>81534</xdr:rowOff>
    </xdr:to>
    <xdr:sp macro="" textlink="">
      <xdr:nvSpPr>
        <xdr:cNvPr id="783" name="円/楕円 782"/>
        <xdr:cNvSpPr/>
      </xdr:nvSpPr>
      <xdr:spPr>
        <a:xfrm>
          <a:off x="20383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72661</xdr:rowOff>
    </xdr:from>
    <xdr:ext cx="378565" cy="259045"/>
    <xdr:sp macro="" textlink="">
      <xdr:nvSpPr>
        <xdr:cNvPr id="784" name="テキスト ボックス 783"/>
        <xdr:cNvSpPr txBox="1"/>
      </xdr:nvSpPr>
      <xdr:spPr>
        <a:xfrm>
          <a:off x="20245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155232</xdr:rowOff>
    </xdr:from>
    <xdr:to>
      <xdr:col>28</xdr:col>
      <xdr:colOff>365125</xdr:colOff>
      <xdr:row>59</xdr:row>
      <xdr:rowOff>85382</xdr:rowOff>
    </xdr:to>
    <xdr:sp macro="" textlink="">
      <xdr:nvSpPr>
        <xdr:cNvPr id="785" name="円/楕円 784"/>
        <xdr:cNvSpPr/>
      </xdr:nvSpPr>
      <xdr:spPr>
        <a:xfrm>
          <a:off x="19494500" y="100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76509</xdr:rowOff>
    </xdr:from>
    <xdr:ext cx="378565" cy="259045"/>
    <xdr:sp macro="" textlink="">
      <xdr:nvSpPr>
        <xdr:cNvPr id="786" name="テキスト ボックス 785"/>
        <xdr:cNvSpPr txBox="1"/>
      </xdr:nvSpPr>
      <xdr:spPr>
        <a:xfrm>
          <a:off x="19356017" y="1019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154660</xdr:rowOff>
    </xdr:from>
    <xdr:to>
      <xdr:col>27</xdr:col>
      <xdr:colOff>161925</xdr:colOff>
      <xdr:row>59</xdr:row>
      <xdr:rowOff>84810</xdr:rowOff>
    </xdr:to>
    <xdr:sp macro="" textlink="">
      <xdr:nvSpPr>
        <xdr:cNvPr id="787" name="円/楕円 786"/>
        <xdr:cNvSpPr/>
      </xdr:nvSpPr>
      <xdr:spPr>
        <a:xfrm>
          <a:off x="18605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75937</xdr:rowOff>
    </xdr:from>
    <xdr:ext cx="378565" cy="259045"/>
    <xdr:sp macro="" textlink="">
      <xdr:nvSpPr>
        <xdr:cNvPr id="788" name="テキスト ボックス 787"/>
        <xdr:cNvSpPr txBox="1"/>
      </xdr:nvSpPr>
      <xdr:spPr>
        <a:xfrm>
          <a:off x="18467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132880</xdr:rowOff>
    </xdr:from>
    <xdr:to>
      <xdr:col>32</xdr:col>
      <xdr:colOff>187325</xdr:colOff>
      <xdr:row>76</xdr:row>
      <xdr:rowOff>136709</xdr:rowOff>
    </xdr:to>
    <xdr:cxnSp macro="">
      <xdr:nvCxnSpPr>
        <xdr:cNvPr id="818" name="直線コネクタ 817"/>
        <xdr:cNvCxnSpPr/>
      </xdr:nvCxnSpPr>
      <xdr:spPr>
        <a:xfrm>
          <a:off x="21323300" y="13163080"/>
          <a:ext cx="8382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132880</xdr:rowOff>
    </xdr:from>
    <xdr:to>
      <xdr:col>31</xdr:col>
      <xdr:colOff>34925</xdr:colOff>
      <xdr:row>77</xdr:row>
      <xdr:rowOff>47937</xdr:rowOff>
    </xdr:to>
    <xdr:cxnSp macro="">
      <xdr:nvCxnSpPr>
        <xdr:cNvPr id="821" name="直線コネクタ 820"/>
        <xdr:cNvCxnSpPr/>
      </xdr:nvCxnSpPr>
      <xdr:spPr>
        <a:xfrm flipV="1">
          <a:off x="20434300" y="13163080"/>
          <a:ext cx="889000" cy="8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47937</xdr:rowOff>
    </xdr:from>
    <xdr:to>
      <xdr:col>29</xdr:col>
      <xdr:colOff>517525</xdr:colOff>
      <xdr:row>77</xdr:row>
      <xdr:rowOff>48888</xdr:rowOff>
    </xdr:to>
    <xdr:cxnSp macro="">
      <xdr:nvCxnSpPr>
        <xdr:cNvPr id="824" name="直線コネクタ 823"/>
        <xdr:cNvCxnSpPr/>
      </xdr:nvCxnSpPr>
      <xdr:spPr>
        <a:xfrm flipV="1">
          <a:off x="19545300" y="13249587"/>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48888</xdr:rowOff>
    </xdr:from>
    <xdr:to>
      <xdr:col>28</xdr:col>
      <xdr:colOff>314325</xdr:colOff>
      <xdr:row>77</xdr:row>
      <xdr:rowOff>62052</xdr:rowOff>
    </xdr:to>
    <xdr:cxnSp macro="">
      <xdr:nvCxnSpPr>
        <xdr:cNvPr id="827" name="直線コネクタ 826"/>
        <xdr:cNvCxnSpPr/>
      </xdr:nvCxnSpPr>
      <xdr:spPr>
        <a:xfrm flipV="1">
          <a:off x="18656300" y="13250538"/>
          <a:ext cx="889000" cy="1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85909</xdr:rowOff>
    </xdr:from>
    <xdr:to>
      <xdr:col>32</xdr:col>
      <xdr:colOff>238125</xdr:colOff>
      <xdr:row>77</xdr:row>
      <xdr:rowOff>16059</xdr:rowOff>
    </xdr:to>
    <xdr:sp macro="" textlink="">
      <xdr:nvSpPr>
        <xdr:cNvPr id="837" name="円/楕円 836"/>
        <xdr:cNvSpPr/>
      </xdr:nvSpPr>
      <xdr:spPr>
        <a:xfrm>
          <a:off x="22110700" y="131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64336</xdr:rowOff>
    </xdr:from>
    <xdr:ext cx="534377" cy="259045"/>
    <xdr:sp macro="" textlink="">
      <xdr:nvSpPr>
        <xdr:cNvPr id="838" name="繰出金該当値テキスト"/>
        <xdr:cNvSpPr txBox="1"/>
      </xdr:nvSpPr>
      <xdr:spPr>
        <a:xfrm>
          <a:off x="22212300" y="130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42,157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82080</xdr:rowOff>
    </xdr:from>
    <xdr:to>
      <xdr:col>31</xdr:col>
      <xdr:colOff>85725</xdr:colOff>
      <xdr:row>77</xdr:row>
      <xdr:rowOff>12230</xdr:rowOff>
    </xdr:to>
    <xdr:sp macro="" textlink="">
      <xdr:nvSpPr>
        <xdr:cNvPr id="839" name="円/楕円 838"/>
        <xdr:cNvSpPr/>
      </xdr:nvSpPr>
      <xdr:spPr>
        <a:xfrm>
          <a:off x="21272500" y="131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3357</xdr:rowOff>
    </xdr:from>
    <xdr:ext cx="534377" cy="259045"/>
    <xdr:sp macro="" textlink="">
      <xdr:nvSpPr>
        <xdr:cNvPr id="840" name="テキスト ボックス 839"/>
        <xdr:cNvSpPr txBox="1"/>
      </xdr:nvSpPr>
      <xdr:spPr>
        <a:xfrm>
          <a:off x="21056111" y="1320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168587</xdr:rowOff>
    </xdr:from>
    <xdr:to>
      <xdr:col>29</xdr:col>
      <xdr:colOff>568325</xdr:colOff>
      <xdr:row>77</xdr:row>
      <xdr:rowOff>98737</xdr:rowOff>
    </xdr:to>
    <xdr:sp macro="" textlink="">
      <xdr:nvSpPr>
        <xdr:cNvPr id="841" name="円/楕円 840"/>
        <xdr:cNvSpPr/>
      </xdr:nvSpPr>
      <xdr:spPr>
        <a:xfrm>
          <a:off x="20383500" y="131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89864</xdr:rowOff>
    </xdr:from>
    <xdr:ext cx="534377" cy="259045"/>
    <xdr:sp macro="" textlink="">
      <xdr:nvSpPr>
        <xdr:cNvPr id="842" name="テキスト ボックス 841"/>
        <xdr:cNvSpPr txBox="1"/>
      </xdr:nvSpPr>
      <xdr:spPr>
        <a:xfrm>
          <a:off x="20167111" y="132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169538</xdr:rowOff>
    </xdr:from>
    <xdr:to>
      <xdr:col>28</xdr:col>
      <xdr:colOff>365125</xdr:colOff>
      <xdr:row>77</xdr:row>
      <xdr:rowOff>99688</xdr:rowOff>
    </xdr:to>
    <xdr:sp macro="" textlink="">
      <xdr:nvSpPr>
        <xdr:cNvPr id="843" name="円/楕円 842"/>
        <xdr:cNvSpPr/>
      </xdr:nvSpPr>
      <xdr:spPr>
        <a:xfrm>
          <a:off x="19494500" y="131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90815</xdr:rowOff>
    </xdr:from>
    <xdr:ext cx="534377" cy="259045"/>
    <xdr:sp macro="" textlink="">
      <xdr:nvSpPr>
        <xdr:cNvPr id="844" name="テキスト ボックス 843"/>
        <xdr:cNvSpPr txBox="1"/>
      </xdr:nvSpPr>
      <xdr:spPr>
        <a:xfrm>
          <a:off x="19278111" y="13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11252</xdr:rowOff>
    </xdr:from>
    <xdr:to>
      <xdr:col>27</xdr:col>
      <xdr:colOff>161925</xdr:colOff>
      <xdr:row>77</xdr:row>
      <xdr:rowOff>112852</xdr:rowOff>
    </xdr:to>
    <xdr:sp macro="" textlink="">
      <xdr:nvSpPr>
        <xdr:cNvPr id="845" name="円/楕円 844"/>
        <xdr:cNvSpPr/>
      </xdr:nvSpPr>
      <xdr:spPr>
        <a:xfrm>
          <a:off x="18605500" y="132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103979</xdr:rowOff>
    </xdr:from>
    <xdr:ext cx="534377" cy="259045"/>
    <xdr:sp macro="" textlink="">
      <xdr:nvSpPr>
        <xdr:cNvPr id="846" name="テキスト ボックス 845"/>
        <xdr:cNvSpPr txBox="1"/>
      </xdr:nvSpPr>
      <xdr:spPr>
        <a:xfrm>
          <a:off x="18389111" y="133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395,144</a:t>
          </a:r>
          <a:r>
            <a:rPr kumimoji="1" lang="ja-JP" altLang="en-US" sz="1300">
              <a:latin typeface="ＭＳ Ｐゴシック"/>
            </a:rPr>
            <a:t>円となっている。また、扶助費は決算総額の</a:t>
          </a:r>
          <a:r>
            <a:rPr kumimoji="1" lang="en-US" altLang="ja-JP" sz="1300">
              <a:latin typeface="ＭＳ Ｐゴシック"/>
            </a:rPr>
            <a:t>3</a:t>
          </a:r>
          <a:r>
            <a:rPr kumimoji="1" lang="ja-JP" altLang="en-US" sz="1300">
              <a:latin typeface="ＭＳ Ｐゴシック"/>
            </a:rPr>
            <a:t>分の</a:t>
          </a:r>
          <a:r>
            <a:rPr kumimoji="1" lang="en-US" altLang="ja-JP" sz="1300">
              <a:latin typeface="ＭＳ Ｐゴシック"/>
            </a:rPr>
            <a:t>1</a:t>
          </a:r>
          <a:r>
            <a:rPr kumimoji="1" lang="ja-JP" altLang="en-US" sz="1300">
              <a:latin typeface="ＭＳ Ｐゴシック"/>
            </a:rPr>
            <a:t>以上を占めており、一人当たりのコストでは全国平均、類似団体平均、沖縄県平均を大きく上回ったまま増加し続けている。</a:t>
          </a:r>
          <a:endParaRPr kumimoji="1" lang="en-US" altLang="ja-JP" sz="1300">
            <a:latin typeface="ＭＳ Ｐゴシック"/>
          </a:endParaRPr>
        </a:p>
        <a:p>
          <a:r>
            <a:rPr kumimoji="1" lang="ja-JP" altLang="en-US" sz="1300">
              <a:latin typeface="ＭＳ Ｐゴシック"/>
            </a:rPr>
            <a:t>　主な構成項目のうち維持補修費と繰出金は全国並みだが、その他の費用は平均を下回っており、前述の扶助費の増加によって投資的経費に割ける財政力が大きく不足していることがわかる。</a:t>
          </a:r>
          <a:endParaRPr kumimoji="1" lang="en-US" altLang="ja-JP" sz="1300">
            <a:latin typeface="ＭＳ Ｐゴシック"/>
          </a:endParaRPr>
        </a:p>
        <a:p>
          <a:r>
            <a:rPr kumimoji="1" lang="ja-JP" altLang="en-US" sz="1300">
              <a:latin typeface="ＭＳ Ｐゴシック"/>
            </a:rPr>
            <a:t>　今後の人口推計では労働者人口の割合は減少することが見込まれており、更に状況は悪化すると考えられる。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60,206
59,910
46.62
24,540,693
23,790,035
583,727
12,121,678
19,699,128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8941</xdr:rowOff>
    </xdr:from>
    <xdr:to>
      <xdr:col>6</xdr:col>
      <xdr:colOff>511175</xdr:colOff>
      <xdr:row>35</xdr:row>
      <xdr:rowOff>102210</xdr:rowOff>
    </xdr:to>
    <xdr:cxnSp macro="">
      <xdr:nvCxnSpPr>
        <xdr:cNvPr id="59" name="直線コネクタ 58"/>
        <xdr:cNvCxnSpPr/>
      </xdr:nvCxnSpPr>
      <xdr:spPr>
        <a:xfrm flipV="1">
          <a:off x="3797300" y="6009691"/>
          <a:ext cx="8382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168504</xdr:rowOff>
    </xdr:from>
    <xdr:to>
      <xdr:col>5</xdr:col>
      <xdr:colOff>358775</xdr:colOff>
      <xdr:row>35</xdr:row>
      <xdr:rowOff>102210</xdr:rowOff>
    </xdr:to>
    <xdr:cxnSp macro="">
      <xdr:nvCxnSpPr>
        <xdr:cNvPr id="62" name="直線コネクタ 61"/>
        <xdr:cNvCxnSpPr/>
      </xdr:nvCxnSpPr>
      <xdr:spPr>
        <a:xfrm>
          <a:off x="2908300" y="59978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25400</xdr:rowOff>
    </xdr:from>
    <xdr:to>
      <xdr:col>4</xdr:col>
      <xdr:colOff>155575</xdr:colOff>
      <xdr:row>34</xdr:row>
      <xdr:rowOff>168504</xdr:rowOff>
    </xdr:to>
    <xdr:cxnSp macro="">
      <xdr:nvCxnSpPr>
        <xdr:cNvPr id="65" name="直線コネクタ 64"/>
        <xdr:cNvCxnSpPr/>
      </xdr:nvCxnSpPr>
      <xdr:spPr>
        <a:xfrm>
          <a:off x="2019300" y="5854700"/>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37287</xdr:rowOff>
    </xdr:from>
    <xdr:to>
      <xdr:col>2</xdr:col>
      <xdr:colOff>638175</xdr:colOff>
      <xdr:row>34</xdr:row>
      <xdr:rowOff>25400</xdr:rowOff>
    </xdr:to>
    <xdr:cxnSp macro="">
      <xdr:nvCxnSpPr>
        <xdr:cNvPr id="68" name="直線コネクタ 67"/>
        <xdr:cNvCxnSpPr/>
      </xdr:nvCxnSpPr>
      <xdr:spPr>
        <a:xfrm>
          <a:off x="1130300" y="5523687"/>
          <a:ext cx="889000" cy="3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129591</xdr:rowOff>
    </xdr:from>
    <xdr:to>
      <xdr:col>6</xdr:col>
      <xdr:colOff>561975</xdr:colOff>
      <xdr:row>35</xdr:row>
      <xdr:rowOff>59741</xdr:rowOff>
    </xdr:to>
    <xdr:sp macro="" textlink="">
      <xdr:nvSpPr>
        <xdr:cNvPr id="78" name="円/楕円 77"/>
        <xdr:cNvSpPr/>
      </xdr:nvSpPr>
      <xdr:spPr>
        <a:xfrm>
          <a:off x="4584700" y="59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152468</xdr:rowOff>
    </xdr:from>
    <xdr:ext cx="469744" cy="259045"/>
    <xdr:sp macro="" textlink="">
      <xdr:nvSpPr>
        <xdr:cNvPr id="79" name="議会費該当値テキスト"/>
        <xdr:cNvSpPr txBox="1"/>
      </xdr:nvSpPr>
      <xdr:spPr>
        <a:xfrm>
          <a:off x="4686300" y="581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51410</xdr:rowOff>
    </xdr:from>
    <xdr:to>
      <xdr:col>5</xdr:col>
      <xdr:colOff>409575</xdr:colOff>
      <xdr:row>35</xdr:row>
      <xdr:rowOff>153010</xdr:rowOff>
    </xdr:to>
    <xdr:sp macro="" textlink="">
      <xdr:nvSpPr>
        <xdr:cNvPr id="80" name="円/楕円 79"/>
        <xdr:cNvSpPr/>
      </xdr:nvSpPr>
      <xdr:spPr>
        <a:xfrm>
          <a:off x="37465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169537</xdr:rowOff>
    </xdr:from>
    <xdr:ext cx="469744" cy="259045"/>
    <xdr:sp macro="" textlink="">
      <xdr:nvSpPr>
        <xdr:cNvPr id="81" name="テキスト ボックス 80"/>
        <xdr:cNvSpPr txBox="1"/>
      </xdr:nvSpPr>
      <xdr:spPr>
        <a:xfrm>
          <a:off x="3562427" y="58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117704</xdr:rowOff>
    </xdr:from>
    <xdr:to>
      <xdr:col>4</xdr:col>
      <xdr:colOff>206375</xdr:colOff>
      <xdr:row>35</xdr:row>
      <xdr:rowOff>47854</xdr:rowOff>
    </xdr:to>
    <xdr:sp macro="" textlink="">
      <xdr:nvSpPr>
        <xdr:cNvPr id="82" name="円/楕円 81"/>
        <xdr:cNvSpPr/>
      </xdr:nvSpPr>
      <xdr:spPr>
        <a:xfrm>
          <a:off x="2857500" y="5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64381</xdr:rowOff>
    </xdr:from>
    <xdr:ext cx="469744" cy="259045"/>
    <xdr:sp macro="" textlink="">
      <xdr:nvSpPr>
        <xdr:cNvPr id="83" name="テキスト ボックス 82"/>
        <xdr:cNvSpPr txBox="1"/>
      </xdr:nvSpPr>
      <xdr:spPr>
        <a:xfrm>
          <a:off x="2673427" y="572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146050</xdr:rowOff>
    </xdr:from>
    <xdr:to>
      <xdr:col>3</xdr:col>
      <xdr:colOff>3175</xdr:colOff>
      <xdr:row>34</xdr:row>
      <xdr:rowOff>76200</xdr:rowOff>
    </xdr:to>
    <xdr:sp macro="" textlink="">
      <xdr:nvSpPr>
        <xdr:cNvPr id="84" name="円/楕円 83"/>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92727</xdr:rowOff>
    </xdr:from>
    <xdr:ext cx="469744" cy="259045"/>
    <xdr:sp macro="" textlink="">
      <xdr:nvSpPr>
        <xdr:cNvPr id="85" name="テキスト ボックス 84"/>
        <xdr:cNvSpPr txBox="1"/>
      </xdr:nvSpPr>
      <xdr:spPr>
        <a:xfrm>
          <a:off x="178442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157937</xdr:rowOff>
    </xdr:from>
    <xdr:to>
      <xdr:col>1</xdr:col>
      <xdr:colOff>485775</xdr:colOff>
      <xdr:row>32</xdr:row>
      <xdr:rowOff>88087</xdr:rowOff>
    </xdr:to>
    <xdr:sp macro="" textlink="">
      <xdr:nvSpPr>
        <xdr:cNvPr id="86" name="円/楕円 85"/>
        <xdr:cNvSpPr/>
      </xdr:nvSpPr>
      <xdr:spPr>
        <a:xfrm>
          <a:off x="1079500" y="547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104614</xdr:rowOff>
    </xdr:from>
    <xdr:ext cx="469744" cy="259045"/>
    <xdr:sp macro="" textlink="">
      <xdr:nvSpPr>
        <xdr:cNvPr id="87" name="テキスト ボックス 86"/>
        <xdr:cNvSpPr txBox="1"/>
      </xdr:nvSpPr>
      <xdr:spPr>
        <a:xfrm>
          <a:off x="895427" y="524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104205</xdr:rowOff>
    </xdr:from>
    <xdr:to>
      <xdr:col>6</xdr:col>
      <xdr:colOff>511175</xdr:colOff>
      <xdr:row>58</xdr:row>
      <xdr:rowOff>154846</xdr:rowOff>
    </xdr:to>
    <xdr:cxnSp macro="">
      <xdr:nvCxnSpPr>
        <xdr:cNvPr id="118" name="直線コネクタ 117"/>
        <xdr:cNvCxnSpPr/>
      </xdr:nvCxnSpPr>
      <xdr:spPr>
        <a:xfrm flipV="1">
          <a:off x="3797300" y="10048305"/>
          <a:ext cx="838200" cy="5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146845</xdr:rowOff>
    </xdr:from>
    <xdr:to>
      <xdr:col>5</xdr:col>
      <xdr:colOff>358775</xdr:colOff>
      <xdr:row>58</xdr:row>
      <xdr:rowOff>154846</xdr:rowOff>
    </xdr:to>
    <xdr:cxnSp macro="">
      <xdr:nvCxnSpPr>
        <xdr:cNvPr id="121" name="直線コネクタ 120"/>
        <xdr:cNvCxnSpPr/>
      </xdr:nvCxnSpPr>
      <xdr:spPr>
        <a:xfrm>
          <a:off x="2908300" y="1009094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146845</xdr:rowOff>
    </xdr:from>
    <xdr:to>
      <xdr:col>4</xdr:col>
      <xdr:colOff>155575</xdr:colOff>
      <xdr:row>58</xdr:row>
      <xdr:rowOff>148299</xdr:rowOff>
    </xdr:to>
    <xdr:cxnSp macro="">
      <xdr:nvCxnSpPr>
        <xdr:cNvPr id="124" name="直線コネクタ 123"/>
        <xdr:cNvCxnSpPr/>
      </xdr:nvCxnSpPr>
      <xdr:spPr>
        <a:xfrm flipV="1">
          <a:off x="2019300" y="10090945"/>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148299</xdr:rowOff>
    </xdr:from>
    <xdr:to>
      <xdr:col>2</xdr:col>
      <xdr:colOff>638175</xdr:colOff>
      <xdr:row>59</xdr:row>
      <xdr:rowOff>5989</xdr:rowOff>
    </xdr:to>
    <xdr:cxnSp macro="">
      <xdr:nvCxnSpPr>
        <xdr:cNvPr id="127" name="直線コネクタ 126"/>
        <xdr:cNvCxnSpPr/>
      </xdr:nvCxnSpPr>
      <xdr:spPr>
        <a:xfrm flipV="1">
          <a:off x="1130300" y="10092399"/>
          <a:ext cx="889000" cy="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53405</xdr:rowOff>
    </xdr:from>
    <xdr:to>
      <xdr:col>6</xdr:col>
      <xdr:colOff>561975</xdr:colOff>
      <xdr:row>58</xdr:row>
      <xdr:rowOff>155005</xdr:rowOff>
    </xdr:to>
    <xdr:sp macro="" textlink="">
      <xdr:nvSpPr>
        <xdr:cNvPr id="137" name="円/楕円 136"/>
        <xdr:cNvSpPr/>
      </xdr:nvSpPr>
      <xdr:spPr>
        <a:xfrm>
          <a:off x="4584700" y="99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139782</xdr:rowOff>
    </xdr:from>
    <xdr:ext cx="534377" cy="259045"/>
    <xdr:sp macro="" textlink="">
      <xdr:nvSpPr>
        <xdr:cNvPr id="138" name="総務費該当値テキスト"/>
        <xdr:cNvSpPr txBox="1"/>
      </xdr:nvSpPr>
      <xdr:spPr>
        <a:xfrm>
          <a:off x="4686300" y="99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104046</xdr:rowOff>
    </xdr:from>
    <xdr:to>
      <xdr:col>5</xdr:col>
      <xdr:colOff>409575</xdr:colOff>
      <xdr:row>59</xdr:row>
      <xdr:rowOff>34196</xdr:rowOff>
    </xdr:to>
    <xdr:sp macro="" textlink="">
      <xdr:nvSpPr>
        <xdr:cNvPr id="139" name="円/楕円 138"/>
        <xdr:cNvSpPr/>
      </xdr:nvSpPr>
      <xdr:spPr>
        <a:xfrm>
          <a:off x="3746500" y="100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25323</xdr:rowOff>
    </xdr:from>
    <xdr:ext cx="534377" cy="259045"/>
    <xdr:sp macro="" textlink="">
      <xdr:nvSpPr>
        <xdr:cNvPr id="140" name="テキスト ボックス 139"/>
        <xdr:cNvSpPr txBox="1"/>
      </xdr:nvSpPr>
      <xdr:spPr>
        <a:xfrm>
          <a:off x="3530111" y="101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96045</xdr:rowOff>
    </xdr:from>
    <xdr:to>
      <xdr:col>4</xdr:col>
      <xdr:colOff>206375</xdr:colOff>
      <xdr:row>59</xdr:row>
      <xdr:rowOff>26195</xdr:rowOff>
    </xdr:to>
    <xdr:sp macro="" textlink="">
      <xdr:nvSpPr>
        <xdr:cNvPr id="141" name="円/楕円 140"/>
        <xdr:cNvSpPr/>
      </xdr:nvSpPr>
      <xdr:spPr>
        <a:xfrm>
          <a:off x="2857500" y="100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17322</xdr:rowOff>
    </xdr:from>
    <xdr:ext cx="534377" cy="259045"/>
    <xdr:sp macro="" textlink="">
      <xdr:nvSpPr>
        <xdr:cNvPr id="142" name="テキスト ボックス 141"/>
        <xdr:cNvSpPr txBox="1"/>
      </xdr:nvSpPr>
      <xdr:spPr>
        <a:xfrm>
          <a:off x="2641111" y="1013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97499</xdr:rowOff>
    </xdr:from>
    <xdr:to>
      <xdr:col>3</xdr:col>
      <xdr:colOff>3175</xdr:colOff>
      <xdr:row>59</xdr:row>
      <xdr:rowOff>27649</xdr:rowOff>
    </xdr:to>
    <xdr:sp macro="" textlink="">
      <xdr:nvSpPr>
        <xdr:cNvPr id="143" name="円/楕円 142"/>
        <xdr:cNvSpPr/>
      </xdr:nvSpPr>
      <xdr:spPr>
        <a:xfrm>
          <a:off x="1968500" y="1004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18776</xdr:rowOff>
    </xdr:from>
    <xdr:ext cx="534377" cy="259045"/>
    <xdr:sp macro="" textlink="">
      <xdr:nvSpPr>
        <xdr:cNvPr id="144" name="テキスト ボックス 143"/>
        <xdr:cNvSpPr txBox="1"/>
      </xdr:nvSpPr>
      <xdr:spPr>
        <a:xfrm>
          <a:off x="1752111" y="101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126639</xdr:rowOff>
    </xdr:from>
    <xdr:to>
      <xdr:col>1</xdr:col>
      <xdr:colOff>485775</xdr:colOff>
      <xdr:row>59</xdr:row>
      <xdr:rowOff>56789</xdr:rowOff>
    </xdr:to>
    <xdr:sp macro="" textlink="">
      <xdr:nvSpPr>
        <xdr:cNvPr id="145" name="円/楕円 144"/>
        <xdr:cNvSpPr/>
      </xdr:nvSpPr>
      <xdr:spPr>
        <a:xfrm>
          <a:off x="1079500" y="100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47916</xdr:rowOff>
    </xdr:from>
    <xdr:ext cx="534377" cy="259045"/>
    <xdr:sp macro="" textlink="">
      <xdr:nvSpPr>
        <xdr:cNvPr id="146" name="テキスト ボックス 145"/>
        <xdr:cNvSpPr txBox="1"/>
      </xdr:nvSpPr>
      <xdr:spPr>
        <a:xfrm>
          <a:off x="863111" y="101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60344</xdr:rowOff>
    </xdr:from>
    <xdr:to>
      <xdr:col>6</xdr:col>
      <xdr:colOff>511175</xdr:colOff>
      <xdr:row>78</xdr:row>
      <xdr:rowOff>61151</xdr:rowOff>
    </xdr:to>
    <xdr:cxnSp macro="">
      <xdr:nvCxnSpPr>
        <xdr:cNvPr id="177" name="直線コネクタ 176"/>
        <xdr:cNvCxnSpPr/>
      </xdr:nvCxnSpPr>
      <xdr:spPr>
        <a:xfrm flipV="1">
          <a:off x="3797300" y="13433444"/>
          <a:ext cx="8382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61151</xdr:rowOff>
    </xdr:from>
    <xdr:to>
      <xdr:col>5</xdr:col>
      <xdr:colOff>358775</xdr:colOff>
      <xdr:row>78</xdr:row>
      <xdr:rowOff>91556</xdr:rowOff>
    </xdr:to>
    <xdr:cxnSp macro="">
      <xdr:nvCxnSpPr>
        <xdr:cNvPr id="180" name="直線コネクタ 179"/>
        <xdr:cNvCxnSpPr/>
      </xdr:nvCxnSpPr>
      <xdr:spPr>
        <a:xfrm flipV="1">
          <a:off x="2908300" y="13434251"/>
          <a:ext cx="8890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89588</xdr:rowOff>
    </xdr:from>
    <xdr:to>
      <xdr:col>4</xdr:col>
      <xdr:colOff>155575</xdr:colOff>
      <xdr:row>78</xdr:row>
      <xdr:rowOff>91556</xdr:rowOff>
    </xdr:to>
    <xdr:cxnSp macro="">
      <xdr:nvCxnSpPr>
        <xdr:cNvPr id="183" name="直線コネクタ 182"/>
        <xdr:cNvCxnSpPr/>
      </xdr:nvCxnSpPr>
      <xdr:spPr>
        <a:xfrm>
          <a:off x="2019300" y="13462688"/>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89588</xdr:rowOff>
    </xdr:from>
    <xdr:to>
      <xdr:col>2</xdr:col>
      <xdr:colOff>638175</xdr:colOff>
      <xdr:row>78</xdr:row>
      <xdr:rowOff>99639</xdr:rowOff>
    </xdr:to>
    <xdr:cxnSp macro="">
      <xdr:nvCxnSpPr>
        <xdr:cNvPr id="186" name="直線コネクタ 185"/>
        <xdr:cNvCxnSpPr/>
      </xdr:nvCxnSpPr>
      <xdr:spPr>
        <a:xfrm flipV="1">
          <a:off x="1130300" y="13462688"/>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9544</xdr:rowOff>
    </xdr:from>
    <xdr:to>
      <xdr:col>6</xdr:col>
      <xdr:colOff>561975</xdr:colOff>
      <xdr:row>78</xdr:row>
      <xdr:rowOff>111144</xdr:rowOff>
    </xdr:to>
    <xdr:sp macro="" textlink="">
      <xdr:nvSpPr>
        <xdr:cNvPr id="196" name="円/楕円 195"/>
        <xdr:cNvSpPr/>
      </xdr:nvSpPr>
      <xdr:spPr>
        <a:xfrm>
          <a:off x="4584700" y="133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140371</xdr:rowOff>
    </xdr:from>
    <xdr:ext cx="599010" cy="259045"/>
    <xdr:sp macro="" textlink="">
      <xdr:nvSpPr>
        <xdr:cNvPr id="197" name="民生費該当値テキスト"/>
        <xdr:cNvSpPr txBox="1"/>
      </xdr:nvSpPr>
      <xdr:spPr>
        <a:xfrm>
          <a:off x="4686300" y="131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10351</xdr:rowOff>
    </xdr:from>
    <xdr:to>
      <xdr:col>5</xdr:col>
      <xdr:colOff>409575</xdr:colOff>
      <xdr:row>78</xdr:row>
      <xdr:rowOff>111951</xdr:rowOff>
    </xdr:to>
    <xdr:sp macro="" textlink="">
      <xdr:nvSpPr>
        <xdr:cNvPr id="198" name="円/楕円 197"/>
        <xdr:cNvSpPr/>
      </xdr:nvSpPr>
      <xdr:spPr>
        <a:xfrm>
          <a:off x="3746500" y="133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128478</xdr:rowOff>
    </xdr:from>
    <xdr:ext cx="599010" cy="259045"/>
    <xdr:sp macro="" textlink="">
      <xdr:nvSpPr>
        <xdr:cNvPr id="199" name="テキスト ボックス 198"/>
        <xdr:cNvSpPr txBox="1"/>
      </xdr:nvSpPr>
      <xdr:spPr>
        <a:xfrm>
          <a:off x="3497794" y="1315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40756</xdr:rowOff>
    </xdr:from>
    <xdr:to>
      <xdr:col>4</xdr:col>
      <xdr:colOff>206375</xdr:colOff>
      <xdr:row>78</xdr:row>
      <xdr:rowOff>142356</xdr:rowOff>
    </xdr:to>
    <xdr:sp macro="" textlink="">
      <xdr:nvSpPr>
        <xdr:cNvPr id="200" name="円/楕円 199"/>
        <xdr:cNvSpPr/>
      </xdr:nvSpPr>
      <xdr:spPr>
        <a:xfrm>
          <a:off x="2857500" y="134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158883</xdr:rowOff>
    </xdr:from>
    <xdr:ext cx="599010" cy="259045"/>
    <xdr:sp macro="" textlink="">
      <xdr:nvSpPr>
        <xdr:cNvPr id="201" name="テキスト ボックス 200"/>
        <xdr:cNvSpPr txBox="1"/>
      </xdr:nvSpPr>
      <xdr:spPr>
        <a:xfrm>
          <a:off x="2608794" y="131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38788</xdr:rowOff>
    </xdr:from>
    <xdr:to>
      <xdr:col>3</xdr:col>
      <xdr:colOff>3175</xdr:colOff>
      <xdr:row>78</xdr:row>
      <xdr:rowOff>140388</xdr:rowOff>
    </xdr:to>
    <xdr:sp macro="" textlink="">
      <xdr:nvSpPr>
        <xdr:cNvPr id="202" name="円/楕円 201"/>
        <xdr:cNvSpPr/>
      </xdr:nvSpPr>
      <xdr:spPr>
        <a:xfrm>
          <a:off x="1968500" y="134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156915</xdr:rowOff>
    </xdr:from>
    <xdr:ext cx="599010" cy="259045"/>
    <xdr:sp macro="" textlink="">
      <xdr:nvSpPr>
        <xdr:cNvPr id="203" name="テキスト ボックス 202"/>
        <xdr:cNvSpPr txBox="1"/>
      </xdr:nvSpPr>
      <xdr:spPr>
        <a:xfrm>
          <a:off x="1719794" y="1318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48839</xdr:rowOff>
    </xdr:from>
    <xdr:to>
      <xdr:col>1</xdr:col>
      <xdr:colOff>485775</xdr:colOff>
      <xdr:row>78</xdr:row>
      <xdr:rowOff>150439</xdr:rowOff>
    </xdr:to>
    <xdr:sp macro="" textlink="">
      <xdr:nvSpPr>
        <xdr:cNvPr id="204" name="円/楕円 203"/>
        <xdr:cNvSpPr/>
      </xdr:nvSpPr>
      <xdr:spPr>
        <a:xfrm>
          <a:off x="1079500" y="134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166966</xdr:rowOff>
    </xdr:from>
    <xdr:ext cx="599010" cy="259045"/>
    <xdr:sp macro="" textlink="">
      <xdr:nvSpPr>
        <xdr:cNvPr id="205" name="テキスト ボックス 204"/>
        <xdr:cNvSpPr txBox="1"/>
      </xdr:nvSpPr>
      <xdr:spPr>
        <a:xfrm>
          <a:off x="830794" y="131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42142</xdr:rowOff>
    </xdr:from>
    <xdr:to>
      <xdr:col>6</xdr:col>
      <xdr:colOff>511175</xdr:colOff>
      <xdr:row>98</xdr:row>
      <xdr:rowOff>46769</xdr:rowOff>
    </xdr:to>
    <xdr:cxnSp macro="">
      <xdr:nvCxnSpPr>
        <xdr:cNvPr id="236" name="直線コネクタ 235"/>
        <xdr:cNvCxnSpPr/>
      </xdr:nvCxnSpPr>
      <xdr:spPr>
        <a:xfrm flipV="1">
          <a:off x="3797300" y="16844242"/>
          <a:ext cx="8382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46769</xdr:rowOff>
    </xdr:from>
    <xdr:to>
      <xdr:col>5</xdr:col>
      <xdr:colOff>358775</xdr:colOff>
      <xdr:row>98</xdr:row>
      <xdr:rowOff>61987</xdr:rowOff>
    </xdr:to>
    <xdr:cxnSp macro="">
      <xdr:nvCxnSpPr>
        <xdr:cNvPr id="239" name="直線コネクタ 238"/>
        <xdr:cNvCxnSpPr/>
      </xdr:nvCxnSpPr>
      <xdr:spPr>
        <a:xfrm flipV="1">
          <a:off x="2908300" y="16848869"/>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12729</xdr:rowOff>
    </xdr:from>
    <xdr:to>
      <xdr:col>4</xdr:col>
      <xdr:colOff>155575</xdr:colOff>
      <xdr:row>98</xdr:row>
      <xdr:rowOff>61987</xdr:rowOff>
    </xdr:to>
    <xdr:cxnSp macro="">
      <xdr:nvCxnSpPr>
        <xdr:cNvPr id="242" name="直線コネクタ 241"/>
        <xdr:cNvCxnSpPr/>
      </xdr:nvCxnSpPr>
      <xdr:spPr>
        <a:xfrm>
          <a:off x="2019300" y="16814829"/>
          <a:ext cx="88900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146372</xdr:rowOff>
    </xdr:from>
    <xdr:to>
      <xdr:col>2</xdr:col>
      <xdr:colOff>638175</xdr:colOff>
      <xdr:row>98</xdr:row>
      <xdr:rowOff>12729</xdr:rowOff>
    </xdr:to>
    <xdr:cxnSp macro="">
      <xdr:nvCxnSpPr>
        <xdr:cNvPr id="245" name="直線コネクタ 244"/>
        <xdr:cNvCxnSpPr/>
      </xdr:nvCxnSpPr>
      <xdr:spPr>
        <a:xfrm>
          <a:off x="1130300" y="16777022"/>
          <a:ext cx="889000" cy="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162792</xdr:rowOff>
    </xdr:from>
    <xdr:to>
      <xdr:col>6</xdr:col>
      <xdr:colOff>561975</xdr:colOff>
      <xdr:row>98</xdr:row>
      <xdr:rowOff>92942</xdr:rowOff>
    </xdr:to>
    <xdr:sp macro="" textlink="">
      <xdr:nvSpPr>
        <xdr:cNvPr id="255" name="円/楕円 254"/>
        <xdr:cNvSpPr/>
      </xdr:nvSpPr>
      <xdr:spPr>
        <a:xfrm>
          <a:off x="4584700" y="1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77719</xdr:rowOff>
    </xdr:from>
    <xdr:ext cx="534377" cy="259045"/>
    <xdr:sp macro="" textlink="">
      <xdr:nvSpPr>
        <xdr:cNvPr id="256" name="衛生費該当値テキスト"/>
        <xdr:cNvSpPr txBox="1"/>
      </xdr:nvSpPr>
      <xdr:spPr>
        <a:xfrm>
          <a:off x="4686300" y="1670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167419</xdr:rowOff>
    </xdr:from>
    <xdr:to>
      <xdr:col>5</xdr:col>
      <xdr:colOff>409575</xdr:colOff>
      <xdr:row>98</xdr:row>
      <xdr:rowOff>97569</xdr:rowOff>
    </xdr:to>
    <xdr:sp macro="" textlink="">
      <xdr:nvSpPr>
        <xdr:cNvPr id="257" name="円/楕円 256"/>
        <xdr:cNvSpPr/>
      </xdr:nvSpPr>
      <xdr:spPr>
        <a:xfrm>
          <a:off x="3746500" y="167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88696</xdr:rowOff>
    </xdr:from>
    <xdr:ext cx="534377" cy="259045"/>
    <xdr:sp macro="" textlink="">
      <xdr:nvSpPr>
        <xdr:cNvPr id="258" name="テキスト ボックス 257"/>
        <xdr:cNvSpPr txBox="1"/>
      </xdr:nvSpPr>
      <xdr:spPr>
        <a:xfrm>
          <a:off x="3530111" y="168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11187</xdr:rowOff>
    </xdr:from>
    <xdr:to>
      <xdr:col>4</xdr:col>
      <xdr:colOff>206375</xdr:colOff>
      <xdr:row>98</xdr:row>
      <xdr:rowOff>112787</xdr:rowOff>
    </xdr:to>
    <xdr:sp macro="" textlink="">
      <xdr:nvSpPr>
        <xdr:cNvPr id="259" name="円/楕円 258"/>
        <xdr:cNvSpPr/>
      </xdr:nvSpPr>
      <xdr:spPr>
        <a:xfrm>
          <a:off x="2857500" y="1681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103914</xdr:rowOff>
    </xdr:from>
    <xdr:ext cx="534377" cy="259045"/>
    <xdr:sp macro="" textlink="">
      <xdr:nvSpPr>
        <xdr:cNvPr id="260" name="テキスト ボックス 259"/>
        <xdr:cNvSpPr txBox="1"/>
      </xdr:nvSpPr>
      <xdr:spPr>
        <a:xfrm>
          <a:off x="2641111" y="1690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133379</xdr:rowOff>
    </xdr:from>
    <xdr:to>
      <xdr:col>3</xdr:col>
      <xdr:colOff>3175</xdr:colOff>
      <xdr:row>98</xdr:row>
      <xdr:rowOff>63529</xdr:rowOff>
    </xdr:to>
    <xdr:sp macro="" textlink="">
      <xdr:nvSpPr>
        <xdr:cNvPr id="261" name="円/楕円 260"/>
        <xdr:cNvSpPr/>
      </xdr:nvSpPr>
      <xdr:spPr>
        <a:xfrm>
          <a:off x="1968500" y="167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54656</xdr:rowOff>
    </xdr:from>
    <xdr:ext cx="534377" cy="259045"/>
    <xdr:sp macro="" textlink="">
      <xdr:nvSpPr>
        <xdr:cNvPr id="262" name="テキスト ボックス 261"/>
        <xdr:cNvSpPr txBox="1"/>
      </xdr:nvSpPr>
      <xdr:spPr>
        <a:xfrm>
          <a:off x="1752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95572</xdr:rowOff>
    </xdr:from>
    <xdr:to>
      <xdr:col>1</xdr:col>
      <xdr:colOff>485775</xdr:colOff>
      <xdr:row>98</xdr:row>
      <xdr:rowOff>25722</xdr:rowOff>
    </xdr:to>
    <xdr:sp macro="" textlink="">
      <xdr:nvSpPr>
        <xdr:cNvPr id="263" name="円/楕円 262"/>
        <xdr:cNvSpPr/>
      </xdr:nvSpPr>
      <xdr:spPr>
        <a:xfrm>
          <a:off x="1079500" y="167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16849</xdr:rowOff>
    </xdr:from>
    <xdr:ext cx="534377" cy="259045"/>
    <xdr:sp macro="" textlink="">
      <xdr:nvSpPr>
        <xdr:cNvPr id="264" name="テキスト ボックス 263"/>
        <xdr:cNvSpPr txBox="1"/>
      </xdr:nvSpPr>
      <xdr:spPr>
        <a:xfrm>
          <a:off x="863111" y="168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160909</xdr:rowOff>
    </xdr:from>
    <xdr:to>
      <xdr:col>15</xdr:col>
      <xdr:colOff>180975</xdr:colOff>
      <xdr:row>38</xdr:row>
      <xdr:rowOff>160909</xdr:rowOff>
    </xdr:to>
    <xdr:cxnSp macro="">
      <xdr:nvCxnSpPr>
        <xdr:cNvPr id="293" name="直線コネクタ 292"/>
        <xdr:cNvCxnSpPr/>
      </xdr:nvCxnSpPr>
      <xdr:spPr>
        <a:xfrm>
          <a:off x="9639300" y="66760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149225</xdr:rowOff>
    </xdr:from>
    <xdr:to>
      <xdr:col>14</xdr:col>
      <xdr:colOff>28575</xdr:colOff>
      <xdr:row>38</xdr:row>
      <xdr:rowOff>160909</xdr:rowOff>
    </xdr:to>
    <xdr:cxnSp macro="">
      <xdr:nvCxnSpPr>
        <xdr:cNvPr id="296" name="直線コネクタ 295"/>
        <xdr:cNvCxnSpPr/>
      </xdr:nvCxnSpPr>
      <xdr:spPr>
        <a:xfrm>
          <a:off x="8750300" y="6664325"/>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138684</xdr:rowOff>
    </xdr:from>
    <xdr:to>
      <xdr:col>12</xdr:col>
      <xdr:colOff>511175</xdr:colOff>
      <xdr:row>38</xdr:row>
      <xdr:rowOff>149225</xdr:rowOff>
    </xdr:to>
    <xdr:cxnSp macro="">
      <xdr:nvCxnSpPr>
        <xdr:cNvPr id="299" name="直線コネクタ 298"/>
        <xdr:cNvCxnSpPr/>
      </xdr:nvCxnSpPr>
      <xdr:spPr>
        <a:xfrm>
          <a:off x="7861300" y="6653784"/>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138684</xdr:rowOff>
    </xdr:from>
    <xdr:to>
      <xdr:col>11</xdr:col>
      <xdr:colOff>307975</xdr:colOff>
      <xdr:row>39</xdr:row>
      <xdr:rowOff>9906</xdr:rowOff>
    </xdr:to>
    <xdr:cxnSp macro="">
      <xdr:nvCxnSpPr>
        <xdr:cNvPr id="302" name="直線コネクタ 301"/>
        <xdr:cNvCxnSpPr/>
      </xdr:nvCxnSpPr>
      <xdr:spPr>
        <a:xfrm flipV="1">
          <a:off x="6972300" y="665378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110109</xdr:rowOff>
    </xdr:from>
    <xdr:to>
      <xdr:col>15</xdr:col>
      <xdr:colOff>231775</xdr:colOff>
      <xdr:row>39</xdr:row>
      <xdr:rowOff>40259</xdr:rowOff>
    </xdr:to>
    <xdr:sp macro="" textlink="">
      <xdr:nvSpPr>
        <xdr:cNvPr id="312" name="円/楕円 311"/>
        <xdr:cNvSpPr/>
      </xdr:nvSpPr>
      <xdr:spPr>
        <a:xfrm>
          <a:off x="10426700" y="66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25036</xdr:rowOff>
    </xdr:from>
    <xdr:ext cx="378565" cy="259045"/>
    <xdr:sp macro="" textlink="">
      <xdr:nvSpPr>
        <xdr:cNvPr id="313" name="労働費該当値テキスト"/>
        <xdr:cNvSpPr txBox="1"/>
      </xdr:nvSpPr>
      <xdr:spPr>
        <a:xfrm>
          <a:off x="10528300"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110109</xdr:rowOff>
    </xdr:from>
    <xdr:to>
      <xdr:col>14</xdr:col>
      <xdr:colOff>79375</xdr:colOff>
      <xdr:row>39</xdr:row>
      <xdr:rowOff>40259</xdr:rowOff>
    </xdr:to>
    <xdr:sp macro="" textlink="">
      <xdr:nvSpPr>
        <xdr:cNvPr id="314" name="円/楕円 313"/>
        <xdr:cNvSpPr/>
      </xdr:nvSpPr>
      <xdr:spPr>
        <a:xfrm>
          <a:off x="9588500" y="66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31386</xdr:rowOff>
    </xdr:from>
    <xdr:ext cx="378565" cy="259045"/>
    <xdr:sp macro="" textlink="">
      <xdr:nvSpPr>
        <xdr:cNvPr id="315" name="テキスト ボックス 314"/>
        <xdr:cNvSpPr txBox="1"/>
      </xdr:nvSpPr>
      <xdr:spPr>
        <a:xfrm>
          <a:off x="9450017" y="671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98425</xdr:rowOff>
    </xdr:from>
    <xdr:to>
      <xdr:col>12</xdr:col>
      <xdr:colOff>561975</xdr:colOff>
      <xdr:row>39</xdr:row>
      <xdr:rowOff>28575</xdr:rowOff>
    </xdr:to>
    <xdr:sp macro="" textlink="">
      <xdr:nvSpPr>
        <xdr:cNvPr id="316" name="円/楕円 315"/>
        <xdr:cNvSpPr/>
      </xdr:nvSpPr>
      <xdr:spPr>
        <a:xfrm>
          <a:off x="8699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19702</xdr:rowOff>
    </xdr:from>
    <xdr:ext cx="378565" cy="259045"/>
    <xdr:sp macro="" textlink="">
      <xdr:nvSpPr>
        <xdr:cNvPr id="317" name="テキスト ボックス 316"/>
        <xdr:cNvSpPr txBox="1"/>
      </xdr:nvSpPr>
      <xdr:spPr>
        <a:xfrm>
          <a:off x="8561017" y="670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87884</xdr:rowOff>
    </xdr:from>
    <xdr:to>
      <xdr:col>11</xdr:col>
      <xdr:colOff>358775</xdr:colOff>
      <xdr:row>39</xdr:row>
      <xdr:rowOff>18034</xdr:rowOff>
    </xdr:to>
    <xdr:sp macro="" textlink="">
      <xdr:nvSpPr>
        <xdr:cNvPr id="318" name="円/楕円 317"/>
        <xdr:cNvSpPr/>
      </xdr:nvSpPr>
      <xdr:spPr>
        <a:xfrm>
          <a:off x="7810500" y="66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9161</xdr:rowOff>
    </xdr:from>
    <xdr:ext cx="378565" cy="259045"/>
    <xdr:sp macro="" textlink="">
      <xdr:nvSpPr>
        <xdr:cNvPr id="319" name="テキスト ボックス 318"/>
        <xdr:cNvSpPr txBox="1"/>
      </xdr:nvSpPr>
      <xdr:spPr>
        <a:xfrm>
          <a:off x="7672017" y="6695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130556</xdr:rowOff>
    </xdr:from>
    <xdr:to>
      <xdr:col>10</xdr:col>
      <xdr:colOff>155575</xdr:colOff>
      <xdr:row>39</xdr:row>
      <xdr:rowOff>60706</xdr:rowOff>
    </xdr:to>
    <xdr:sp macro="" textlink="">
      <xdr:nvSpPr>
        <xdr:cNvPr id="320" name="円/楕円 319"/>
        <xdr:cNvSpPr/>
      </xdr:nvSpPr>
      <xdr:spPr>
        <a:xfrm>
          <a:off x="6921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51833</xdr:rowOff>
    </xdr:from>
    <xdr:ext cx="378565" cy="259045"/>
    <xdr:sp macro="" textlink="">
      <xdr:nvSpPr>
        <xdr:cNvPr id="321" name="テキスト ボックス 320"/>
        <xdr:cNvSpPr txBox="1"/>
      </xdr:nvSpPr>
      <xdr:spPr>
        <a:xfrm>
          <a:off x="6783017" y="6738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14208</xdr:rowOff>
    </xdr:from>
    <xdr:to>
      <xdr:col>15</xdr:col>
      <xdr:colOff>180975</xdr:colOff>
      <xdr:row>59</xdr:row>
      <xdr:rowOff>41928</xdr:rowOff>
    </xdr:to>
    <xdr:cxnSp macro="">
      <xdr:nvCxnSpPr>
        <xdr:cNvPr id="352" name="直線コネクタ 351"/>
        <xdr:cNvCxnSpPr/>
      </xdr:nvCxnSpPr>
      <xdr:spPr>
        <a:xfrm>
          <a:off x="9639300" y="10129758"/>
          <a:ext cx="838200" cy="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6948</xdr:rowOff>
    </xdr:from>
    <xdr:to>
      <xdr:col>14</xdr:col>
      <xdr:colOff>28575</xdr:colOff>
      <xdr:row>59</xdr:row>
      <xdr:rowOff>14208</xdr:rowOff>
    </xdr:to>
    <xdr:cxnSp macro="">
      <xdr:nvCxnSpPr>
        <xdr:cNvPr id="355" name="直線コネクタ 354"/>
        <xdr:cNvCxnSpPr/>
      </xdr:nvCxnSpPr>
      <xdr:spPr>
        <a:xfrm>
          <a:off x="8750300" y="10122498"/>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6948</xdr:rowOff>
    </xdr:from>
    <xdr:to>
      <xdr:col>12</xdr:col>
      <xdr:colOff>511175</xdr:colOff>
      <xdr:row>59</xdr:row>
      <xdr:rowOff>36131</xdr:rowOff>
    </xdr:to>
    <xdr:cxnSp macro="">
      <xdr:nvCxnSpPr>
        <xdr:cNvPr id="358" name="直線コネクタ 357"/>
        <xdr:cNvCxnSpPr/>
      </xdr:nvCxnSpPr>
      <xdr:spPr>
        <a:xfrm flipV="1">
          <a:off x="7861300" y="10122498"/>
          <a:ext cx="889000" cy="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36131</xdr:rowOff>
    </xdr:from>
    <xdr:to>
      <xdr:col>11</xdr:col>
      <xdr:colOff>307975</xdr:colOff>
      <xdr:row>59</xdr:row>
      <xdr:rowOff>63883</xdr:rowOff>
    </xdr:to>
    <xdr:cxnSp macro="">
      <xdr:nvCxnSpPr>
        <xdr:cNvPr id="361" name="直線コネクタ 360"/>
        <xdr:cNvCxnSpPr/>
      </xdr:nvCxnSpPr>
      <xdr:spPr>
        <a:xfrm flipV="1">
          <a:off x="6972300" y="10151681"/>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162578</xdr:rowOff>
    </xdr:from>
    <xdr:to>
      <xdr:col>15</xdr:col>
      <xdr:colOff>231775</xdr:colOff>
      <xdr:row>59</xdr:row>
      <xdr:rowOff>92728</xdr:rowOff>
    </xdr:to>
    <xdr:sp macro="" textlink="">
      <xdr:nvSpPr>
        <xdr:cNvPr id="371" name="円/楕円 370"/>
        <xdr:cNvSpPr/>
      </xdr:nvSpPr>
      <xdr:spPr>
        <a:xfrm>
          <a:off x="10426700" y="101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134858</xdr:rowOff>
    </xdr:from>
    <xdr:to>
      <xdr:col>14</xdr:col>
      <xdr:colOff>79375</xdr:colOff>
      <xdr:row>59</xdr:row>
      <xdr:rowOff>65008</xdr:rowOff>
    </xdr:to>
    <xdr:sp macro="" textlink="">
      <xdr:nvSpPr>
        <xdr:cNvPr id="373" name="円/楕円 372"/>
        <xdr:cNvSpPr/>
      </xdr:nvSpPr>
      <xdr:spPr>
        <a:xfrm>
          <a:off x="9588500" y="100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81535</xdr:rowOff>
    </xdr:from>
    <xdr:ext cx="534377" cy="259045"/>
    <xdr:sp macro="" textlink="">
      <xdr:nvSpPr>
        <xdr:cNvPr id="374" name="テキスト ボックス 373"/>
        <xdr:cNvSpPr txBox="1"/>
      </xdr:nvSpPr>
      <xdr:spPr>
        <a:xfrm>
          <a:off x="9372111" y="98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127598</xdr:rowOff>
    </xdr:from>
    <xdr:to>
      <xdr:col>12</xdr:col>
      <xdr:colOff>561975</xdr:colOff>
      <xdr:row>59</xdr:row>
      <xdr:rowOff>57748</xdr:rowOff>
    </xdr:to>
    <xdr:sp macro="" textlink="">
      <xdr:nvSpPr>
        <xdr:cNvPr id="375" name="円/楕円 374"/>
        <xdr:cNvSpPr/>
      </xdr:nvSpPr>
      <xdr:spPr>
        <a:xfrm>
          <a:off x="8699500" y="100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74275</xdr:rowOff>
    </xdr:from>
    <xdr:ext cx="534377" cy="259045"/>
    <xdr:sp macro="" textlink="">
      <xdr:nvSpPr>
        <xdr:cNvPr id="376" name="テキスト ボックス 375"/>
        <xdr:cNvSpPr txBox="1"/>
      </xdr:nvSpPr>
      <xdr:spPr>
        <a:xfrm>
          <a:off x="8483111" y="98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156781</xdr:rowOff>
    </xdr:from>
    <xdr:to>
      <xdr:col>11</xdr:col>
      <xdr:colOff>358775</xdr:colOff>
      <xdr:row>59</xdr:row>
      <xdr:rowOff>86931</xdr:rowOff>
    </xdr:to>
    <xdr:sp macro="" textlink="">
      <xdr:nvSpPr>
        <xdr:cNvPr id="377" name="円/楕円 376"/>
        <xdr:cNvSpPr/>
      </xdr:nvSpPr>
      <xdr:spPr>
        <a:xfrm>
          <a:off x="7810500" y="101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103458</xdr:rowOff>
    </xdr:from>
    <xdr:ext cx="534377" cy="259045"/>
    <xdr:sp macro="" textlink="">
      <xdr:nvSpPr>
        <xdr:cNvPr id="378" name="テキスト ボックス 377"/>
        <xdr:cNvSpPr txBox="1"/>
      </xdr:nvSpPr>
      <xdr:spPr>
        <a:xfrm>
          <a:off x="7594111" y="987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13083</xdr:rowOff>
    </xdr:from>
    <xdr:to>
      <xdr:col>10</xdr:col>
      <xdr:colOff>155575</xdr:colOff>
      <xdr:row>59</xdr:row>
      <xdr:rowOff>114683</xdr:rowOff>
    </xdr:to>
    <xdr:sp macro="" textlink="">
      <xdr:nvSpPr>
        <xdr:cNvPr id="379" name="円/楕円 378"/>
        <xdr:cNvSpPr/>
      </xdr:nvSpPr>
      <xdr:spPr>
        <a:xfrm>
          <a:off x="6921500" y="1012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105810</xdr:rowOff>
    </xdr:from>
    <xdr:ext cx="534377" cy="259045"/>
    <xdr:sp macro="" textlink="">
      <xdr:nvSpPr>
        <xdr:cNvPr id="380" name="テキスト ボックス 379"/>
        <xdr:cNvSpPr txBox="1"/>
      </xdr:nvSpPr>
      <xdr:spPr>
        <a:xfrm>
          <a:off x="6705111" y="1022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123273</xdr:rowOff>
    </xdr:from>
    <xdr:to>
      <xdr:col>15</xdr:col>
      <xdr:colOff>180975</xdr:colOff>
      <xdr:row>79</xdr:row>
      <xdr:rowOff>6524</xdr:rowOff>
    </xdr:to>
    <xdr:cxnSp macro="">
      <xdr:nvCxnSpPr>
        <xdr:cNvPr id="411" name="直線コネクタ 410"/>
        <xdr:cNvCxnSpPr/>
      </xdr:nvCxnSpPr>
      <xdr:spPr>
        <a:xfrm>
          <a:off x="9639300" y="13496373"/>
          <a:ext cx="8382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123273</xdr:rowOff>
    </xdr:from>
    <xdr:to>
      <xdr:col>14</xdr:col>
      <xdr:colOff>28575</xdr:colOff>
      <xdr:row>78</xdr:row>
      <xdr:rowOff>160046</xdr:rowOff>
    </xdr:to>
    <xdr:cxnSp macro="">
      <xdr:nvCxnSpPr>
        <xdr:cNvPr id="414" name="直線コネクタ 413"/>
        <xdr:cNvCxnSpPr/>
      </xdr:nvCxnSpPr>
      <xdr:spPr>
        <a:xfrm flipV="1">
          <a:off x="8750300" y="13496373"/>
          <a:ext cx="8890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160046</xdr:rowOff>
    </xdr:from>
    <xdr:to>
      <xdr:col>12</xdr:col>
      <xdr:colOff>511175</xdr:colOff>
      <xdr:row>79</xdr:row>
      <xdr:rowOff>254</xdr:rowOff>
    </xdr:to>
    <xdr:cxnSp macro="">
      <xdr:nvCxnSpPr>
        <xdr:cNvPr id="417" name="直線コネクタ 416"/>
        <xdr:cNvCxnSpPr/>
      </xdr:nvCxnSpPr>
      <xdr:spPr>
        <a:xfrm flipV="1">
          <a:off x="7861300" y="13533146"/>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254</xdr:rowOff>
    </xdr:from>
    <xdr:to>
      <xdr:col>11</xdr:col>
      <xdr:colOff>307975</xdr:colOff>
      <xdr:row>79</xdr:row>
      <xdr:rowOff>14982</xdr:rowOff>
    </xdr:to>
    <xdr:cxnSp macro="">
      <xdr:nvCxnSpPr>
        <xdr:cNvPr id="420" name="直線コネクタ 419"/>
        <xdr:cNvCxnSpPr/>
      </xdr:nvCxnSpPr>
      <xdr:spPr>
        <a:xfrm flipV="1">
          <a:off x="6972300" y="13544804"/>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127174</xdr:rowOff>
    </xdr:from>
    <xdr:to>
      <xdr:col>15</xdr:col>
      <xdr:colOff>231775</xdr:colOff>
      <xdr:row>79</xdr:row>
      <xdr:rowOff>57324</xdr:rowOff>
    </xdr:to>
    <xdr:sp macro="" textlink="">
      <xdr:nvSpPr>
        <xdr:cNvPr id="430" name="円/楕円 429"/>
        <xdr:cNvSpPr/>
      </xdr:nvSpPr>
      <xdr:spPr>
        <a:xfrm>
          <a:off x="10426700" y="135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42101</xdr:rowOff>
    </xdr:from>
    <xdr:ext cx="469744" cy="259045"/>
    <xdr:sp macro="" textlink="">
      <xdr:nvSpPr>
        <xdr:cNvPr id="431" name="商工費該当値テキスト"/>
        <xdr:cNvSpPr txBox="1"/>
      </xdr:nvSpPr>
      <xdr:spPr>
        <a:xfrm>
          <a:off x="10528300" y="1341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72473</xdr:rowOff>
    </xdr:from>
    <xdr:to>
      <xdr:col>14</xdr:col>
      <xdr:colOff>79375</xdr:colOff>
      <xdr:row>79</xdr:row>
      <xdr:rowOff>2623</xdr:rowOff>
    </xdr:to>
    <xdr:sp macro="" textlink="">
      <xdr:nvSpPr>
        <xdr:cNvPr id="432" name="円/楕円 431"/>
        <xdr:cNvSpPr/>
      </xdr:nvSpPr>
      <xdr:spPr>
        <a:xfrm>
          <a:off x="9588500" y="134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165200</xdr:rowOff>
    </xdr:from>
    <xdr:ext cx="469744" cy="259045"/>
    <xdr:sp macro="" textlink="">
      <xdr:nvSpPr>
        <xdr:cNvPr id="433" name="テキスト ボックス 432"/>
        <xdr:cNvSpPr txBox="1"/>
      </xdr:nvSpPr>
      <xdr:spPr>
        <a:xfrm>
          <a:off x="9404427" y="1353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109246</xdr:rowOff>
    </xdr:from>
    <xdr:to>
      <xdr:col>12</xdr:col>
      <xdr:colOff>561975</xdr:colOff>
      <xdr:row>79</xdr:row>
      <xdr:rowOff>39396</xdr:rowOff>
    </xdr:to>
    <xdr:sp macro="" textlink="">
      <xdr:nvSpPr>
        <xdr:cNvPr id="434" name="円/楕円 433"/>
        <xdr:cNvSpPr/>
      </xdr:nvSpPr>
      <xdr:spPr>
        <a:xfrm>
          <a:off x="8699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30523</xdr:rowOff>
    </xdr:from>
    <xdr:ext cx="469744" cy="259045"/>
    <xdr:sp macro="" textlink="">
      <xdr:nvSpPr>
        <xdr:cNvPr id="435" name="テキスト ボックス 434"/>
        <xdr:cNvSpPr txBox="1"/>
      </xdr:nvSpPr>
      <xdr:spPr>
        <a:xfrm>
          <a:off x="8515427" y="135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120904</xdr:rowOff>
    </xdr:from>
    <xdr:to>
      <xdr:col>11</xdr:col>
      <xdr:colOff>358775</xdr:colOff>
      <xdr:row>79</xdr:row>
      <xdr:rowOff>51054</xdr:rowOff>
    </xdr:to>
    <xdr:sp macro="" textlink="">
      <xdr:nvSpPr>
        <xdr:cNvPr id="436" name="円/楕円 435"/>
        <xdr:cNvSpPr/>
      </xdr:nvSpPr>
      <xdr:spPr>
        <a:xfrm>
          <a:off x="78105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42181</xdr:rowOff>
    </xdr:from>
    <xdr:ext cx="469744" cy="259045"/>
    <xdr:sp macro="" textlink="">
      <xdr:nvSpPr>
        <xdr:cNvPr id="437" name="テキスト ボックス 436"/>
        <xdr:cNvSpPr txBox="1"/>
      </xdr:nvSpPr>
      <xdr:spPr>
        <a:xfrm>
          <a:off x="7626427" y="1358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135632</xdr:rowOff>
    </xdr:from>
    <xdr:to>
      <xdr:col>10</xdr:col>
      <xdr:colOff>155575</xdr:colOff>
      <xdr:row>79</xdr:row>
      <xdr:rowOff>65782</xdr:rowOff>
    </xdr:to>
    <xdr:sp macro="" textlink="">
      <xdr:nvSpPr>
        <xdr:cNvPr id="438" name="円/楕円 437"/>
        <xdr:cNvSpPr/>
      </xdr:nvSpPr>
      <xdr:spPr>
        <a:xfrm>
          <a:off x="6921500" y="135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56909</xdr:rowOff>
    </xdr:from>
    <xdr:ext cx="469744" cy="259045"/>
    <xdr:sp macro="" textlink="">
      <xdr:nvSpPr>
        <xdr:cNvPr id="439" name="テキスト ボックス 438"/>
        <xdr:cNvSpPr txBox="1"/>
      </xdr:nvSpPr>
      <xdr:spPr>
        <a:xfrm>
          <a:off x="6737427" y="1360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166063</xdr:rowOff>
    </xdr:from>
    <xdr:to>
      <xdr:col>15</xdr:col>
      <xdr:colOff>180975</xdr:colOff>
      <xdr:row>99</xdr:row>
      <xdr:rowOff>774</xdr:rowOff>
    </xdr:to>
    <xdr:cxnSp macro="">
      <xdr:nvCxnSpPr>
        <xdr:cNvPr id="468" name="直線コネクタ 467"/>
        <xdr:cNvCxnSpPr/>
      </xdr:nvCxnSpPr>
      <xdr:spPr>
        <a:xfrm flipV="1">
          <a:off x="9639300" y="16968163"/>
          <a:ext cx="8382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158618</xdr:rowOff>
    </xdr:from>
    <xdr:to>
      <xdr:col>14</xdr:col>
      <xdr:colOff>28575</xdr:colOff>
      <xdr:row>99</xdr:row>
      <xdr:rowOff>774</xdr:rowOff>
    </xdr:to>
    <xdr:cxnSp macro="">
      <xdr:nvCxnSpPr>
        <xdr:cNvPr id="471" name="直線コネクタ 470"/>
        <xdr:cNvCxnSpPr/>
      </xdr:nvCxnSpPr>
      <xdr:spPr>
        <a:xfrm>
          <a:off x="8750300" y="16960718"/>
          <a:ext cx="889000" cy="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158618</xdr:rowOff>
    </xdr:from>
    <xdr:to>
      <xdr:col>12</xdr:col>
      <xdr:colOff>511175</xdr:colOff>
      <xdr:row>98</xdr:row>
      <xdr:rowOff>170648</xdr:rowOff>
    </xdr:to>
    <xdr:cxnSp macro="">
      <xdr:nvCxnSpPr>
        <xdr:cNvPr id="474" name="直線コネクタ 473"/>
        <xdr:cNvCxnSpPr/>
      </xdr:nvCxnSpPr>
      <xdr:spPr>
        <a:xfrm flipV="1">
          <a:off x="7861300" y="16960718"/>
          <a:ext cx="88900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169323</xdr:rowOff>
    </xdr:from>
    <xdr:to>
      <xdr:col>11</xdr:col>
      <xdr:colOff>307975</xdr:colOff>
      <xdr:row>98</xdr:row>
      <xdr:rowOff>170648</xdr:rowOff>
    </xdr:to>
    <xdr:cxnSp macro="">
      <xdr:nvCxnSpPr>
        <xdr:cNvPr id="477" name="直線コネクタ 476"/>
        <xdr:cNvCxnSpPr/>
      </xdr:nvCxnSpPr>
      <xdr:spPr>
        <a:xfrm>
          <a:off x="6972300" y="16971423"/>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115263</xdr:rowOff>
    </xdr:from>
    <xdr:to>
      <xdr:col>15</xdr:col>
      <xdr:colOff>231775</xdr:colOff>
      <xdr:row>99</xdr:row>
      <xdr:rowOff>45413</xdr:rowOff>
    </xdr:to>
    <xdr:sp macro="" textlink="">
      <xdr:nvSpPr>
        <xdr:cNvPr id="487" name="円/楕円 486"/>
        <xdr:cNvSpPr/>
      </xdr:nvSpPr>
      <xdr:spPr>
        <a:xfrm>
          <a:off x="10426700" y="1691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30190</xdr:rowOff>
    </xdr:from>
    <xdr:ext cx="534377" cy="259045"/>
    <xdr:sp macro="" textlink="">
      <xdr:nvSpPr>
        <xdr:cNvPr id="488" name="土木費該当値テキスト"/>
        <xdr:cNvSpPr txBox="1"/>
      </xdr:nvSpPr>
      <xdr:spPr>
        <a:xfrm>
          <a:off x="10528300" y="1683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121424</xdr:rowOff>
    </xdr:from>
    <xdr:to>
      <xdr:col>14</xdr:col>
      <xdr:colOff>79375</xdr:colOff>
      <xdr:row>99</xdr:row>
      <xdr:rowOff>51574</xdr:rowOff>
    </xdr:to>
    <xdr:sp macro="" textlink="">
      <xdr:nvSpPr>
        <xdr:cNvPr id="489" name="円/楕円 488"/>
        <xdr:cNvSpPr/>
      </xdr:nvSpPr>
      <xdr:spPr>
        <a:xfrm>
          <a:off x="9588500" y="16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42701</xdr:rowOff>
    </xdr:from>
    <xdr:ext cx="534377" cy="259045"/>
    <xdr:sp macro="" textlink="">
      <xdr:nvSpPr>
        <xdr:cNvPr id="490" name="テキスト ボックス 489"/>
        <xdr:cNvSpPr txBox="1"/>
      </xdr:nvSpPr>
      <xdr:spPr>
        <a:xfrm>
          <a:off x="9372111" y="1701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107818</xdr:rowOff>
    </xdr:from>
    <xdr:to>
      <xdr:col>12</xdr:col>
      <xdr:colOff>561975</xdr:colOff>
      <xdr:row>99</xdr:row>
      <xdr:rowOff>37968</xdr:rowOff>
    </xdr:to>
    <xdr:sp macro="" textlink="">
      <xdr:nvSpPr>
        <xdr:cNvPr id="491" name="円/楕円 490"/>
        <xdr:cNvSpPr/>
      </xdr:nvSpPr>
      <xdr:spPr>
        <a:xfrm>
          <a:off x="8699500" y="169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29095</xdr:rowOff>
    </xdr:from>
    <xdr:ext cx="534377" cy="259045"/>
    <xdr:sp macro="" textlink="">
      <xdr:nvSpPr>
        <xdr:cNvPr id="492" name="テキスト ボックス 491"/>
        <xdr:cNvSpPr txBox="1"/>
      </xdr:nvSpPr>
      <xdr:spPr>
        <a:xfrm>
          <a:off x="8483111" y="170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119848</xdr:rowOff>
    </xdr:from>
    <xdr:to>
      <xdr:col>11</xdr:col>
      <xdr:colOff>358775</xdr:colOff>
      <xdr:row>99</xdr:row>
      <xdr:rowOff>49998</xdr:rowOff>
    </xdr:to>
    <xdr:sp macro="" textlink="">
      <xdr:nvSpPr>
        <xdr:cNvPr id="493" name="円/楕円 492"/>
        <xdr:cNvSpPr/>
      </xdr:nvSpPr>
      <xdr:spPr>
        <a:xfrm>
          <a:off x="7810500" y="169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41125</xdr:rowOff>
    </xdr:from>
    <xdr:ext cx="534377" cy="259045"/>
    <xdr:sp macro="" textlink="">
      <xdr:nvSpPr>
        <xdr:cNvPr id="494" name="テキスト ボックス 493"/>
        <xdr:cNvSpPr txBox="1"/>
      </xdr:nvSpPr>
      <xdr:spPr>
        <a:xfrm>
          <a:off x="7594111" y="1701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118523</xdr:rowOff>
    </xdr:from>
    <xdr:to>
      <xdr:col>10</xdr:col>
      <xdr:colOff>155575</xdr:colOff>
      <xdr:row>99</xdr:row>
      <xdr:rowOff>48673</xdr:rowOff>
    </xdr:to>
    <xdr:sp macro="" textlink="">
      <xdr:nvSpPr>
        <xdr:cNvPr id="495" name="円/楕円 494"/>
        <xdr:cNvSpPr/>
      </xdr:nvSpPr>
      <xdr:spPr>
        <a:xfrm>
          <a:off x="6921500" y="169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39800</xdr:rowOff>
    </xdr:from>
    <xdr:ext cx="534377" cy="259045"/>
    <xdr:sp macro="" textlink="">
      <xdr:nvSpPr>
        <xdr:cNvPr id="496" name="テキスト ボックス 495"/>
        <xdr:cNvSpPr txBox="1"/>
      </xdr:nvSpPr>
      <xdr:spPr>
        <a:xfrm>
          <a:off x="6705111" y="1701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23381</xdr:rowOff>
    </xdr:from>
    <xdr:to>
      <xdr:col>23</xdr:col>
      <xdr:colOff>517525</xdr:colOff>
      <xdr:row>38</xdr:row>
      <xdr:rowOff>30677</xdr:rowOff>
    </xdr:to>
    <xdr:cxnSp macro="">
      <xdr:nvCxnSpPr>
        <xdr:cNvPr id="525" name="直線コネクタ 524"/>
        <xdr:cNvCxnSpPr/>
      </xdr:nvCxnSpPr>
      <xdr:spPr>
        <a:xfrm>
          <a:off x="15481300" y="6538481"/>
          <a:ext cx="8382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23381</xdr:rowOff>
    </xdr:from>
    <xdr:to>
      <xdr:col>22</xdr:col>
      <xdr:colOff>365125</xdr:colOff>
      <xdr:row>38</xdr:row>
      <xdr:rowOff>81540</xdr:rowOff>
    </xdr:to>
    <xdr:cxnSp macro="">
      <xdr:nvCxnSpPr>
        <xdr:cNvPr id="528" name="直線コネクタ 527"/>
        <xdr:cNvCxnSpPr/>
      </xdr:nvCxnSpPr>
      <xdr:spPr>
        <a:xfrm flipV="1">
          <a:off x="14592300" y="6538481"/>
          <a:ext cx="889000" cy="5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144519</xdr:rowOff>
    </xdr:from>
    <xdr:to>
      <xdr:col>21</xdr:col>
      <xdr:colOff>161925</xdr:colOff>
      <xdr:row>38</xdr:row>
      <xdr:rowOff>81540</xdr:rowOff>
    </xdr:to>
    <xdr:cxnSp macro="">
      <xdr:nvCxnSpPr>
        <xdr:cNvPr id="531" name="直線コネクタ 530"/>
        <xdr:cNvCxnSpPr/>
      </xdr:nvCxnSpPr>
      <xdr:spPr>
        <a:xfrm>
          <a:off x="13703300" y="6488169"/>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144519</xdr:rowOff>
    </xdr:from>
    <xdr:to>
      <xdr:col>19</xdr:col>
      <xdr:colOff>644525</xdr:colOff>
      <xdr:row>38</xdr:row>
      <xdr:rowOff>68320</xdr:rowOff>
    </xdr:to>
    <xdr:cxnSp macro="">
      <xdr:nvCxnSpPr>
        <xdr:cNvPr id="534" name="直線コネクタ 533"/>
        <xdr:cNvCxnSpPr/>
      </xdr:nvCxnSpPr>
      <xdr:spPr>
        <a:xfrm flipV="1">
          <a:off x="12814300" y="6488169"/>
          <a:ext cx="8890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151327</xdr:rowOff>
    </xdr:from>
    <xdr:to>
      <xdr:col>23</xdr:col>
      <xdr:colOff>568325</xdr:colOff>
      <xdr:row>38</xdr:row>
      <xdr:rowOff>81477</xdr:rowOff>
    </xdr:to>
    <xdr:sp macro="" textlink="">
      <xdr:nvSpPr>
        <xdr:cNvPr id="544" name="円/楕円 543"/>
        <xdr:cNvSpPr/>
      </xdr:nvSpPr>
      <xdr:spPr>
        <a:xfrm>
          <a:off x="16268700" y="649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66254</xdr:rowOff>
    </xdr:from>
    <xdr:ext cx="469744" cy="259045"/>
    <xdr:sp macro="" textlink="">
      <xdr:nvSpPr>
        <xdr:cNvPr id="545" name="消防費該当値テキスト"/>
        <xdr:cNvSpPr txBox="1"/>
      </xdr:nvSpPr>
      <xdr:spPr>
        <a:xfrm>
          <a:off x="16370300" y="640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144031</xdr:rowOff>
    </xdr:from>
    <xdr:to>
      <xdr:col>22</xdr:col>
      <xdr:colOff>415925</xdr:colOff>
      <xdr:row>38</xdr:row>
      <xdr:rowOff>74181</xdr:rowOff>
    </xdr:to>
    <xdr:sp macro="" textlink="">
      <xdr:nvSpPr>
        <xdr:cNvPr id="546" name="円/楕円 545"/>
        <xdr:cNvSpPr/>
      </xdr:nvSpPr>
      <xdr:spPr>
        <a:xfrm>
          <a:off x="15430500" y="64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65308</xdr:rowOff>
    </xdr:from>
    <xdr:ext cx="534377" cy="259045"/>
    <xdr:sp macro="" textlink="">
      <xdr:nvSpPr>
        <xdr:cNvPr id="547" name="テキスト ボックス 546"/>
        <xdr:cNvSpPr txBox="1"/>
      </xdr:nvSpPr>
      <xdr:spPr>
        <a:xfrm>
          <a:off x="15214111" y="65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30740</xdr:rowOff>
    </xdr:from>
    <xdr:to>
      <xdr:col>21</xdr:col>
      <xdr:colOff>212725</xdr:colOff>
      <xdr:row>38</xdr:row>
      <xdr:rowOff>132340</xdr:rowOff>
    </xdr:to>
    <xdr:sp macro="" textlink="">
      <xdr:nvSpPr>
        <xdr:cNvPr id="548" name="円/楕円 547"/>
        <xdr:cNvSpPr/>
      </xdr:nvSpPr>
      <xdr:spPr>
        <a:xfrm>
          <a:off x="14541500" y="65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123467</xdr:rowOff>
    </xdr:from>
    <xdr:ext cx="469744" cy="259045"/>
    <xdr:sp macro="" textlink="">
      <xdr:nvSpPr>
        <xdr:cNvPr id="549" name="テキスト ボックス 548"/>
        <xdr:cNvSpPr txBox="1"/>
      </xdr:nvSpPr>
      <xdr:spPr>
        <a:xfrm>
          <a:off x="14357427" y="663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93719</xdr:rowOff>
    </xdr:from>
    <xdr:to>
      <xdr:col>20</xdr:col>
      <xdr:colOff>9525</xdr:colOff>
      <xdr:row>38</xdr:row>
      <xdr:rowOff>23870</xdr:rowOff>
    </xdr:to>
    <xdr:sp macro="" textlink="">
      <xdr:nvSpPr>
        <xdr:cNvPr id="550" name="円/楕円 549"/>
        <xdr:cNvSpPr/>
      </xdr:nvSpPr>
      <xdr:spPr>
        <a:xfrm>
          <a:off x="13652500" y="6437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14997</xdr:rowOff>
    </xdr:from>
    <xdr:ext cx="534377" cy="259045"/>
    <xdr:sp macro="" textlink="">
      <xdr:nvSpPr>
        <xdr:cNvPr id="551" name="テキスト ボックス 550"/>
        <xdr:cNvSpPr txBox="1"/>
      </xdr:nvSpPr>
      <xdr:spPr>
        <a:xfrm>
          <a:off x="13436111" y="6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17520</xdr:rowOff>
    </xdr:from>
    <xdr:to>
      <xdr:col>18</xdr:col>
      <xdr:colOff>492125</xdr:colOff>
      <xdr:row>38</xdr:row>
      <xdr:rowOff>119120</xdr:rowOff>
    </xdr:to>
    <xdr:sp macro="" textlink="">
      <xdr:nvSpPr>
        <xdr:cNvPr id="552" name="円/楕円 551"/>
        <xdr:cNvSpPr/>
      </xdr:nvSpPr>
      <xdr:spPr>
        <a:xfrm>
          <a:off x="12763500" y="6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110247</xdr:rowOff>
    </xdr:from>
    <xdr:ext cx="469744" cy="259045"/>
    <xdr:sp macro="" textlink="">
      <xdr:nvSpPr>
        <xdr:cNvPr id="553" name="テキスト ボックス 552"/>
        <xdr:cNvSpPr txBox="1"/>
      </xdr:nvSpPr>
      <xdr:spPr>
        <a:xfrm>
          <a:off x="12579427" y="66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147472</xdr:rowOff>
    </xdr:from>
    <xdr:to>
      <xdr:col>23</xdr:col>
      <xdr:colOff>517525</xdr:colOff>
      <xdr:row>58</xdr:row>
      <xdr:rowOff>23971</xdr:rowOff>
    </xdr:to>
    <xdr:cxnSp macro="">
      <xdr:nvCxnSpPr>
        <xdr:cNvPr id="583" name="直線コネクタ 582"/>
        <xdr:cNvCxnSpPr/>
      </xdr:nvCxnSpPr>
      <xdr:spPr>
        <a:xfrm flipV="1">
          <a:off x="15481300" y="9920122"/>
          <a:ext cx="8382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92475</xdr:rowOff>
    </xdr:from>
    <xdr:to>
      <xdr:col>22</xdr:col>
      <xdr:colOff>365125</xdr:colOff>
      <xdr:row>58</xdr:row>
      <xdr:rowOff>23971</xdr:rowOff>
    </xdr:to>
    <xdr:cxnSp macro="">
      <xdr:nvCxnSpPr>
        <xdr:cNvPr id="586" name="直線コネクタ 585"/>
        <xdr:cNvCxnSpPr/>
      </xdr:nvCxnSpPr>
      <xdr:spPr>
        <a:xfrm>
          <a:off x="14592300" y="9865125"/>
          <a:ext cx="889000" cy="1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92475</xdr:rowOff>
    </xdr:from>
    <xdr:to>
      <xdr:col>21</xdr:col>
      <xdr:colOff>161925</xdr:colOff>
      <xdr:row>58</xdr:row>
      <xdr:rowOff>83045</xdr:rowOff>
    </xdr:to>
    <xdr:cxnSp macro="">
      <xdr:nvCxnSpPr>
        <xdr:cNvPr id="589" name="直線コネクタ 588"/>
        <xdr:cNvCxnSpPr/>
      </xdr:nvCxnSpPr>
      <xdr:spPr>
        <a:xfrm flipV="1">
          <a:off x="13703300" y="9865125"/>
          <a:ext cx="889000" cy="16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151988</xdr:rowOff>
    </xdr:from>
    <xdr:to>
      <xdr:col>19</xdr:col>
      <xdr:colOff>644525</xdr:colOff>
      <xdr:row>58</xdr:row>
      <xdr:rowOff>83045</xdr:rowOff>
    </xdr:to>
    <xdr:cxnSp macro="">
      <xdr:nvCxnSpPr>
        <xdr:cNvPr id="592" name="直線コネクタ 591"/>
        <xdr:cNvCxnSpPr/>
      </xdr:nvCxnSpPr>
      <xdr:spPr>
        <a:xfrm>
          <a:off x="12814300" y="9753188"/>
          <a:ext cx="889000" cy="27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96672</xdr:rowOff>
    </xdr:from>
    <xdr:to>
      <xdr:col>23</xdr:col>
      <xdr:colOff>568325</xdr:colOff>
      <xdr:row>58</xdr:row>
      <xdr:rowOff>26822</xdr:rowOff>
    </xdr:to>
    <xdr:sp macro="" textlink="">
      <xdr:nvSpPr>
        <xdr:cNvPr id="602" name="円/楕円 601"/>
        <xdr:cNvSpPr/>
      </xdr:nvSpPr>
      <xdr:spPr>
        <a:xfrm>
          <a:off x="16268700" y="9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75099</xdr:rowOff>
    </xdr:from>
    <xdr:ext cx="534377" cy="259045"/>
    <xdr:sp macro="" textlink="">
      <xdr:nvSpPr>
        <xdr:cNvPr id="603" name="教育費該当値テキスト"/>
        <xdr:cNvSpPr txBox="1"/>
      </xdr:nvSpPr>
      <xdr:spPr>
        <a:xfrm>
          <a:off x="16370300" y="98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32,592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144621</xdr:rowOff>
    </xdr:from>
    <xdr:to>
      <xdr:col>22</xdr:col>
      <xdr:colOff>415925</xdr:colOff>
      <xdr:row>58</xdr:row>
      <xdr:rowOff>74771</xdr:rowOff>
    </xdr:to>
    <xdr:sp macro="" textlink="">
      <xdr:nvSpPr>
        <xdr:cNvPr id="604" name="円/楕円 603"/>
        <xdr:cNvSpPr/>
      </xdr:nvSpPr>
      <xdr:spPr>
        <a:xfrm>
          <a:off x="15430500" y="99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65898</xdr:rowOff>
    </xdr:from>
    <xdr:ext cx="534377" cy="259045"/>
    <xdr:sp macro="" textlink="">
      <xdr:nvSpPr>
        <xdr:cNvPr id="605" name="テキスト ボックス 604"/>
        <xdr:cNvSpPr txBox="1"/>
      </xdr:nvSpPr>
      <xdr:spPr>
        <a:xfrm>
          <a:off x="15214111" y="100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41675</xdr:rowOff>
    </xdr:from>
    <xdr:to>
      <xdr:col>21</xdr:col>
      <xdr:colOff>212725</xdr:colOff>
      <xdr:row>57</xdr:row>
      <xdr:rowOff>143275</xdr:rowOff>
    </xdr:to>
    <xdr:sp macro="" textlink="">
      <xdr:nvSpPr>
        <xdr:cNvPr id="606" name="円/楕円 605"/>
        <xdr:cNvSpPr/>
      </xdr:nvSpPr>
      <xdr:spPr>
        <a:xfrm>
          <a:off x="14541500" y="98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134402</xdr:rowOff>
    </xdr:from>
    <xdr:ext cx="534377" cy="259045"/>
    <xdr:sp macro="" textlink="">
      <xdr:nvSpPr>
        <xdr:cNvPr id="607" name="テキスト ボックス 606"/>
        <xdr:cNvSpPr txBox="1"/>
      </xdr:nvSpPr>
      <xdr:spPr>
        <a:xfrm>
          <a:off x="14325111" y="990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32245</xdr:rowOff>
    </xdr:from>
    <xdr:to>
      <xdr:col>20</xdr:col>
      <xdr:colOff>9525</xdr:colOff>
      <xdr:row>58</xdr:row>
      <xdr:rowOff>133845</xdr:rowOff>
    </xdr:to>
    <xdr:sp macro="" textlink="">
      <xdr:nvSpPr>
        <xdr:cNvPr id="608" name="円/楕円 607"/>
        <xdr:cNvSpPr/>
      </xdr:nvSpPr>
      <xdr:spPr>
        <a:xfrm>
          <a:off x="13652500" y="99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124972</xdr:rowOff>
    </xdr:from>
    <xdr:ext cx="534377" cy="259045"/>
    <xdr:sp macro="" textlink="">
      <xdr:nvSpPr>
        <xdr:cNvPr id="609" name="テキスト ボックス 608"/>
        <xdr:cNvSpPr txBox="1"/>
      </xdr:nvSpPr>
      <xdr:spPr>
        <a:xfrm>
          <a:off x="13436111" y="100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101188</xdr:rowOff>
    </xdr:from>
    <xdr:to>
      <xdr:col>18</xdr:col>
      <xdr:colOff>492125</xdr:colOff>
      <xdr:row>57</xdr:row>
      <xdr:rowOff>31338</xdr:rowOff>
    </xdr:to>
    <xdr:sp macro="" textlink="">
      <xdr:nvSpPr>
        <xdr:cNvPr id="610" name="円/楕円 609"/>
        <xdr:cNvSpPr/>
      </xdr:nvSpPr>
      <xdr:spPr>
        <a:xfrm>
          <a:off x="12763500" y="97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22465</xdr:rowOff>
    </xdr:from>
    <xdr:ext cx="534377" cy="259045"/>
    <xdr:sp macro="" textlink="">
      <xdr:nvSpPr>
        <xdr:cNvPr id="611" name="テキスト ボックス 610"/>
        <xdr:cNvSpPr txBox="1"/>
      </xdr:nvSpPr>
      <xdr:spPr>
        <a:xfrm>
          <a:off x="12547111" y="97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137880</xdr:rowOff>
    </xdr:from>
    <xdr:to>
      <xdr:col>23</xdr:col>
      <xdr:colOff>517525</xdr:colOff>
      <xdr:row>78</xdr:row>
      <xdr:rowOff>139636</xdr:rowOff>
    </xdr:to>
    <xdr:cxnSp macro="">
      <xdr:nvCxnSpPr>
        <xdr:cNvPr id="638" name="直線コネクタ 637"/>
        <xdr:cNvCxnSpPr/>
      </xdr:nvCxnSpPr>
      <xdr:spPr>
        <a:xfrm flipV="1">
          <a:off x="15481300" y="13510980"/>
          <a:ext cx="8382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139636</xdr:rowOff>
    </xdr:from>
    <xdr:to>
      <xdr:col>22</xdr:col>
      <xdr:colOff>365125</xdr:colOff>
      <xdr:row>78</xdr:row>
      <xdr:rowOff>139700</xdr:rowOff>
    </xdr:to>
    <xdr:cxnSp macro="">
      <xdr:nvCxnSpPr>
        <xdr:cNvPr id="641" name="直線コネクタ 640"/>
        <xdr:cNvCxnSpPr/>
      </xdr:nvCxnSpPr>
      <xdr:spPr>
        <a:xfrm flipV="1">
          <a:off x="14592300" y="13512736"/>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4" name="直線コネクタ 64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139536</xdr:rowOff>
    </xdr:from>
    <xdr:to>
      <xdr:col>19</xdr:col>
      <xdr:colOff>644525</xdr:colOff>
      <xdr:row>78</xdr:row>
      <xdr:rowOff>139700</xdr:rowOff>
    </xdr:to>
    <xdr:cxnSp macro="">
      <xdr:nvCxnSpPr>
        <xdr:cNvPr id="647" name="直線コネクタ 646"/>
        <xdr:cNvCxnSpPr/>
      </xdr:nvCxnSpPr>
      <xdr:spPr>
        <a:xfrm>
          <a:off x="12814300" y="1351263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87080</xdr:rowOff>
    </xdr:from>
    <xdr:to>
      <xdr:col>23</xdr:col>
      <xdr:colOff>568325</xdr:colOff>
      <xdr:row>79</xdr:row>
      <xdr:rowOff>17230</xdr:rowOff>
    </xdr:to>
    <xdr:sp macro="" textlink="">
      <xdr:nvSpPr>
        <xdr:cNvPr id="657" name="円/楕円 656"/>
        <xdr:cNvSpPr/>
      </xdr:nvSpPr>
      <xdr:spPr>
        <a:xfrm>
          <a:off x="16268700" y="134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378565" cy="259045"/>
    <xdr:sp macro="" textlink="">
      <xdr:nvSpPr>
        <xdr:cNvPr id="658" name="災害復旧費該当値テキスト"/>
        <xdr:cNvSpPr txBox="1"/>
      </xdr:nvSpPr>
      <xdr:spPr>
        <a:xfrm>
          <a:off x="16370300" y="13384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88836</xdr:rowOff>
    </xdr:from>
    <xdr:to>
      <xdr:col>22</xdr:col>
      <xdr:colOff>415925</xdr:colOff>
      <xdr:row>79</xdr:row>
      <xdr:rowOff>18986</xdr:rowOff>
    </xdr:to>
    <xdr:sp macro="" textlink="">
      <xdr:nvSpPr>
        <xdr:cNvPr id="659" name="円/楕円 658"/>
        <xdr:cNvSpPr/>
      </xdr:nvSpPr>
      <xdr:spPr>
        <a:xfrm>
          <a:off x="15430500" y="134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10113</xdr:rowOff>
    </xdr:from>
    <xdr:ext cx="249299" cy="259045"/>
    <xdr:sp macro="" textlink="">
      <xdr:nvSpPr>
        <xdr:cNvPr id="660" name="テキスト ボックス 659"/>
        <xdr:cNvSpPr txBox="1"/>
      </xdr:nvSpPr>
      <xdr:spPr>
        <a:xfrm>
          <a:off x="15356649" y="135546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1" name="円/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2" name="テキスト ボックス 661"/>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3" name="円/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4" name="テキスト ボックス 663"/>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88736</xdr:rowOff>
    </xdr:from>
    <xdr:to>
      <xdr:col>18</xdr:col>
      <xdr:colOff>492125</xdr:colOff>
      <xdr:row>79</xdr:row>
      <xdr:rowOff>18886</xdr:rowOff>
    </xdr:to>
    <xdr:sp macro="" textlink="">
      <xdr:nvSpPr>
        <xdr:cNvPr id="665" name="円/楕円 664"/>
        <xdr:cNvSpPr/>
      </xdr:nvSpPr>
      <xdr:spPr>
        <a:xfrm>
          <a:off x="12763500" y="134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10013</xdr:rowOff>
    </xdr:from>
    <xdr:ext cx="313932" cy="259045"/>
    <xdr:sp macro="" textlink="">
      <xdr:nvSpPr>
        <xdr:cNvPr id="666" name="テキスト ボックス 665"/>
        <xdr:cNvSpPr txBox="1"/>
      </xdr:nvSpPr>
      <xdr:spPr>
        <a:xfrm>
          <a:off x="12657333" y="135545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79654</xdr:rowOff>
    </xdr:from>
    <xdr:to>
      <xdr:col>23</xdr:col>
      <xdr:colOff>517525</xdr:colOff>
      <xdr:row>96</xdr:row>
      <xdr:rowOff>93624</xdr:rowOff>
    </xdr:to>
    <xdr:cxnSp macro="">
      <xdr:nvCxnSpPr>
        <xdr:cNvPr id="695" name="直線コネクタ 694"/>
        <xdr:cNvCxnSpPr/>
      </xdr:nvCxnSpPr>
      <xdr:spPr>
        <a:xfrm>
          <a:off x="15481300" y="16538854"/>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79654</xdr:rowOff>
    </xdr:from>
    <xdr:to>
      <xdr:col>22</xdr:col>
      <xdr:colOff>365125</xdr:colOff>
      <xdr:row>96</xdr:row>
      <xdr:rowOff>81547</xdr:rowOff>
    </xdr:to>
    <xdr:cxnSp macro="">
      <xdr:nvCxnSpPr>
        <xdr:cNvPr id="698" name="直線コネクタ 697"/>
        <xdr:cNvCxnSpPr/>
      </xdr:nvCxnSpPr>
      <xdr:spPr>
        <a:xfrm flipV="1">
          <a:off x="14592300" y="16538854"/>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76200</xdr:rowOff>
    </xdr:from>
    <xdr:to>
      <xdr:col>21</xdr:col>
      <xdr:colOff>161925</xdr:colOff>
      <xdr:row>96</xdr:row>
      <xdr:rowOff>81547</xdr:rowOff>
    </xdr:to>
    <xdr:cxnSp macro="">
      <xdr:nvCxnSpPr>
        <xdr:cNvPr id="701" name="直線コネクタ 700"/>
        <xdr:cNvCxnSpPr/>
      </xdr:nvCxnSpPr>
      <xdr:spPr>
        <a:xfrm>
          <a:off x="13703300" y="16535400"/>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74028</xdr:rowOff>
    </xdr:from>
    <xdr:to>
      <xdr:col>19</xdr:col>
      <xdr:colOff>644525</xdr:colOff>
      <xdr:row>96</xdr:row>
      <xdr:rowOff>76200</xdr:rowOff>
    </xdr:to>
    <xdr:cxnSp macro="">
      <xdr:nvCxnSpPr>
        <xdr:cNvPr id="704" name="直線コネクタ 703"/>
        <xdr:cNvCxnSpPr/>
      </xdr:nvCxnSpPr>
      <xdr:spPr>
        <a:xfrm>
          <a:off x="12814300" y="165332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42824</xdr:rowOff>
    </xdr:from>
    <xdr:to>
      <xdr:col>23</xdr:col>
      <xdr:colOff>568325</xdr:colOff>
      <xdr:row>96</xdr:row>
      <xdr:rowOff>144424</xdr:rowOff>
    </xdr:to>
    <xdr:sp macro="" textlink="">
      <xdr:nvSpPr>
        <xdr:cNvPr id="714" name="円/楕円 713"/>
        <xdr:cNvSpPr/>
      </xdr:nvSpPr>
      <xdr:spPr>
        <a:xfrm>
          <a:off x="16268700" y="165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21251</xdr:rowOff>
    </xdr:from>
    <xdr:ext cx="534377" cy="259045"/>
    <xdr:sp macro="" textlink="">
      <xdr:nvSpPr>
        <xdr:cNvPr id="715" name="公債費該当値テキスト"/>
        <xdr:cNvSpPr txBox="1"/>
      </xdr:nvSpPr>
      <xdr:spPr>
        <a:xfrm>
          <a:off x="16370300" y="164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36,628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28854</xdr:rowOff>
    </xdr:from>
    <xdr:to>
      <xdr:col>22</xdr:col>
      <xdr:colOff>415925</xdr:colOff>
      <xdr:row>96</xdr:row>
      <xdr:rowOff>130454</xdr:rowOff>
    </xdr:to>
    <xdr:sp macro="" textlink="">
      <xdr:nvSpPr>
        <xdr:cNvPr id="716" name="円/楕円 715"/>
        <xdr:cNvSpPr/>
      </xdr:nvSpPr>
      <xdr:spPr>
        <a:xfrm>
          <a:off x="15430500" y="164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121581</xdr:rowOff>
    </xdr:from>
    <xdr:ext cx="534377" cy="259045"/>
    <xdr:sp macro="" textlink="">
      <xdr:nvSpPr>
        <xdr:cNvPr id="717" name="テキスト ボックス 716"/>
        <xdr:cNvSpPr txBox="1"/>
      </xdr:nvSpPr>
      <xdr:spPr>
        <a:xfrm>
          <a:off x="15214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30747</xdr:rowOff>
    </xdr:from>
    <xdr:to>
      <xdr:col>21</xdr:col>
      <xdr:colOff>212725</xdr:colOff>
      <xdr:row>96</xdr:row>
      <xdr:rowOff>132347</xdr:rowOff>
    </xdr:to>
    <xdr:sp macro="" textlink="">
      <xdr:nvSpPr>
        <xdr:cNvPr id="718" name="円/楕円 717"/>
        <xdr:cNvSpPr/>
      </xdr:nvSpPr>
      <xdr:spPr>
        <a:xfrm>
          <a:off x="14541500" y="164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123474</xdr:rowOff>
    </xdr:from>
    <xdr:ext cx="534377" cy="259045"/>
    <xdr:sp macro="" textlink="">
      <xdr:nvSpPr>
        <xdr:cNvPr id="719" name="テキスト ボックス 718"/>
        <xdr:cNvSpPr txBox="1"/>
      </xdr:nvSpPr>
      <xdr:spPr>
        <a:xfrm>
          <a:off x="14325111" y="165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25400</xdr:rowOff>
    </xdr:from>
    <xdr:to>
      <xdr:col>20</xdr:col>
      <xdr:colOff>9525</xdr:colOff>
      <xdr:row>96</xdr:row>
      <xdr:rowOff>127000</xdr:rowOff>
    </xdr:to>
    <xdr:sp macro="" textlink="">
      <xdr:nvSpPr>
        <xdr:cNvPr id="720" name="円/楕円 719"/>
        <xdr:cNvSpPr/>
      </xdr:nvSpPr>
      <xdr:spPr>
        <a:xfrm>
          <a:off x="13652500"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118127</xdr:rowOff>
    </xdr:from>
    <xdr:ext cx="534377" cy="259045"/>
    <xdr:sp macro="" textlink="">
      <xdr:nvSpPr>
        <xdr:cNvPr id="721" name="テキスト ボックス 720"/>
        <xdr:cNvSpPr txBox="1"/>
      </xdr:nvSpPr>
      <xdr:spPr>
        <a:xfrm>
          <a:off x="13436111" y="165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23228</xdr:rowOff>
    </xdr:from>
    <xdr:to>
      <xdr:col>18</xdr:col>
      <xdr:colOff>492125</xdr:colOff>
      <xdr:row>96</xdr:row>
      <xdr:rowOff>124828</xdr:rowOff>
    </xdr:to>
    <xdr:sp macro="" textlink="">
      <xdr:nvSpPr>
        <xdr:cNvPr id="722" name="円/楕円 721"/>
        <xdr:cNvSpPr/>
      </xdr:nvSpPr>
      <xdr:spPr>
        <a:xfrm>
          <a:off x="12763500" y="164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115955</xdr:rowOff>
    </xdr:from>
    <xdr:ext cx="534377" cy="259045"/>
    <xdr:sp macro="" textlink="">
      <xdr:nvSpPr>
        <xdr:cNvPr id="723" name="テキスト ボックス 722"/>
        <xdr:cNvSpPr txBox="1"/>
      </xdr:nvSpPr>
      <xdr:spPr>
        <a:xfrm>
          <a:off x="12547111" y="165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192,899</a:t>
          </a:r>
          <a:r>
            <a:rPr kumimoji="1" lang="ja-JP" altLang="en-US" sz="1300">
              <a:latin typeface="ＭＳ Ｐゴシック"/>
            </a:rPr>
            <a:t>円で、歳出全体の半分近くを占めており、類似団体平均を上回っている。民生費のうち、児童福祉費では子育て支援に関する事業に重点的に取り組んでいるため、平成</a:t>
          </a:r>
          <a:r>
            <a:rPr kumimoji="1" lang="en-US" altLang="ja-JP" sz="1300">
              <a:latin typeface="ＭＳ Ｐゴシック"/>
            </a:rPr>
            <a:t>28</a:t>
          </a:r>
          <a:r>
            <a:rPr kumimoji="1" lang="ja-JP" altLang="en-US" sz="1300">
              <a:latin typeface="ＭＳ Ｐゴシック"/>
            </a:rPr>
            <a:t>年度以降も徐々に増加していく見込みである。</a:t>
          </a:r>
          <a:endParaRPr kumimoji="1" lang="en-US" altLang="ja-JP" sz="1300">
            <a:latin typeface="ＭＳ Ｐゴシック"/>
          </a:endParaRPr>
        </a:p>
        <a:p>
          <a:r>
            <a:rPr kumimoji="1" lang="ja-JP" altLang="en-US" sz="1300">
              <a:latin typeface="ＭＳ Ｐゴシック"/>
            </a:rPr>
            <a:t>　その他経費では議会費を除けば軒並み全国平均、類似団体平均を下回っており、特に商工費や土木費、教育費が低いことから、将来的な労働人口や子育て世帯の他市町村への流出が懸念される。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実質単年度収支が赤字の年度もあり、財政状況は極めて厳しいと言える。財調基金残高は平成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年度までは増加していたが、扶助費の増や国民健康保険特別会計への繰出金増により減少している。糸満市の標準財政規模からみると積立が少額であるため、一層の健全化に取り組む必要がある。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水道事業会計の黒字が水道料金の値下げにより</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には減少に転じており、今後は横ばいで推移していく見込みである。また、国民健康保険事業特別会計の赤字は年々増大しており、今後も医療費高騰の影響を受け増加していくと考えられるため、今後とも適正給付、保険料の見直し・徴収強化等に取り組み赤字額の縮減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24540693</v>
      </c>
      <c r="BO4" s="409"/>
      <c r="BP4" s="409"/>
      <c r="BQ4" s="409"/>
      <c r="BR4" s="409"/>
      <c r="BS4" s="409"/>
      <c r="BT4" s="409"/>
      <c r="BU4" s="410"/>
      <c r="BV4" s="408">
        <v>23457521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2.5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23790035</v>
      </c>
      <c r="BO5" s="414"/>
      <c r="BP5" s="414"/>
      <c r="BQ5" s="414"/>
      <c r="BR5" s="414"/>
      <c r="BS5" s="414"/>
      <c r="BT5" s="414"/>
      <c r="BU5" s="415"/>
      <c r="BV5" s="413">
        <v>23087355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90</v>
      </c>
      <c r="CU5" s="384"/>
      <c r="CV5" s="384"/>
      <c r="CW5" s="384"/>
      <c r="CX5" s="384"/>
      <c r="CY5" s="384"/>
      <c r="CZ5" s="384"/>
      <c r="DA5" s="385"/>
      <c r="DB5" s="383">
        <v>93.6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750658</v>
      </c>
      <c r="BO6" s="414"/>
      <c r="BP6" s="414"/>
      <c r="BQ6" s="414"/>
      <c r="BR6" s="414"/>
      <c r="BS6" s="414"/>
      <c r="BT6" s="414"/>
      <c r="BU6" s="415"/>
      <c r="BV6" s="413">
        <v>370166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95.5</v>
      </c>
      <c r="CU6" s="560"/>
      <c r="CV6" s="560"/>
      <c r="CW6" s="560"/>
      <c r="CX6" s="560"/>
      <c r="CY6" s="560"/>
      <c r="CZ6" s="560"/>
      <c r="DA6" s="561"/>
      <c r="DB6" s="559">
        <v>99.8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166931</v>
      </c>
      <c r="BO7" s="414"/>
      <c r="BP7" s="414"/>
      <c r="BQ7" s="414"/>
      <c r="BR7" s="414"/>
      <c r="BS7" s="414"/>
      <c r="BT7" s="414"/>
      <c r="BU7" s="415"/>
      <c r="BV7" s="413">
        <v>76380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12121678</v>
      </c>
      <c r="CU7" s="414"/>
      <c r="CV7" s="414"/>
      <c r="CW7" s="414"/>
      <c r="CX7" s="414"/>
      <c r="CY7" s="414"/>
      <c r="CZ7" s="414"/>
      <c r="DA7" s="415"/>
      <c r="DB7" s="413">
        <v>11695984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583727</v>
      </c>
      <c r="BO8" s="414"/>
      <c r="BP8" s="414"/>
      <c r="BQ8" s="414"/>
      <c r="BR8" s="414"/>
      <c r="BS8" s="414"/>
      <c r="BT8" s="414"/>
      <c r="BU8" s="415"/>
      <c r="BV8" s="413">
        <v>293786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0.45</v>
      </c>
      <c r="CU8" s="523"/>
      <c r="CV8" s="523"/>
      <c r="CW8" s="523"/>
      <c r="CX8" s="523"/>
      <c r="CY8" s="523"/>
      <c r="CZ8" s="523"/>
      <c r="DA8" s="524"/>
      <c r="DB8" s="522">
        <v>0.44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58547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289941</v>
      </c>
      <c r="BO9" s="414"/>
      <c r="BP9" s="414"/>
      <c r="BQ9" s="414"/>
      <c r="BR9" s="414"/>
      <c r="BS9" s="414"/>
      <c r="BT9" s="414"/>
      <c r="BU9" s="415"/>
      <c r="BV9" s="413">
        <v>-161184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16.100000000000001</v>
      </c>
      <c r="CU9" s="384"/>
      <c r="CV9" s="384"/>
      <c r="CW9" s="384"/>
      <c r="CX9" s="384"/>
      <c r="CY9" s="384"/>
      <c r="CZ9" s="384"/>
      <c r="DA9" s="385"/>
      <c r="DB9" s="383">
        <v>17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57320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t="s">
        <v>103</v>
      </c>
      <c r="BO10" s="414"/>
      <c r="BP10" s="414"/>
      <c r="BQ10" s="414"/>
      <c r="BR10" s="414"/>
      <c r="BS10" s="414"/>
      <c r="BT10" s="414"/>
      <c r="BU10" s="415"/>
      <c r="BV10" s="413" t="s">
        <v>103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103</v>
      </c>
      <c r="BO11" s="414"/>
      <c r="BP11" s="414"/>
      <c r="BQ11" s="414"/>
      <c r="BR11" s="414"/>
      <c r="BS11" s="414"/>
      <c r="BT11" s="414"/>
      <c r="BU11" s="415"/>
      <c r="BV11" s="413" t="s">
        <v>103</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103</v>
      </c>
      <c r="CU11" s="523"/>
      <c r="CV11" s="523"/>
      <c r="CW11" s="523"/>
      <c r="CX11" s="523"/>
      <c r="CY11" s="523"/>
      <c r="CZ11" s="523"/>
      <c r="DA11" s="524"/>
      <c r="DB11" s="522" t="s">
        <v>103</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60206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400000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59910</v>
      </c>
      <c r="S13" s="515"/>
      <c r="T13" s="515"/>
      <c r="U13" s="515"/>
      <c r="V13" s="516"/>
      <c r="W13" s="502" t="s">
        <v>120</v>
      </c>
      <c r="X13" s="426"/>
      <c r="Y13" s="426"/>
      <c r="Z13" s="426"/>
      <c r="AA13" s="426"/>
      <c r="AB13" s="427"/>
      <c r="AC13" s="389">
        <v>1905</v>
      </c>
      <c r="AD13" s="390"/>
      <c r="AE13" s="390"/>
      <c r="AF13" s="390"/>
      <c r="AG13" s="391"/>
      <c r="AH13" s="389">
        <v>1875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289941</v>
      </c>
      <c r="BO13" s="414"/>
      <c r="BP13" s="414"/>
      <c r="BQ13" s="414"/>
      <c r="BR13" s="414"/>
      <c r="BS13" s="414"/>
      <c r="BT13" s="414"/>
      <c r="BU13" s="415"/>
      <c r="BV13" s="413">
        <v>-561184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v>
      </c>
      <c r="CU13" s="384"/>
      <c r="CV13" s="384"/>
      <c r="CW13" s="384"/>
      <c r="CX13" s="384"/>
      <c r="CY13" s="384"/>
      <c r="CZ13" s="384"/>
      <c r="DA13" s="385"/>
      <c r="DB13" s="383">
        <v>9.8000000000000007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60128</v>
      </c>
      <c r="S14" s="515"/>
      <c r="T14" s="515"/>
      <c r="U14" s="515"/>
      <c r="V14" s="516"/>
      <c r="W14" s="517"/>
      <c r="X14" s="429"/>
      <c r="Y14" s="429"/>
      <c r="Z14" s="429"/>
      <c r="AA14" s="429"/>
      <c r="AB14" s="430"/>
      <c r="AC14" s="507">
        <v>8.1999999999999993</v>
      </c>
      <c r="AD14" s="508"/>
      <c r="AE14" s="508"/>
      <c r="AF14" s="508"/>
      <c r="AG14" s="509"/>
      <c r="AH14" s="507">
        <v>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67.8</v>
      </c>
      <c r="CU14" s="486"/>
      <c r="CV14" s="486"/>
      <c r="CW14" s="486"/>
      <c r="CX14" s="486"/>
      <c r="CY14" s="486"/>
      <c r="CZ14" s="486"/>
      <c r="DA14" s="487"/>
      <c r="DB14" s="518">
        <v>79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59875</v>
      </c>
      <c r="S15" s="515"/>
      <c r="T15" s="515"/>
      <c r="U15" s="515"/>
      <c r="V15" s="516"/>
      <c r="W15" s="502" t="s">
        <v>127</v>
      </c>
      <c r="X15" s="426"/>
      <c r="Y15" s="426"/>
      <c r="Z15" s="426"/>
      <c r="AA15" s="426"/>
      <c r="AB15" s="427"/>
      <c r="AC15" s="389">
        <v>3958</v>
      </c>
      <c r="AD15" s="390"/>
      <c r="AE15" s="390"/>
      <c r="AF15" s="390"/>
      <c r="AG15" s="391"/>
      <c r="AH15" s="389">
        <v>4346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4711747</v>
      </c>
      <c r="BO15" s="409"/>
      <c r="BP15" s="409"/>
      <c r="BQ15" s="409"/>
      <c r="BR15" s="409"/>
      <c r="BS15" s="409"/>
      <c r="BT15" s="409"/>
      <c r="BU15" s="410"/>
      <c r="BV15" s="408">
        <v>4368564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17.100000000000001</v>
      </c>
      <c r="AD16" s="508"/>
      <c r="AE16" s="508"/>
      <c r="AF16" s="508"/>
      <c r="AG16" s="509"/>
      <c r="AH16" s="507">
        <v>18.600000000000001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10090156</v>
      </c>
      <c r="BO16" s="414"/>
      <c r="BP16" s="414"/>
      <c r="BQ16" s="414"/>
      <c r="BR16" s="414"/>
      <c r="BS16" s="414"/>
      <c r="BT16" s="414"/>
      <c r="BU16" s="415"/>
      <c r="BV16" s="413">
        <v>9687550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17305</v>
      </c>
      <c r="AD17" s="390"/>
      <c r="AE17" s="390"/>
      <c r="AF17" s="390"/>
      <c r="AG17" s="391"/>
      <c r="AH17" s="389">
        <v>16794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5981552</v>
      </c>
      <c r="BO17" s="414"/>
      <c r="BP17" s="414"/>
      <c r="BQ17" s="414"/>
      <c r="BR17" s="414"/>
      <c r="BS17" s="414"/>
      <c r="BT17" s="414"/>
      <c r="BU17" s="415"/>
      <c r="BV17" s="413">
        <v>5613762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46.62</v>
      </c>
      <c r="M18" s="478"/>
      <c r="N18" s="478"/>
      <c r="O18" s="478"/>
      <c r="P18" s="478"/>
      <c r="Q18" s="478"/>
      <c r="R18" s="479"/>
      <c r="S18" s="479"/>
      <c r="T18" s="479"/>
      <c r="U18" s="479"/>
      <c r="V18" s="480"/>
      <c r="W18" s="494"/>
      <c r="X18" s="495"/>
      <c r="Y18" s="495"/>
      <c r="Z18" s="495"/>
      <c r="AA18" s="495"/>
      <c r="AB18" s="503"/>
      <c r="AC18" s="377">
        <v>74.7</v>
      </c>
      <c r="AD18" s="378"/>
      <c r="AE18" s="378"/>
      <c r="AF18" s="378"/>
      <c r="AG18" s="481"/>
      <c r="AH18" s="377">
        <v>71.900000000000006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11251322</v>
      </c>
      <c r="BO18" s="414"/>
      <c r="BP18" s="414"/>
      <c r="BQ18" s="414"/>
      <c r="BR18" s="414"/>
      <c r="BS18" s="414"/>
      <c r="BT18" s="414"/>
      <c r="BU18" s="415"/>
      <c r="BV18" s="413">
        <v>11050543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1256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13607119</v>
      </c>
      <c r="BO19" s="414"/>
      <c r="BP19" s="414"/>
      <c r="BQ19" s="414"/>
      <c r="BR19" s="414"/>
      <c r="BS19" s="414"/>
      <c r="BT19" s="414"/>
      <c r="BU19" s="415"/>
      <c r="BV19" s="413">
        <v>13317868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20647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19699128</v>
      </c>
      <c r="BO23" s="414"/>
      <c r="BP23" s="414"/>
      <c r="BQ23" s="414"/>
      <c r="BR23" s="414"/>
      <c r="BS23" s="414"/>
      <c r="BT23" s="414"/>
      <c r="BU23" s="415"/>
      <c r="BV23" s="413">
        <v>20231044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7490</v>
      </c>
      <c r="R24" s="390"/>
      <c r="S24" s="390"/>
      <c r="T24" s="390"/>
      <c r="U24" s="390"/>
      <c r="V24" s="391"/>
      <c r="W24" s="455"/>
      <c r="X24" s="446"/>
      <c r="Y24" s="447"/>
      <c r="Z24" s="386" t="s">
        <v>150</v>
      </c>
      <c r="AA24" s="387"/>
      <c r="AB24" s="387"/>
      <c r="AC24" s="387"/>
      <c r="AD24" s="387"/>
      <c r="AE24" s="387"/>
      <c r="AF24" s="387"/>
      <c r="AG24" s="388"/>
      <c r="AH24" s="389">
        <v>365</v>
      </c>
      <c r="AI24" s="390"/>
      <c r="AJ24" s="390"/>
      <c r="AK24" s="390"/>
      <c r="AL24" s="391"/>
      <c r="AM24" s="389">
        <v>1038790</v>
      </c>
      <c r="AN24" s="390"/>
      <c r="AO24" s="390"/>
      <c r="AP24" s="390"/>
      <c r="AQ24" s="390"/>
      <c r="AR24" s="391"/>
      <c r="AS24" s="389">
        <v>2846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18713274</v>
      </c>
      <c r="BO24" s="414"/>
      <c r="BP24" s="414"/>
      <c r="BQ24" s="414"/>
      <c r="BR24" s="414"/>
      <c r="BS24" s="414"/>
      <c r="BT24" s="414"/>
      <c r="BU24" s="415"/>
      <c r="BV24" s="413">
        <v>19111833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6410</v>
      </c>
      <c r="R25" s="390"/>
      <c r="S25" s="390"/>
      <c r="T25" s="390"/>
      <c r="U25" s="390"/>
      <c r="V25" s="391"/>
      <c r="W25" s="455"/>
      <c r="X25" s="446"/>
      <c r="Y25" s="447"/>
      <c r="Z25" s="386" t="s">
        <v>153</v>
      </c>
      <c r="AA25" s="387"/>
      <c r="AB25" s="387"/>
      <c r="AC25" s="387"/>
      <c r="AD25" s="387"/>
      <c r="AE25" s="387"/>
      <c r="AF25" s="387"/>
      <c r="AG25" s="388"/>
      <c r="AH25" s="389">
        <v>59</v>
      </c>
      <c r="AI25" s="390"/>
      <c r="AJ25" s="390"/>
      <c r="AK25" s="390"/>
      <c r="AL25" s="391"/>
      <c r="AM25" s="389">
        <v>152220</v>
      </c>
      <c r="AN25" s="390"/>
      <c r="AO25" s="390"/>
      <c r="AP25" s="390"/>
      <c r="AQ25" s="390"/>
      <c r="AR25" s="391"/>
      <c r="AS25" s="389">
        <v>2580</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536146</v>
      </c>
      <c r="BO25" s="409"/>
      <c r="BP25" s="409"/>
      <c r="BQ25" s="409"/>
      <c r="BR25" s="409"/>
      <c r="BS25" s="409"/>
      <c r="BT25" s="409"/>
      <c r="BU25" s="410"/>
      <c r="BV25" s="408">
        <v>1073744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5850</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4690</v>
      </c>
      <c r="R27" s="390"/>
      <c r="S27" s="390"/>
      <c r="T27" s="390"/>
      <c r="U27" s="390"/>
      <c r="V27" s="391"/>
      <c r="W27" s="455"/>
      <c r="X27" s="446"/>
      <c r="Y27" s="447"/>
      <c r="Z27" s="386" t="s">
        <v>159</v>
      </c>
      <c r="AA27" s="387"/>
      <c r="AB27" s="387"/>
      <c r="AC27" s="387"/>
      <c r="AD27" s="387"/>
      <c r="AE27" s="387"/>
      <c r="AF27" s="387"/>
      <c r="AG27" s="388"/>
      <c r="AH27" s="389">
        <v>29</v>
      </c>
      <c r="AI27" s="390"/>
      <c r="AJ27" s="390"/>
      <c r="AK27" s="390"/>
      <c r="AL27" s="391"/>
      <c r="AM27" s="389">
        <v>80272</v>
      </c>
      <c r="AN27" s="390"/>
      <c r="AO27" s="390"/>
      <c r="AP27" s="390"/>
      <c r="AQ27" s="390"/>
      <c r="AR27" s="391"/>
      <c r="AS27" s="389">
        <v>2768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25000</v>
      </c>
      <c r="BO27" s="417"/>
      <c r="BP27" s="417"/>
      <c r="BQ27" s="417"/>
      <c r="BR27" s="417"/>
      <c r="BS27" s="417"/>
      <c r="BT27" s="417"/>
      <c r="BU27" s="418"/>
      <c r="BV27" s="416">
        <v>25000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4190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816721</v>
      </c>
      <c r="BO28" s="409"/>
      <c r="BP28" s="409"/>
      <c r="BQ28" s="409"/>
      <c r="BR28" s="409"/>
      <c r="BS28" s="409"/>
      <c r="BT28" s="409"/>
      <c r="BU28" s="410"/>
      <c r="BV28" s="408">
        <v>666721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19</v>
      </c>
      <c r="M29" s="390"/>
      <c r="N29" s="390"/>
      <c r="O29" s="390"/>
      <c r="P29" s="391"/>
      <c r="Q29" s="389">
        <v>3960</v>
      </c>
      <c r="R29" s="390"/>
      <c r="S29" s="390"/>
      <c r="T29" s="390"/>
      <c r="U29" s="390"/>
      <c r="V29" s="391"/>
      <c r="W29" s="456"/>
      <c r="X29" s="457"/>
      <c r="Y29" s="458"/>
      <c r="Z29" s="386" t="s">
        <v>166</v>
      </c>
      <c r="AA29" s="387"/>
      <c r="AB29" s="387"/>
      <c r="AC29" s="387"/>
      <c r="AD29" s="387"/>
      <c r="AE29" s="387"/>
      <c r="AF29" s="387"/>
      <c r="AG29" s="388"/>
      <c r="AH29" s="389">
        <v>394</v>
      </c>
      <c r="AI29" s="390"/>
      <c r="AJ29" s="390"/>
      <c r="AK29" s="390"/>
      <c r="AL29" s="391"/>
      <c r="AM29" s="389">
        <v>1119062</v>
      </c>
      <c r="AN29" s="390"/>
      <c r="AO29" s="390"/>
      <c r="AP29" s="390"/>
      <c r="AQ29" s="390"/>
      <c r="AR29" s="391"/>
      <c r="AS29" s="389">
        <v>2840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307213</v>
      </c>
      <c r="BO29" s="414"/>
      <c r="BP29" s="414"/>
      <c r="BQ29" s="414"/>
      <c r="BR29" s="414"/>
      <c r="BS29" s="414"/>
      <c r="BT29" s="414"/>
      <c r="BU29" s="415"/>
      <c r="BV29" s="413">
        <v>307213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95.4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1713675</v>
      </c>
      <c r="BO30" s="417"/>
      <c r="BP30" s="417"/>
      <c r="BQ30" s="417"/>
      <c r="BR30" s="417"/>
      <c r="BS30" s="417"/>
      <c r="BT30" s="417"/>
      <c r="BU30" s="418"/>
      <c r="BV30" s="416">
        <v>957171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南部広域市町村圏事務組合（一般会計）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糸満市土地開発公社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人材育成事業特別会計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南部広域市町村圏事務組合（ふるさと市町村圏基金特別会計）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区画整理特別会計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IF('各会計、関係団体の財政状況及び健全化判断比率'!B34="","",'各会計、関係団体の財政状況及び健全化判断比率'!B34)</f>
        <v>糸満漁港ふれあい公園事業特別会計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南部広域市町村圏事務組合（いなんせ特別会計）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IF('各会計、関係団体の財政状況及び健全化判断比率'!B35="","",'各会計、関係団体の財政状況及び健全化判断比率'!B35)</f>
        <v>土地区画整理事業特別会計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南部広域市町村圏事務組合（南斎場特別会計）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南部広域行政組合（一般会計）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南部広域行政組合（公共用地先行取得事業特別会計）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沖縄県後期高齢者医療広域連合（一般会計）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沖縄県後期高齢者医療広域連合（特別会計）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沖縄県市町村総合事務組合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沖縄県市町村自治会館管理組合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1" t="s">
        <v>534</v>
      </c>
      <c r="D34" s="1181"/>
      <c r="E34" s="1182"/>
      <c r="F34" s="32" t="s">
        <v>535</v>
      </c>
      <c r="G34" s="33" t="s">
        <v>536</v>
      </c>
      <c r="H34" s="33" t="s">
        <v>537</v>
      </c>
      <c r="I34" s="33" t="s">
        <v>538</v>
      </c>
      <c r="J34" s="34" t="s">
        <v>539</v>
      </c>
      <c r="K34" s="22"/>
      <c r="L34" s="22"/>
      <c r="M34" s="22"/>
      <c r="N34" s="22"/>
      <c r="O34" s="22"/>
      <c r="P34" s="22"/>
    </row>
    <row r="35" spans="1:16" ht="39" customHeight="1" x14ac:dyDescent="0.15">
      <c r="A35" s="22"/>
      <c r="B35" s="35"/>
      <c r="C35" s="1175" t="s">
        <v>540</v>
      </c>
      <c r="D35" s="1176"/>
      <c r="E35" s="1177"/>
      <c r="F35" s="36" t="s">
        <v>541</v>
      </c>
      <c r="G35" s="37" t="s">
        <v>541</v>
      </c>
      <c r="H35" s="37" t="s">
        <v>542</v>
      </c>
      <c r="I35" s="37" t="s">
        <v>543</v>
      </c>
      <c r="J35" s="38" t="s">
        <v>544</v>
      </c>
      <c r="K35" s="22"/>
      <c r="L35" s="22"/>
      <c r="M35" s="22"/>
      <c r="N35" s="22"/>
      <c r="O35" s="22"/>
      <c r="P35" s="22"/>
    </row>
    <row r="36" spans="1:16" ht="39" customHeight="1" x14ac:dyDescent="0.15">
      <c r="A36" s="22"/>
      <c r="B36" s="35"/>
      <c r="C36" s="1175" t="s">
        <v>545</v>
      </c>
      <c r="D36" s="1176"/>
      <c r="E36" s="1177"/>
      <c r="F36" s="36">
        <v>12.85</v>
      </c>
      <c r="G36" s="37">
        <v>17.2</v>
      </c>
      <c r="H36" s="37">
        <v>19.329999999999998</v>
      </c>
      <c r="I36" s="37">
        <v>16.489999999999998</v>
      </c>
      <c r="J36" s="38">
        <v>17.63</v>
      </c>
      <c r="K36" s="22"/>
      <c r="L36" s="22"/>
      <c r="M36" s="22"/>
      <c r="N36" s="22"/>
      <c r="O36" s="22"/>
      <c r="P36" s="22"/>
    </row>
    <row r="37" spans="1:16" ht="39" customHeight="1" x14ac:dyDescent="0.15">
      <c r="A37" s="22"/>
      <c r="B37" s="35"/>
      <c r="C37" s="1175" t="s">
        <v>546</v>
      </c>
      <c r="D37" s="1176"/>
      <c r="E37" s="1177"/>
      <c r="F37" s="36">
        <v>4.72</v>
      </c>
      <c r="G37" s="37">
        <v>0.44</v>
      </c>
      <c r="H37" s="37">
        <v>3.99</v>
      </c>
      <c r="I37" s="37">
        <v>2.46</v>
      </c>
      <c r="J37" s="38">
        <v>4.75</v>
      </c>
      <c r="K37" s="22"/>
      <c r="L37" s="22"/>
      <c r="M37" s="22"/>
      <c r="N37" s="22"/>
      <c r="O37" s="22"/>
      <c r="P37" s="22"/>
    </row>
    <row r="38" spans="1:16" ht="39" customHeight="1" x14ac:dyDescent="0.15">
      <c r="A38" s="22"/>
      <c r="B38" s="35"/>
      <c r="C38" s="1175" t="s">
        <v>547</v>
      </c>
      <c r="D38" s="1176"/>
      <c r="E38" s="1177"/>
      <c r="F38" s="36">
        <v>1.18</v>
      </c>
      <c r="G38" s="37">
        <v>1.38</v>
      </c>
      <c r="H38" s="37">
        <v>1.23</v>
      </c>
      <c r="I38" s="37">
        <v>0.84</v>
      </c>
      <c r="J38" s="38">
        <v>0.59</v>
      </c>
      <c r="K38" s="22"/>
      <c r="L38" s="22"/>
      <c r="M38" s="22"/>
      <c r="N38" s="22"/>
      <c r="O38" s="22"/>
      <c r="P38" s="22"/>
    </row>
    <row r="39" spans="1:16" ht="39" customHeight="1" x14ac:dyDescent="0.15">
      <c r="A39" s="22"/>
      <c r="B39" s="35"/>
      <c r="C39" s="1175" t="s">
        <v>548</v>
      </c>
      <c r="D39" s="1176"/>
      <c r="E39" s="1177"/>
      <c r="F39" s="36">
        <v>0.32</v>
      </c>
      <c r="G39" s="37">
        <v>0.03</v>
      </c>
      <c r="H39" s="37">
        <v>0.27</v>
      </c>
      <c r="I39" s="37">
        <v>0.31</v>
      </c>
      <c r="J39" s="38">
        <v>0.44</v>
      </c>
      <c r="K39" s="22"/>
      <c r="L39" s="22"/>
      <c r="M39" s="22"/>
      <c r="N39" s="22"/>
      <c r="O39" s="22"/>
      <c r="P39" s="22"/>
    </row>
    <row r="40" spans="1:16" ht="39" customHeight="1" x14ac:dyDescent="0.15">
      <c r="A40" s="22"/>
      <c r="B40" s="35"/>
      <c r="C40" s="1175" t="s">
        <v>549</v>
      </c>
      <c r="D40" s="1176"/>
      <c r="E40" s="1177"/>
      <c r="F40" s="36">
        <v>0.38</v>
      </c>
      <c r="G40" s="37">
        <v>0.82</v>
      </c>
      <c r="H40" s="37">
        <v>1.03</v>
      </c>
      <c r="I40" s="37">
        <v>1.19</v>
      </c>
      <c r="J40" s="38">
        <v>0.38</v>
      </c>
      <c r="K40" s="22"/>
      <c r="L40" s="22"/>
      <c r="M40" s="22"/>
      <c r="N40" s="22"/>
      <c r="O40" s="22"/>
      <c r="P40" s="22"/>
    </row>
    <row r="41" spans="1:16" ht="39" customHeight="1" x14ac:dyDescent="0.15">
      <c r="A41" s="22"/>
      <c r="B41" s="35"/>
      <c r="C41" s="1175" t="s">
        <v>550</v>
      </c>
      <c r="D41" s="1176"/>
      <c r="E41" s="1177"/>
      <c r="F41" s="36">
        <v>0.06</v>
      </c>
      <c r="G41" s="37">
        <v>0.1</v>
      </c>
      <c r="H41" s="37">
        <v>0.09</v>
      </c>
      <c r="I41" s="37">
        <v>0.06</v>
      </c>
      <c r="J41" s="38">
        <v>0.06</v>
      </c>
      <c r="K41" s="22"/>
      <c r="L41" s="22"/>
      <c r="M41" s="22"/>
      <c r="N41" s="22"/>
      <c r="O41" s="22"/>
      <c r="P41" s="22"/>
    </row>
    <row r="42" spans="1:16" ht="39" customHeight="1" x14ac:dyDescent="0.15">
      <c r="A42" s="22"/>
      <c r="B42" s="39"/>
      <c r="C42" s="1175" t="s">
        <v>551</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552</v>
      </c>
      <c r="D43" s="1179"/>
      <c r="E43" s="1180"/>
      <c r="F43" s="41">
        <v>0.09</v>
      </c>
      <c r="G43" s="42">
        <v>0.13</v>
      </c>
      <c r="H43" s="42">
        <v>0.12</v>
      </c>
      <c r="I43" s="42">
        <v>0.14000000000000001</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2250</v>
      </c>
      <c r="L45" s="60">
        <v>2259</v>
      </c>
      <c r="M45" s="60">
        <v>2247</v>
      </c>
      <c r="N45" s="60">
        <v>2266</v>
      </c>
      <c r="O45" s="61">
        <v>2203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245</v>
      </c>
      <c r="L48" s="64">
        <v>242</v>
      </c>
      <c r="M48" s="64">
        <v>237</v>
      </c>
      <c r="N48" s="64">
        <v>248</v>
      </c>
      <c r="O48" s="65">
        <v>232</v>
      </c>
      <c r="P48" s="48"/>
      <c r="Q48" s="48"/>
      <c r="R48" s="48"/>
      <c r="S48" s="48"/>
      <c r="T48" s="48"/>
      <c r="U48" s="48"/>
    </row>
    <row r="49" spans="1:21" ht="30.75" customHeight="1" x14ac:dyDescent="0.15">
      <c r="A49" s="48"/>
      <c r="B49" s="1193"/>
      <c r="C49" s="1194"/>
      <c r="D49" s="62"/>
      <c r="E49" s="1185" t="s">
        <v>16</v>
      </c>
      <c r="F49" s="1185"/>
      <c r="G49" s="1185"/>
      <c r="H49" s="1185"/>
      <c r="I49" s="1185"/>
      <c r="J49" s="1186"/>
      <c r="K49" s="63">
        <v>406</v>
      </c>
      <c r="L49" s="64">
        <v>161</v>
      </c>
      <c r="M49" s="64">
        <v>9</v>
      </c>
      <c r="N49" s="64">
        <v>37</v>
      </c>
      <c r="O49" s="65">
        <v>46</v>
      </c>
      <c r="P49" s="48"/>
      <c r="Q49" s="48"/>
      <c r="R49" s="48"/>
      <c r="S49" s="48"/>
      <c r="T49" s="48"/>
      <c r="U49" s="48"/>
    </row>
    <row r="50" spans="1:21" ht="30.75" customHeight="1" x14ac:dyDescent="0.15">
      <c r="A50" s="48"/>
      <c r="B50" s="1193"/>
      <c r="C50" s="1194"/>
      <c r="D50" s="62"/>
      <c r="E50" s="1185" t="s">
        <v>17</v>
      </c>
      <c r="F50" s="1185"/>
      <c r="G50" s="1185"/>
      <c r="H50" s="1185"/>
      <c r="I50" s="1185"/>
      <c r="J50" s="1186"/>
      <c r="K50" s="63">
        <v>27</v>
      </c>
      <c r="L50" s="64">
        <v>28</v>
      </c>
      <c r="M50" s="64">
        <v>27</v>
      </c>
      <c r="N50" s="64">
        <v>27</v>
      </c>
      <c r="O50" s="65">
        <v>27</v>
      </c>
      <c r="P50" s="48"/>
      <c r="Q50" s="48"/>
      <c r="R50" s="48"/>
      <c r="S50" s="48"/>
      <c r="T50" s="48"/>
      <c r="U50" s="48"/>
    </row>
    <row r="51" spans="1:21" ht="30.75" customHeight="1" x14ac:dyDescent="0.15">
      <c r="A51" s="48"/>
      <c r="B51" s="1195"/>
      <c r="C51" s="1196"/>
      <c r="D51" s="66"/>
      <c r="E51" s="1185" t="s">
        <v>18</v>
      </c>
      <c r="F51" s="1185"/>
      <c r="G51" s="1185"/>
      <c r="H51" s="1185"/>
      <c r="I51" s="1185"/>
      <c r="J51" s="1186"/>
      <c r="K51" s="63">
        <v>6</v>
      </c>
      <c r="L51" s="64">
        <v>3</v>
      </c>
      <c r="M51" s="64">
        <v>4</v>
      </c>
      <c r="N51" s="64">
        <v>3</v>
      </c>
      <c r="O51" s="65">
        <v>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1690</v>
      </c>
      <c r="L52" s="64">
        <v>1601</v>
      </c>
      <c r="M52" s="64">
        <v>1573</v>
      </c>
      <c r="N52" s="64">
        <v>1646</v>
      </c>
      <c r="O52" s="65">
        <v>1626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1244</v>
      </c>
      <c r="L53" s="69">
        <v>1092</v>
      </c>
      <c r="M53" s="69">
        <v>951</v>
      </c>
      <c r="N53" s="69">
        <v>935</v>
      </c>
      <c r="O53" s="70">
        <v>884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1" t="s">
        <v>24</v>
      </c>
      <c r="C41" s="1212"/>
      <c r="D41" s="81"/>
      <c r="E41" s="1213" t="s">
        <v>25</v>
      </c>
      <c r="F41" s="1213"/>
      <c r="G41" s="1213"/>
      <c r="H41" s="1214"/>
      <c r="I41" s="82">
        <v>22507</v>
      </c>
      <c r="J41" s="83">
        <v>21829</v>
      </c>
      <c r="K41" s="83">
        <v>21082</v>
      </c>
      <c r="L41" s="83">
        <v>20231</v>
      </c>
      <c r="M41" s="84">
        <v>19699</v>
      </c>
    </row>
    <row r="42" spans="2:13" ht="27.75" customHeight="1" x14ac:dyDescent="0.15">
      <c r="B42" s="1201"/>
      <c r="C42" s="1202"/>
      <c r="D42" s="85"/>
      <c r="E42" s="1205" t="s">
        <v>26</v>
      </c>
      <c r="F42" s="1205"/>
      <c r="G42" s="1205"/>
      <c r="H42" s="1206"/>
      <c r="I42" s="86">
        <v>329</v>
      </c>
      <c r="J42" s="87">
        <v>274</v>
      </c>
      <c r="K42" s="87">
        <v>247</v>
      </c>
      <c r="L42" s="87">
        <v>219</v>
      </c>
      <c r="M42" s="88">
        <v>192</v>
      </c>
    </row>
    <row r="43" spans="2:13" ht="27.75" customHeight="1" x14ac:dyDescent="0.15">
      <c r="B43" s="1201"/>
      <c r="C43" s="1202"/>
      <c r="D43" s="85"/>
      <c r="E43" s="1205" t="s">
        <v>27</v>
      </c>
      <c r="F43" s="1205"/>
      <c r="G43" s="1205"/>
      <c r="H43" s="1206"/>
      <c r="I43" s="86">
        <v>3101</v>
      </c>
      <c r="J43" s="87">
        <v>3080</v>
      </c>
      <c r="K43" s="87">
        <v>3086</v>
      </c>
      <c r="L43" s="87">
        <v>2565</v>
      </c>
      <c r="M43" s="88">
        <v>2453</v>
      </c>
    </row>
    <row r="44" spans="2:13" ht="27.75" customHeight="1" x14ac:dyDescent="0.15">
      <c r="B44" s="1201"/>
      <c r="C44" s="1202"/>
      <c r="D44" s="85"/>
      <c r="E44" s="1205" t="s">
        <v>28</v>
      </c>
      <c r="F44" s="1205"/>
      <c r="G44" s="1205"/>
      <c r="H44" s="1206"/>
      <c r="I44" s="86">
        <v>623</v>
      </c>
      <c r="J44" s="87">
        <v>553</v>
      </c>
      <c r="K44" s="87">
        <v>784</v>
      </c>
      <c r="L44" s="87">
        <v>920</v>
      </c>
      <c r="M44" s="88">
        <v>901</v>
      </c>
    </row>
    <row r="45" spans="2:13" ht="27.75" customHeight="1" x14ac:dyDescent="0.15">
      <c r="B45" s="1201"/>
      <c r="C45" s="1202"/>
      <c r="D45" s="85"/>
      <c r="E45" s="1205" t="s">
        <v>29</v>
      </c>
      <c r="F45" s="1205"/>
      <c r="G45" s="1205"/>
      <c r="H45" s="1206"/>
      <c r="I45" s="86">
        <v>3306</v>
      </c>
      <c r="J45" s="87">
        <v>2703</v>
      </c>
      <c r="K45" s="87">
        <v>1771</v>
      </c>
      <c r="L45" s="87">
        <v>1462</v>
      </c>
      <c r="M45" s="88">
        <v>1173</v>
      </c>
    </row>
    <row r="46" spans="2:13" ht="27.75" customHeight="1" x14ac:dyDescent="0.15">
      <c r="B46" s="1201"/>
      <c r="C46" s="1202"/>
      <c r="D46" s="85"/>
      <c r="E46" s="1205" t="s">
        <v>30</v>
      </c>
      <c r="F46" s="1205"/>
      <c r="G46" s="1205"/>
      <c r="H46" s="1206"/>
      <c r="I46" s="86" t="s">
        <v>487</v>
      </c>
      <c r="J46" s="87" t="s">
        <v>487</v>
      </c>
      <c r="K46" s="87" t="s">
        <v>487</v>
      </c>
      <c r="L46" s="87" t="s">
        <v>487</v>
      </c>
      <c r="M46" s="88" t="s">
        <v>487</v>
      </c>
    </row>
    <row r="47" spans="2:13" ht="27.75" customHeight="1" x14ac:dyDescent="0.15">
      <c r="B47" s="1201"/>
      <c r="C47" s="1202"/>
      <c r="D47" s="85"/>
      <c r="E47" s="1205" t="s">
        <v>31</v>
      </c>
      <c r="F47" s="1205"/>
      <c r="G47" s="1205"/>
      <c r="H47" s="1206"/>
      <c r="I47" s="86" t="s">
        <v>487</v>
      </c>
      <c r="J47" s="87" t="s">
        <v>487</v>
      </c>
      <c r="K47" s="87" t="s">
        <v>487</v>
      </c>
      <c r="L47" s="87" t="s">
        <v>487</v>
      </c>
      <c r="M47" s="88" t="s">
        <v>487</v>
      </c>
    </row>
    <row r="48" spans="2:13" ht="27.75" customHeight="1" x14ac:dyDescent="0.15">
      <c r="B48" s="1203"/>
      <c r="C48" s="1204"/>
      <c r="D48" s="85"/>
      <c r="E48" s="1205" t="s">
        <v>32</v>
      </c>
      <c r="F48" s="1205"/>
      <c r="G48" s="1205"/>
      <c r="H48" s="1206"/>
      <c r="I48" s="86" t="s">
        <v>487</v>
      </c>
      <c r="J48" s="87" t="s">
        <v>487</v>
      </c>
      <c r="K48" s="87" t="s">
        <v>487</v>
      </c>
      <c r="L48" s="87" t="s">
        <v>487</v>
      </c>
      <c r="M48" s="88" t="s">
        <v>487</v>
      </c>
    </row>
    <row r="49" spans="2:13" ht="27.75" customHeight="1" x14ac:dyDescent="0.15">
      <c r="B49" s="1199" t="s">
        <v>33</v>
      </c>
      <c r="C49" s="1200"/>
      <c r="D49" s="89"/>
      <c r="E49" s="1205" t="s">
        <v>34</v>
      </c>
      <c r="F49" s="1205"/>
      <c r="G49" s="1205"/>
      <c r="H49" s="1206"/>
      <c r="I49" s="86">
        <v>2642</v>
      </c>
      <c r="J49" s="87">
        <v>2595</v>
      </c>
      <c r="K49" s="87">
        <v>2257</v>
      </c>
      <c r="L49" s="87">
        <v>1957</v>
      </c>
      <c r="M49" s="88">
        <v>2865</v>
      </c>
    </row>
    <row r="50" spans="2:13" ht="27.75" customHeight="1" x14ac:dyDescent="0.15">
      <c r="B50" s="1201"/>
      <c r="C50" s="1202"/>
      <c r="D50" s="85"/>
      <c r="E50" s="1205" t="s">
        <v>35</v>
      </c>
      <c r="F50" s="1205"/>
      <c r="G50" s="1205"/>
      <c r="H50" s="1206"/>
      <c r="I50" s="86">
        <v>47</v>
      </c>
      <c r="J50" s="87">
        <v>40</v>
      </c>
      <c r="K50" s="87">
        <v>25</v>
      </c>
      <c r="L50" s="87">
        <v>10</v>
      </c>
      <c r="M50" s="88">
        <v>5</v>
      </c>
    </row>
    <row r="51" spans="2:13" ht="27.75" customHeight="1" x14ac:dyDescent="0.15">
      <c r="B51" s="1203"/>
      <c r="C51" s="1204"/>
      <c r="D51" s="85"/>
      <c r="E51" s="1205" t="s">
        <v>36</v>
      </c>
      <c r="F51" s="1205"/>
      <c r="G51" s="1205"/>
      <c r="H51" s="1206"/>
      <c r="I51" s="86">
        <v>16744</v>
      </c>
      <c r="J51" s="87">
        <v>16323</v>
      </c>
      <c r="K51" s="87">
        <v>15967</v>
      </c>
      <c r="L51" s="87">
        <v>15484</v>
      </c>
      <c r="M51" s="88">
        <v>14420</v>
      </c>
    </row>
    <row r="52" spans="2:13" ht="27.75" customHeight="1" thickBot="1" x14ac:dyDescent="0.2">
      <c r="B52" s="1207" t="s">
        <v>37</v>
      </c>
      <c r="C52" s="1208"/>
      <c r="D52" s="90"/>
      <c r="E52" s="1209" t="s">
        <v>38</v>
      </c>
      <c r="F52" s="1209"/>
      <c r="G52" s="1209"/>
      <c r="H52" s="1210"/>
      <c r="I52" s="91">
        <v>10433</v>
      </c>
      <c r="J52" s="92">
        <v>9481</v>
      </c>
      <c r="K52" s="92">
        <v>8720</v>
      </c>
      <c r="L52" s="92">
        <v>7946</v>
      </c>
      <c r="M52" s="93">
        <v>7128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571</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572</v>
      </c>
    </row>
    <row r="50" spans="1:17" x14ac:dyDescent="0.15">
      <c r="B50" s="248"/>
      <c r="C50" s="244"/>
      <c r="D50" s="244"/>
      <c r="E50" s="244"/>
      <c r="F50" s="244"/>
      <c r="G50" s="1236"/>
      <c r="H50" s="1237"/>
      <c r="I50" s="1237"/>
      <c r="J50" s="1238"/>
      <c r="K50" s="354" t="s">
        <v>527</v>
      </c>
      <c r="L50" s="354" t="s">
        <v>528</v>
      </c>
      <c r="M50" s="354" t="s">
        <v>529</v>
      </c>
      <c r="N50" s="354" t="s">
        <v>530</v>
      </c>
      <c r="O50" s="354" t="s">
        <v>531</v>
      </c>
    </row>
    <row r="51" spans="1:17" x14ac:dyDescent="0.15">
      <c r="B51" s="248"/>
      <c r="C51" s="244"/>
      <c r="D51" s="244"/>
      <c r="E51" s="244"/>
      <c r="F51" s="244"/>
      <c r="G51" s="1239" t="s">
        <v>573</v>
      </c>
      <c r="H51" s="1240"/>
      <c r="I51" s="1245" t="s">
        <v>574</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575</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576</v>
      </c>
      <c r="H55" s="1220"/>
      <c r="I55" s="1225" t="s">
        <v>574</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577</v>
      </c>
      <c r="C63" s="244"/>
      <c r="D63" s="244"/>
      <c r="E63" s="244"/>
      <c r="F63" s="244"/>
      <c r="G63" s="244"/>
      <c r="H63" s="244"/>
      <c r="I63" s="244"/>
      <c r="J63" s="244"/>
      <c r="K63" s="244"/>
      <c r="L63" s="244"/>
      <c r="M63" s="244"/>
      <c r="N63" s="244"/>
      <c r="O63" s="244"/>
    </row>
    <row r="64" spans="1:17" x14ac:dyDescent="0.15">
      <c r="B64" s="248"/>
      <c r="C64" s="244"/>
      <c r="D64" s="244"/>
      <c r="E64" s="244"/>
      <c r="F64" s="244"/>
      <c r="G64" s="351" t="s">
        <v>571</v>
      </c>
      <c r="I64" s="352"/>
      <c r="J64" s="352"/>
      <c r="K64" s="352"/>
      <c r="L64" s="244"/>
      <c r="M64" s="244"/>
      <c r="N64" s="244"/>
      <c r="O64" s="244"/>
    </row>
    <row r="65" spans="2:30" x14ac:dyDescent="0.15">
      <c r="B65" s="248"/>
      <c r="C65" s="244"/>
      <c r="D65" s="244"/>
      <c r="E65" s="244"/>
      <c r="F65" s="244"/>
      <c r="G65" s="1227" t="s">
        <v>580</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578</v>
      </c>
      <c r="I71" s="368"/>
      <c r="J71" s="364"/>
      <c r="K71" s="364"/>
      <c r="L71" s="365"/>
      <c r="M71" s="364"/>
      <c r="N71" s="365"/>
      <c r="O71" s="366"/>
    </row>
    <row r="72" spans="2:30" x14ac:dyDescent="0.15">
      <c r="B72" s="248"/>
      <c r="C72" s="244"/>
      <c r="D72" s="244"/>
      <c r="E72" s="244"/>
      <c r="F72" s="244"/>
      <c r="G72" s="1236"/>
      <c r="H72" s="1237"/>
      <c r="I72" s="1237"/>
      <c r="J72" s="1238"/>
      <c r="K72" s="354" t="s">
        <v>527</v>
      </c>
      <c r="L72" s="354" t="s">
        <v>528</v>
      </c>
      <c r="M72" s="354" t="s">
        <v>529</v>
      </c>
      <c r="N72" s="354" t="s">
        <v>530</v>
      </c>
      <c r="O72" s="354" t="s">
        <v>531</v>
      </c>
    </row>
    <row r="73" spans="2:30" x14ac:dyDescent="0.15">
      <c r="B73" s="248"/>
      <c r="C73" s="244"/>
      <c r="D73" s="244"/>
      <c r="E73" s="244"/>
      <c r="F73" s="244"/>
      <c r="G73" s="1239" t="s">
        <v>573</v>
      </c>
      <c r="H73" s="1240"/>
      <c r="I73" s="1245" t="s">
        <v>574</v>
      </c>
      <c r="J73" s="1245"/>
      <c r="K73" s="1226">
        <v>103.7</v>
      </c>
      <c r="L73" s="1226">
        <v>94.4</v>
      </c>
      <c r="M73" s="1215">
        <v>86</v>
      </c>
      <c r="N73" s="1215">
        <v>79</v>
      </c>
      <c r="O73" s="1215">
        <v>67.8</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579</v>
      </c>
      <c r="J75" s="1225"/>
      <c r="K75" s="1247">
        <v>14.2</v>
      </c>
      <c r="L75" s="1247">
        <v>12.3</v>
      </c>
      <c r="M75" s="1247">
        <v>10.8</v>
      </c>
      <c r="N75" s="1247">
        <v>9.8000000000000007</v>
      </c>
      <c r="O75" s="1247">
        <v>9</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576</v>
      </c>
      <c r="H77" s="1220"/>
      <c r="I77" s="1225" t="s">
        <v>574</v>
      </c>
      <c r="J77" s="1225"/>
      <c r="K77" s="1226">
        <v>69.2</v>
      </c>
      <c r="L77" s="1226">
        <v>58.2</v>
      </c>
      <c r="M77" s="1215">
        <v>50.3</v>
      </c>
      <c r="N77" s="1215">
        <v>45.9</v>
      </c>
      <c r="O77" s="1215">
        <v>39</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579</v>
      </c>
      <c r="J79" s="1217"/>
      <c r="K79" s="1218">
        <v>11.1</v>
      </c>
      <c r="L79" s="1218">
        <v>10.3</v>
      </c>
      <c r="M79" s="1218">
        <v>9.6</v>
      </c>
      <c r="N79" s="1218">
        <v>8.8000000000000007</v>
      </c>
      <c r="O79" s="1218">
        <v>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39824</v>
      </c>
      <c r="E3" s="116"/>
      <c r="F3" s="117">
        <v>47569</v>
      </c>
      <c r="G3" s="118"/>
      <c r="H3" s="119"/>
    </row>
    <row r="4" spans="1:8" x14ac:dyDescent="0.15">
      <c r="A4" s="120"/>
      <c r="B4" s="121"/>
      <c r="C4" s="122"/>
      <c r="D4" s="123">
        <v>12566</v>
      </c>
      <c r="E4" s="124"/>
      <c r="F4" s="125">
        <v>26255</v>
      </c>
      <c r="G4" s="126"/>
      <c r="H4" s="127"/>
    </row>
    <row r="5" spans="1:8" x14ac:dyDescent="0.15">
      <c r="A5" s="108" t="s">
        <v>521</v>
      </c>
      <c r="B5" s="113"/>
      <c r="C5" s="114"/>
      <c r="D5" s="115">
        <v>38940</v>
      </c>
      <c r="E5" s="116"/>
      <c r="F5" s="117">
        <v>50880</v>
      </c>
      <c r="G5" s="118"/>
      <c r="H5" s="119"/>
    </row>
    <row r="6" spans="1:8" x14ac:dyDescent="0.15">
      <c r="A6" s="120"/>
      <c r="B6" s="121"/>
      <c r="C6" s="122"/>
      <c r="D6" s="123">
        <v>6763</v>
      </c>
      <c r="E6" s="124"/>
      <c r="F6" s="125">
        <v>26879</v>
      </c>
      <c r="G6" s="126"/>
      <c r="H6" s="127"/>
    </row>
    <row r="7" spans="1:8" x14ac:dyDescent="0.15">
      <c r="A7" s="108" t="s">
        <v>522</v>
      </c>
      <c r="B7" s="113"/>
      <c r="C7" s="114"/>
      <c r="D7" s="115">
        <v>52390</v>
      </c>
      <c r="E7" s="116"/>
      <c r="F7" s="117">
        <v>63956</v>
      </c>
      <c r="G7" s="118"/>
      <c r="H7" s="119"/>
    </row>
    <row r="8" spans="1:8" x14ac:dyDescent="0.15">
      <c r="A8" s="120"/>
      <c r="B8" s="121"/>
      <c r="C8" s="122"/>
      <c r="D8" s="123">
        <v>4454</v>
      </c>
      <c r="E8" s="124"/>
      <c r="F8" s="125">
        <v>29239</v>
      </c>
      <c r="G8" s="126"/>
      <c r="H8" s="127"/>
    </row>
    <row r="9" spans="1:8" x14ac:dyDescent="0.15">
      <c r="A9" s="108" t="s">
        <v>523</v>
      </c>
      <c r="B9" s="113"/>
      <c r="C9" s="114"/>
      <c r="D9" s="115">
        <v>52282</v>
      </c>
      <c r="E9" s="116"/>
      <c r="F9" s="117">
        <v>66255</v>
      </c>
      <c r="G9" s="118"/>
      <c r="H9" s="119"/>
    </row>
    <row r="10" spans="1:8" x14ac:dyDescent="0.15">
      <c r="A10" s="120"/>
      <c r="B10" s="121"/>
      <c r="C10" s="122"/>
      <c r="D10" s="123">
        <v>4348</v>
      </c>
      <c r="E10" s="124"/>
      <c r="F10" s="125">
        <v>31822</v>
      </c>
      <c r="G10" s="126"/>
      <c r="H10" s="127"/>
    </row>
    <row r="11" spans="1:8" x14ac:dyDescent="0.15">
      <c r="A11" s="108" t="s">
        <v>524</v>
      </c>
      <c r="B11" s="113"/>
      <c r="C11" s="114"/>
      <c r="D11" s="115">
        <v>38007</v>
      </c>
      <c r="E11" s="116"/>
      <c r="F11" s="117">
        <v>92247</v>
      </c>
      <c r="G11" s="118"/>
      <c r="H11" s="119"/>
    </row>
    <row r="12" spans="1:8" x14ac:dyDescent="0.15">
      <c r="A12" s="120"/>
      <c r="B12" s="121"/>
      <c r="C12" s="128"/>
      <c r="D12" s="123">
        <v>8438</v>
      </c>
      <c r="E12" s="124"/>
      <c r="F12" s="125">
        <v>37204</v>
      </c>
      <c r="G12" s="126"/>
      <c r="H12" s="127"/>
    </row>
    <row r="13" spans="1:8" x14ac:dyDescent="0.15">
      <c r="A13" s="108"/>
      <c r="B13" s="113"/>
      <c r="C13" s="129"/>
      <c r="D13" s="130">
        <v>44289</v>
      </c>
      <c r="E13" s="131"/>
      <c r="F13" s="132">
        <v>64181</v>
      </c>
      <c r="G13" s="133"/>
      <c r="H13" s="119"/>
    </row>
    <row r="14" spans="1:8" x14ac:dyDescent="0.15">
      <c r="A14" s="120"/>
      <c r="B14" s="121"/>
      <c r="C14" s="122"/>
      <c r="D14" s="123">
        <v>7314</v>
      </c>
      <c r="E14" s="124"/>
      <c r="F14" s="125">
        <v>30280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4.55</v>
      </c>
      <c r="C19" s="134">
        <f>ROUND(VALUE(SUBSTITUTE(実質収支比率等に係る経年分析!G$48,"▲","-")),2)</f>
        <v>0.31</v>
      </c>
      <c r="D19" s="134">
        <f>ROUND(VALUE(SUBSTITUTE(実質収支比率等に係る経年分析!H$48,"▲","-")),2)</f>
        <v>3.89</v>
      </c>
      <c r="E19" s="134">
        <f>ROUND(VALUE(SUBSTITUTE(実質収支比率等に係る経年分析!I$48,"▲","-")),2)</f>
        <v>2.5099999999999998</v>
      </c>
      <c r="F19" s="134">
        <f>ROUND(VALUE(SUBSTITUTE(実質収支比率等に係る経年分析!J$48,"▲","-")),2)</f>
        <v>4.82</v>
      </c>
    </row>
    <row r="20" spans="1:11" x14ac:dyDescent="0.15">
      <c r="A20" s="134" t="s">
        <v>43</v>
      </c>
      <c r="B20" s="134">
        <f>ROUND(VALUE(SUBSTITUTE(実質収支比率等に係る経年分析!F$47,"▲","-")),2)</f>
        <v>5.43</v>
      </c>
      <c r="C20" s="134">
        <f>ROUND(VALUE(SUBSTITUTE(実質収支比率等に係る経年分析!G$47,"▲","-")),2)</f>
        <v>8.06</v>
      </c>
      <c r="D20" s="134">
        <f>ROUND(VALUE(SUBSTITUTE(実質収支比率等に係る経年分析!H$47,"▲","-")),2)</f>
        <v>6.98</v>
      </c>
      <c r="E20" s="134">
        <f>ROUND(VALUE(SUBSTITUTE(実質収支比率等に係る経年分析!I$47,"▲","-")),2)</f>
        <v>5.7</v>
      </c>
      <c r="F20" s="134">
        <f>ROUND(VALUE(SUBSTITUTE(実質収支比率等に係る経年分析!J$47,"▲","-")),2)</f>
        <v>6.74</v>
      </c>
    </row>
    <row r="21" spans="1:11" x14ac:dyDescent="0.15">
      <c r="A21" s="134" t="s">
        <v>44</v>
      </c>
      <c r="B21" s="134">
        <f>IF(ISNUMBER(VALUE(SUBSTITUTE(実質収支比率等に係る経年分析!F$49,"▲","-"))),ROUND(VALUE(SUBSTITUTE(実質収支比率等に係る経年分析!F$49,"▲","-")),2),NA())</f>
        <v>1.51</v>
      </c>
      <c r="C21" s="134">
        <f>IF(ISNUMBER(VALUE(SUBSTITUTE(実質収支比率等に係る経年分析!G$49,"▲","-"))),ROUND(VALUE(SUBSTITUTE(実質収支比率等に係る経年分析!G$49,"▲","-")),2),NA())</f>
        <v>-4.3600000000000003</v>
      </c>
      <c r="D21" s="134">
        <f>IF(ISNUMBER(VALUE(SUBSTITUTE(実質収支比率等に係る経年分析!H$49,"▲","-"))),ROUND(VALUE(SUBSTITUTE(実質収支比率等に係る経年分析!H$49,"▲","-")),2),NA())</f>
        <v>2.21</v>
      </c>
      <c r="E21" s="134">
        <f>IF(ISNUMBER(VALUE(SUBSTITUTE(実質収支比率等に係る経年分析!I$49,"▲","-"))),ROUND(VALUE(SUBSTITUTE(実質収支比率等に係る経年分析!I$49,"▲","-")),2),NA())</f>
        <v>-4.8</v>
      </c>
      <c r="F21" s="134">
        <f>IF(ISNUMBER(VALUE(SUBSTITUTE(実質収支比率等に係る経年分析!J$49,"▲","-"))),ROUND(VALUE(SUBSTITUTE(実質収支比率等に係る経年分析!J$49,"▲","-")),2),NA())</f>
        <v>2.39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人材育成事業特別会計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0.38</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x14ac:dyDescent="0.15">
      <c r="A32" s="135" t="str">
        <f>IF(連結実質赤字比率に係る赤字・黒字の構成分析!C$38="",NA(),連結実質赤字比率に係る赤字・黒字の構成分析!C$38)</f>
        <v>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0.59</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4.75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19.329999999999998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16.489999999999998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17.63</v>
      </c>
    </row>
    <row r="35" spans="1:16" x14ac:dyDescent="0.15">
      <c r="A35" s="135" t="str">
        <f>IF(連結実質赤字比率に係る赤字・黒字の構成分析!C$35="",NA(),連結実質赤字比率に係る赤字・黒字の構成分析!C$35)</f>
        <v>区画整理特別会計</v>
      </c>
      <c r="B35" s="135">
        <f>IF(ROUND(VALUE(SUBSTITUTE(連結実質赤字比率に係る赤字・黒字の構成分析!F$35,"▲", "-")), 2) &lt; 0, ABS(ROUND(VALUE(SUBSTITUTE(連結実質赤字比率に係る赤字・黒字の構成分析!F$35,"▲", "-")), 2)), NA())</f>
        <v>0.24</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0.24</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0.2</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0.02</v>
      </c>
      <c r="I35" s="135" t="e">
        <f>IF(ROUND(VALUE(SUBSTITUTE(連結実質赤字比率に係る赤字・黒字の構成分析!I$35,"▲", "-")), 2) &gt;= 0, ABS(ROUND(VALUE(SUBSTITUTE(連結実質赤字比率に係る赤字・黒字の構成分析!I$35,"▲", "-")), 2)), NA())</f>
        <v>#N/A</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3.7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5.22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7.78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7.04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8.43</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1690</v>
      </c>
      <c r="E42" s="136"/>
      <c r="F42" s="136"/>
      <c r="G42" s="136">
        <f>'実質公債費比率（分子）の構造'!L$52</f>
        <v>1601</v>
      </c>
      <c r="H42" s="136"/>
      <c r="I42" s="136"/>
      <c r="J42" s="136">
        <f>'実質公債費比率（分子）の構造'!M$52</f>
        <v>1573</v>
      </c>
      <c r="K42" s="136"/>
      <c r="L42" s="136"/>
      <c r="M42" s="136">
        <f>'実質公債費比率（分子）の構造'!N$52</f>
        <v>1646</v>
      </c>
      <c r="N42" s="136"/>
      <c r="O42" s="136"/>
      <c r="P42" s="136">
        <f>'実質公債費比率（分子）の構造'!O$52</f>
        <v>1626</v>
      </c>
    </row>
    <row r="43" spans="1:16" x14ac:dyDescent="0.15">
      <c r="A43" s="136" t="s">
        <v>52</v>
      </c>
      <c r="B43" s="136">
        <f>'実質公債費比率（分子）の構造'!K$51</f>
        <v>6</v>
      </c>
      <c r="C43" s="136"/>
      <c r="D43" s="136"/>
      <c r="E43" s="136">
        <f>'実質公債費比率（分子）の構造'!L$51</f>
        <v>3</v>
      </c>
      <c r="F43" s="136"/>
      <c r="G43" s="136"/>
      <c r="H43" s="136">
        <f>'実質公債費比率（分子）の構造'!M$51</f>
        <v>4</v>
      </c>
      <c r="I43" s="136"/>
      <c r="J43" s="136"/>
      <c r="K43" s="136">
        <f>'実質公債費比率（分子）の構造'!N$51</f>
        <v>3</v>
      </c>
      <c r="L43" s="136"/>
      <c r="M43" s="136"/>
      <c r="N43" s="136">
        <f>'実質公債費比率（分子）の構造'!O$51</f>
        <v>2</v>
      </c>
      <c r="O43" s="136"/>
      <c r="P43" s="136"/>
    </row>
    <row r="44" spans="1:16" x14ac:dyDescent="0.15">
      <c r="A44" s="136" t="s">
        <v>53</v>
      </c>
      <c r="B44" s="136">
        <f>'実質公債費比率（分子）の構造'!K$50</f>
        <v>27</v>
      </c>
      <c r="C44" s="136"/>
      <c r="D44" s="136"/>
      <c r="E44" s="136">
        <f>'実質公債費比率（分子）の構造'!L$50</f>
        <v>28</v>
      </c>
      <c r="F44" s="136"/>
      <c r="G44" s="136"/>
      <c r="H44" s="136">
        <f>'実質公債費比率（分子）の構造'!M$50</f>
        <v>27</v>
      </c>
      <c r="I44" s="136"/>
      <c r="J44" s="136"/>
      <c r="K44" s="136">
        <f>'実質公債費比率（分子）の構造'!N$50</f>
        <v>27</v>
      </c>
      <c r="L44" s="136"/>
      <c r="M44" s="136"/>
      <c r="N44" s="136">
        <f>'実質公債費比率（分子）の構造'!O$50</f>
        <v>27</v>
      </c>
      <c r="O44" s="136"/>
      <c r="P44" s="136"/>
    </row>
    <row r="45" spans="1:16" x14ac:dyDescent="0.15">
      <c r="A45" s="136" t="s">
        <v>54</v>
      </c>
      <c r="B45" s="136">
        <f>'実質公債費比率（分子）の構造'!K$49</f>
        <v>406</v>
      </c>
      <c r="C45" s="136"/>
      <c r="D45" s="136"/>
      <c r="E45" s="136">
        <f>'実質公債費比率（分子）の構造'!L$49</f>
        <v>161</v>
      </c>
      <c r="F45" s="136"/>
      <c r="G45" s="136"/>
      <c r="H45" s="136">
        <f>'実質公債費比率（分子）の構造'!M$49</f>
        <v>9</v>
      </c>
      <c r="I45" s="136"/>
      <c r="J45" s="136"/>
      <c r="K45" s="136">
        <f>'実質公債費比率（分子）の構造'!N$49</f>
        <v>37</v>
      </c>
      <c r="L45" s="136"/>
      <c r="M45" s="136"/>
      <c r="N45" s="136">
        <f>'実質公債費比率（分子）の構造'!O$49</f>
        <v>46</v>
      </c>
      <c r="O45" s="136"/>
      <c r="P45" s="136"/>
    </row>
    <row r="46" spans="1:16" x14ac:dyDescent="0.15">
      <c r="A46" s="136" t="s">
        <v>55</v>
      </c>
      <c r="B46" s="136">
        <f>'実質公債費比率（分子）の構造'!K$48</f>
        <v>245</v>
      </c>
      <c r="C46" s="136"/>
      <c r="D46" s="136"/>
      <c r="E46" s="136">
        <f>'実質公債費比率（分子）の構造'!L$48</f>
        <v>242</v>
      </c>
      <c r="F46" s="136"/>
      <c r="G46" s="136"/>
      <c r="H46" s="136">
        <f>'実質公債費比率（分子）の構造'!M$48</f>
        <v>237</v>
      </c>
      <c r="I46" s="136"/>
      <c r="J46" s="136"/>
      <c r="K46" s="136">
        <f>'実質公債費比率（分子）の構造'!N$48</f>
        <v>248</v>
      </c>
      <c r="L46" s="136"/>
      <c r="M46" s="136"/>
      <c r="N46" s="136">
        <f>'実質公債費比率（分子）の構造'!O$48</f>
        <v>232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2250</v>
      </c>
      <c r="C49" s="136"/>
      <c r="D49" s="136"/>
      <c r="E49" s="136">
        <f>'実質公債費比率（分子）の構造'!L$45</f>
        <v>2259</v>
      </c>
      <c r="F49" s="136"/>
      <c r="G49" s="136"/>
      <c r="H49" s="136">
        <f>'実質公債費比率（分子）の構造'!M$45</f>
        <v>2247</v>
      </c>
      <c r="I49" s="136"/>
      <c r="J49" s="136"/>
      <c r="K49" s="136">
        <f>'実質公債費比率（分子）の構造'!N$45</f>
        <v>2266</v>
      </c>
      <c r="L49" s="136"/>
      <c r="M49" s="136"/>
      <c r="N49" s="136">
        <f>'実質公債費比率（分子）の構造'!O$45</f>
        <v>2203</v>
      </c>
      <c r="O49" s="136"/>
      <c r="P49" s="136"/>
    </row>
    <row r="50" spans="1:16" x14ac:dyDescent="0.15">
      <c r="A50" s="136" t="s">
        <v>59</v>
      </c>
      <c r="B50" s="136" t="e">
        <f>NA()</f>
        <v>#N/A</v>
      </c>
      <c r="C50" s="136">
        <f>IF(ISNUMBER('実質公債費比率（分子）の構造'!K$53),'実質公債費比率（分子）の構造'!K$53,NA())</f>
        <v>1244</v>
      </c>
      <c r="D50" s="136" t="e">
        <f>NA()</f>
        <v>#N/A</v>
      </c>
      <c r="E50" s="136" t="e">
        <f>NA()</f>
        <v>#N/A</v>
      </c>
      <c r="F50" s="136">
        <f>IF(ISNUMBER('実質公債費比率（分子）の構造'!L$53),'実質公債費比率（分子）の構造'!L$53,NA())</f>
        <v>1092</v>
      </c>
      <c r="G50" s="136" t="e">
        <f>NA()</f>
        <v>#N/A</v>
      </c>
      <c r="H50" s="136" t="e">
        <f>NA()</f>
        <v>#N/A</v>
      </c>
      <c r="I50" s="136">
        <f>IF(ISNUMBER('実質公債費比率（分子）の構造'!M$53),'実質公債費比率（分子）の構造'!M$53,NA())</f>
        <v>951</v>
      </c>
      <c r="J50" s="136" t="e">
        <f>NA()</f>
        <v>#N/A</v>
      </c>
      <c r="K50" s="136" t="e">
        <f>NA()</f>
        <v>#N/A</v>
      </c>
      <c r="L50" s="136">
        <f>IF(ISNUMBER('実質公債費比率（分子）の構造'!N$53),'実質公債費比率（分子）の構造'!N$53,NA())</f>
        <v>935</v>
      </c>
      <c r="M50" s="136" t="e">
        <f>NA()</f>
        <v>#N/A</v>
      </c>
      <c r="N50" s="136" t="e">
        <f>NA()</f>
        <v>#N/A</v>
      </c>
      <c r="O50" s="136">
        <f>IF(ISNUMBER('実質公債費比率（分子）の構造'!O$53),'実質公債費比率（分子）の構造'!O$53,NA())</f>
        <v>884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16744</v>
      </c>
      <c r="E56" s="135"/>
      <c r="F56" s="135"/>
      <c r="G56" s="135">
        <f>'将来負担比率（分子）の構造'!J$51</f>
        <v>16323</v>
      </c>
      <c r="H56" s="135"/>
      <c r="I56" s="135"/>
      <c r="J56" s="135">
        <f>'将来負担比率（分子）の構造'!K$51</f>
        <v>15967</v>
      </c>
      <c r="K56" s="135"/>
      <c r="L56" s="135"/>
      <c r="M56" s="135">
        <f>'将来負担比率（分子）の構造'!L$51</f>
        <v>15484</v>
      </c>
      <c r="N56" s="135"/>
      <c r="O56" s="135"/>
      <c r="P56" s="135">
        <f>'将来負担比率（分子）の構造'!M$51</f>
        <v>14420</v>
      </c>
    </row>
    <row r="57" spans="1:16" x14ac:dyDescent="0.15">
      <c r="A57" s="135" t="s">
        <v>35</v>
      </c>
      <c r="B57" s="135"/>
      <c r="C57" s="135"/>
      <c r="D57" s="135">
        <f>'将来負担比率（分子）の構造'!I$50</f>
        <v>47</v>
      </c>
      <c r="E57" s="135"/>
      <c r="F57" s="135"/>
      <c r="G57" s="135">
        <f>'将来負担比率（分子）の構造'!J$50</f>
        <v>40</v>
      </c>
      <c r="H57" s="135"/>
      <c r="I57" s="135"/>
      <c r="J57" s="135">
        <f>'将来負担比率（分子）の構造'!K$50</f>
        <v>25</v>
      </c>
      <c r="K57" s="135"/>
      <c r="L57" s="135"/>
      <c r="M57" s="135">
        <f>'将来負担比率（分子）の構造'!L$50</f>
        <v>10</v>
      </c>
      <c r="N57" s="135"/>
      <c r="O57" s="135"/>
      <c r="P57" s="135">
        <f>'将来負担比率（分子）の構造'!M$50</f>
        <v>5</v>
      </c>
    </row>
    <row r="58" spans="1:16" x14ac:dyDescent="0.15">
      <c r="A58" s="135" t="s">
        <v>34</v>
      </c>
      <c r="B58" s="135"/>
      <c r="C58" s="135"/>
      <c r="D58" s="135">
        <f>'将来負担比率（分子）の構造'!I$49</f>
        <v>2642</v>
      </c>
      <c r="E58" s="135"/>
      <c r="F58" s="135"/>
      <c r="G58" s="135">
        <f>'将来負担比率（分子）の構造'!J$49</f>
        <v>2595</v>
      </c>
      <c r="H58" s="135"/>
      <c r="I58" s="135"/>
      <c r="J58" s="135">
        <f>'将来負担比率（分子）の構造'!K$49</f>
        <v>2257</v>
      </c>
      <c r="K58" s="135"/>
      <c r="L58" s="135"/>
      <c r="M58" s="135">
        <f>'将来負担比率（分子）の構造'!L$49</f>
        <v>1957</v>
      </c>
      <c r="N58" s="135"/>
      <c r="O58" s="135"/>
      <c r="P58" s="135">
        <f>'将来負担比率（分子）の構造'!M$49</f>
        <v>2865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3306</v>
      </c>
      <c r="C62" s="135"/>
      <c r="D62" s="135"/>
      <c r="E62" s="135">
        <f>'将来負担比率（分子）の構造'!J$45</f>
        <v>2703</v>
      </c>
      <c r="F62" s="135"/>
      <c r="G62" s="135"/>
      <c r="H62" s="135">
        <f>'将来負担比率（分子）の構造'!K$45</f>
        <v>1771</v>
      </c>
      <c r="I62" s="135"/>
      <c r="J62" s="135"/>
      <c r="K62" s="135">
        <f>'将来負担比率（分子）の構造'!L$45</f>
        <v>1462</v>
      </c>
      <c r="L62" s="135"/>
      <c r="M62" s="135"/>
      <c r="N62" s="135">
        <f>'将来負担比率（分子）の構造'!M$45</f>
        <v>1173</v>
      </c>
      <c r="O62" s="135"/>
      <c r="P62" s="135"/>
    </row>
    <row r="63" spans="1:16" x14ac:dyDescent="0.15">
      <c r="A63" s="135" t="s">
        <v>28</v>
      </c>
      <c r="B63" s="135">
        <f>'将来負担比率（分子）の構造'!I$44</f>
        <v>623</v>
      </c>
      <c r="C63" s="135"/>
      <c r="D63" s="135"/>
      <c r="E63" s="135">
        <f>'将来負担比率（分子）の構造'!J$44</f>
        <v>553</v>
      </c>
      <c r="F63" s="135"/>
      <c r="G63" s="135"/>
      <c r="H63" s="135">
        <f>'将来負担比率（分子）の構造'!K$44</f>
        <v>784</v>
      </c>
      <c r="I63" s="135"/>
      <c r="J63" s="135"/>
      <c r="K63" s="135">
        <f>'将来負担比率（分子）の構造'!L$44</f>
        <v>920</v>
      </c>
      <c r="L63" s="135"/>
      <c r="M63" s="135"/>
      <c r="N63" s="135">
        <f>'将来負担比率（分子）の構造'!M$44</f>
        <v>901</v>
      </c>
      <c r="O63" s="135"/>
      <c r="P63" s="135"/>
    </row>
    <row r="64" spans="1:16" x14ac:dyDescent="0.15">
      <c r="A64" s="135" t="s">
        <v>27</v>
      </c>
      <c r="B64" s="135">
        <f>'将来負担比率（分子）の構造'!I$43</f>
        <v>3101</v>
      </c>
      <c r="C64" s="135"/>
      <c r="D64" s="135"/>
      <c r="E64" s="135">
        <f>'将来負担比率（分子）の構造'!J$43</f>
        <v>3080</v>
      </c>
      <c r="F64" s="135"/>
      <c r="G64" s="135"/>
      <c r="H64" s="135">
        <f>'将来負担比率（分子）の構造'!K$43</f>
        <v>3086</v>
      </c>
      <c r="I64" s="135"/>
      <c r="J64" s="135"/>
      <c r="K64" s="135">
        <f>'将来負担比率（分子）の構造'!L$43</f>
        <v>2565</v>
      </c>
      <c r="L64" s="135"/>
      <c r="M64" s="135"/>
      <c r="N64" s="135">
        <f>'将来負担比率（分子）の構造'!M$43</f>
        <v>2453</v>
      </c>
      <c r="O64" s="135"/>
      <c r="P64" s="135"/>
    </row>
    <row r="65" spans="1:16" x14ac:dyDescent="0.15">
      <c r="A65" s="135" t="s">
        <v>26</v>
      </c>
      <c r="B65" s="135">
        <f>'将来負担比率（分子）の構造'!I$42</f>
        <v>329</v>
      </c>
      <c r="C65" s="135"/>
      <c r="D65" s="135"/>
      <c r="E65" s="135">
        <f>'将来負担比率（分子）の構造'!J$42</f>
        <v>274</v>
      </c>
      <c r="F65" s="135"/>
      <c r="G65" s="135"/>
      <c r="H65" s="135">
        <f>'将来負担比率（分子）の構造'!K$42</f>
        <v>247</v>
      </c>
      <c r="I65" s="135"/>
      <c r="J65" s="135"/>
      <c r="K65" s="135">
        <f>'将来負担比率（分子）の構造'!L$42</f>
        <v>219</v>
      </c>
      <c r="L65" s="135"/>
      <c r="M65" s="135"/>
      <c r="N65" s="135">
        <f>'将来負担比率（分子）の構造'!M$42</f>
        <v>192</v>
      </c>
      <c r="O65" s="135"/>
      <c r="P65" s="135"/>
    </row>
    <row r="66" spans="1:16" x14ac:dyDescent="0.15">
      <c r="A66" s="135" t="s">
        <v>25</v>
      </c>
      <c r="B66" s="135">
        <f>'将来負担比率（分子）の構造'!I$41</f>
        <v>22507</v>
      </c>
      <c r="C66" s="135"/>
      <c r="D66" s="135"/>
      <c r="E66" s="135">
        <f>'将来負担比率（分子）の構造'!J$41</f>
        <v>21829</v>
      </c>
      <c r="F66" s="135"/>
      <c r="G66" s="135"/>
      <c r="H66" s="135">
        <f>'将来負担比率（分子）の構造'!K$41</f>
        <v>21082</v>
      </c>
      <c r="I66" s="135"/>
      <c r="J66" s="135"/>
      <c r="K66" s="135">
        <f>'将来負担比率（分子）の構造'!L$41</f>
        <v>20231</v>
      </c>
      <c r="L66" s="135"/>
      <c r="M66" s="135"/>
      <c r="N66" s="135">
        <f>'将来負担比率（分子）の構造'!M$41</f>
        <v>19699</v>
      </c>
      <c r="O66" s="135"/>
      <c r="P66" s="135"/>
    </row>
    <row r="67" spans="1:16" x14ac:dyDescent="0.15">
      <c r="A67" s="135" t="s">
        <v>63</v>
      </c>
      <c r="B67" s="135" t="e">
        <f>NA()</f>
        <v>#N/A</v>
      </c>
      <c r="C67" s="135">
        <f>IF(ISNUMBER('将来負担比率（分子）の構造'!I$52), IF('将来負担比率（分子）の構造'!I$52 &lt; 0, 0, '将来負担比率（分子）の構造'!I$52), NA())</f>
        <v>10433</v>
      </c>
      <c r="D67" s="135" t="e">
        <f>NA()</f>
        <v>#N/A</v>
      </c>
      <c r="E67" s="135" t="e">
        <f>NA()</f>
        <v>#N/A</v>
      </c>
      <c r="F67" s="135">
        <f>IF(ISNUMBER('将来負担比率（分子）の構造'!J$52), IF('将来負担比率（分子）の構造'!J$52 &lt; 0, 0, '将来負担比率（分子）の構造'!J$52), NA())</f>
        <v>9481</v>
      </c>
      <c r="G67" s="135" t="e">
        <f>NA()</f>
        <v>#N/A</v>
      </c>
      <c r="H67" s="135" t="e">
        <f>NA()</f>
        <v>#N/A</v>
      </c>
      <c r="I67" s="135">
        <f>IF(ISNUMBER('将来負担比率（分子）の構造'!K$52), IF('将来負担比率（分子）の構造'!K$52 &lt; 0, 0, '将来負担比率（分子）の構造'!K$52), NA())</f>
        <v>8720</v>
      </c>
      <c r="J67" s="135" t="e">
        <f>NA()</f>
        <v>#N/A</v>
      </c>
      <c r="K67" s="135" t="e">
        <f>NA()</f>
        <v>#N/A</v>
      </c>
      <c r="L67" s="135">
        <f>IF(ISNUMBER('将来負担比率（分子）の構造'!L$52), IF('将来負担比率（分子）の構造'!L$52 &lt; 0, 0, '将来負担比率（分子）の構造'!L$52), NA())</f>
        <v>7946</v>
      </c>
      <c r="M67" s="135" t="e">
        <f>NA()</f>
        <v>#N/A</v>
      </c>
      <c r="N67" s="135" t="e">
        <f>NA()</f>
        <v>#N/A</v>
      </c>
      <c r="O67" s="135">
        <f>IF(ISNUMBER('将来負担比率（分子）の構造'!M$52), IF('将来負担比率（分子）の構造'!M$52 &lt; 0, 0, '将来負担比率（分子）の構造'!M$52), NA())</f>
        <v>7128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5109514</v>
      </c>
      <c r="S5" s="669"/>
      <c r="T5" s="669"/>
      <c r="U5" s="669"/>
      <c r="V5" s="669"/>
      <c r="W5" s="669"/>
      <c r="X5" s="669"/>
      <c r="Y5" s="716"/>
      <c r="Z5" s="729">
        <v>20.8</v>
      </c>
      <c r="AA5" s="729"/>
      <c r="AB5" s="729"/>
      <c r="AC5" s="729"/>
      <c r="AD5" s="730">
        <v>5109514</v>
      </c>
      <c r="AE5" s="730"/>
      <c r="AF5" s="730"/>
      <c r="AG5" s="730"/>
      <c r="AH5" s="730"/>
      <c r="AI5" s="730"/>
      <c r="AJ5" s="730"/>
      <c r="AK5" s="730"/>
      <c r="AL5" s="717">
        <v>43.4</v>
      </c>
      <c r="AM5" s="686"/>
      <c r="AN5" s="686"/>
      <c r="AO5" s="718"/>
      <c r="AP5" s="705" t="s">
        <v>205</v>
      </c>
      <c r="AQ5" s="706"/>
      <c r="AR5" s="706"/>
      <c r="AS5" s="706"/>
      <c r="AT5" s="706"/>
      <c r="AU5" s="706"/>
      <c r="AV5" s="706"/>
      <c r="AW5" s="706"/>
      <c r="AX5" s="706"/>
      <c r="AY5" s="706"/>
      <c r="AZ5" s="706"/>
      <c r="BA5" s="706"/>
      <c r="BB5" s="706"/>
      <c r="BC5" s="706"/>
      <c r="BD5" s="706"/>
      <c r="BE5" s="706"/>
      <c r="BF5" s="707"/>
      <c r="BG5" s="618">
        <v>5109514</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140758</v>
      </c>
      <c r="S6" s="619"/>
      <c r="T6" s="619"/>
      <c r="U6" s="619"/>
      <c r="V6" s="619"/>
      <c r="W6" s="619"/>
      <c r="X6" s="619"/>
      <c r="Y6" s="620"/>
      <c r="Z6" s="671">
        <v>0.6</v>
      </c>
      <c r="AA6" s="671"/>
      <c r="AB6" s="671"/>
      <c r="AC6" s="671"/>
      <c r="AD6" s="672">
        <v>140758</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5109514</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265557</v>
      </c>
      <c r="CS6" s="619"/>
      <c r="CT6" s="619"/>
      <c r="CU6" s="619"/>
      <c r="CV6" s="619"/>
      <c r="CW6" s="619"/>
      <c r="CX6" s="619"/>
      <c r="CY6" s="620"/>
      <c r="CZ6" s="671">
        <v>1.1000000000000001</v>
      </c>
      <c r="DA6" s="671"/>
      <c r="DB6" s="671"/>
      <c r="DC6" s="671"/>
      <c r="DD6" s="624" t="s">
        <v>206</v>
      </c>
      <c r="DE6" s="619"/>
      <c r="DF6" s="619"/>
      <c r="DG6" s="619"/>
      <c r="DH6" s="619"/>
      <c r="DI6" s="619"/>
      <c r="DJ6" s="619"/>
      <c r="DK6" s="619"/>
      <c r="DL6" s="619"/>
      <c r="DM6" s="619"/>
      <c r="DN6" s="619"/>
      <c r="DO6" s="619"/>
      <c r="DP6" s="620"/>
      <c r="DQ6" s="624">
        <v>265557</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6556</v>
      </c>
      <c r="S7" s="619"/>
      <c r="T7" s="619"/>
      <c r="U7" s="619"/>
      <c r="V7" s="619"/>
      <c r="W7" s="619"/>
      <c r="X7" s="619"/>
      <c r="Y7" s="620"/>
      <c r="Z7" s="671">
        <v>0</v>
      </c>
      <c r="AA7" s="671"/>
      <c r="AB7" s="671"/>
      <c r="AC7" s="671"/>
      <c r="AD7" s="672">
        <v>6556</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1991765</v>
      </c>
      <c r="BH7" s="619"/>
      <c r="BI7" s="619"/>
      <c r="BJ7" s="619"/>
      <c r="BK7" s="619"/>
      <c r="BL7" s="619"/>
      <c r="BM7" s="619"/>
      <c r="BN7" s="620"/>
      <c r="BO7" s="671">
        <v>39</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3062625</v>
      </c>
      <c r="CS7" s="619"/>
      <c r="CT7" s="619"/>
      <c r="CU7" s="619"/>
      <c r="CV7" s="619"/>
      <c r="CW7" s="619"/>
      <c r="CX7" s="619"/>
      <c r="CY7" s="620"/>
      <c r="CZ7" s="671">
        <v>12.9</v>
      </c>
      <c r="DA7" s="671"/>
      <c r="DB7" s="671"/>
      <c r="DC7" s="671"/>
      <c r="DD7" s="624">
        <v>125891</v>
      </c>
      <c r="DE7" s="619"/>
      <c r="DF7" s="619"/>
      <c r="DG7" s="619"/>
      <c r="DH7" s="619"/>
      <c r="DI7" s="619"/>
      <c r="DJ7" s="619"/>
      <c r="DK7" s="619"/>
      <c r="DL7" s="619"/>
      <c r="DM7" s="619"/>
      <c r="DN7" s="619"/>
      <c r="DO7" s="619"/>
      <c r="DP7" s="620"/>
      <c r="DQ7" s="624">
        <v>1615686</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13145</v>
      </c>
      <c r="S8" s="619"/>
      <c r="T8" s="619"/>
      <c r="U8" s="619"/>
      <c r="V8" s="619"/>
      <c r="W8" s="619"/>
      <c r="X8" s="619"/>
      <c r="Y8" s="620"/>
      <c r="Z8" s="671">
        <v>0.1</v>
      </c>
      <c r="AA8" s="671"/>
      <c r="AB8" s="671"/>
      <c r="AC8" s="671"/>
      <c r="AD8" s="672">
        <v>13145</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78823</v>
      </c>
      <c r="BH8" s="619"/>
      <c r="BI8" s="619"/>
      <c r="BJ8" s="619"/>
      <c r="BK8" s="619"/>
      <c r="BL8" s="619"/>
      <c r="BM8" s="619"/>
      <c r="BN8" s="620"/>
      <c r="BO8" s="671">
        <v>1.5</v>
      </c>
      <c r="BP8" s="671"/>
      <c r="BQ8" s="671"/>
      <c r="BR8" s="671"/>
      <c r="BS8" s="624" t="s">
        <v>103</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11613668</v>
      </c>
      <c r="CS8" s="619"/>
      <c r="CT8" s="619"/>
      <c r="CU8" s="619"/>
      <c r="CV8" s="619"/>
      <c r="CW8" s="619"/>
      <c r="CX8" s="619"/>
      <c r="CY8" s="620"/>
      <c r="CZ8" s="671">
        <v>48.8</v>
      </c>
      <c r="DA8" s="671"/>
      <c r="DB8" s="671"/>
      <c r="DC8" s="671"/>
      <c r="DD8" s="624">
        <v>343480</v>
      </c>
      <c r="DE8" s="619"/>
      <c r="DF8" s="619"/>
      <c r="DG8" s="619"/>
      <c r="DH8" s="619"/>
      <c r="DI8" s="619"/>
      <c r="DJ8" s="619"/>
      <c r="DK8" s="619"/>
      <c r="DL8" s="619"/>
      <c r="DM8" s="619"/>
      <c r="DN8" s="619"/>
      <c r="DO8" s="619"/>
      <c r="DP8" s="620"/>
      <c r="DQ8" s="624">
        <v>4729781</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10575</v>
      </c>
      <c r="S9" s="619"/>
      <c r="T9" s="619"/>
      <c r="U9" s="619"/>
      <c r="V9" s="619"/>
      <c r="W9" s="619"/>
      <c r="X9" s="619"/>
      <c r="Y9" s="620"/>
      <c r="Z9" s="671">
        <v>0</v>
      </c>
      <c r="AA9" s="671"/>
      <c r="AB9" s="671"/>
      <c r="AC9" s="671"/>
      <c r="AD9" s="672">
        <v>10575</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1598072</v>
      </c>
      <c r="BH9" s="619"/>
      <c r="BI9" s="619"/>
      <c r="BJ9" s="619"/>
      <c r="BK9" s="619"/>
      <c r="BL9" s="619"/>
      <c r="BM9" s="619"/>
      <c r="BN9" s="620"/>
      <c r="BO9" s="671">
        <v>31.3</v>
      </c>
      <c r="BP9" s="671"/>
      <c r="BQ9" s="671"/>
      <c r="BR9" s="671"/>
      <c r="BS9" s="624" t="s">
        <v>103</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1262035</v>
      </c>
      <c r="CS9" s="619"/>
      <c r="CT9" s="619"/>
      <c r="CU9" s="619"/>
      <c r="CV9" s="619"/>
      <c r="CW9" s="619"/>
      <c r="CX9" s="619"/>
      <c r="CY9" s="620"/>
      <c r="CZ9" s="671">
        <v>5.3</v>
      </c>
      <c r="DA9" s="671"/>
      <c r="DB9" s="671"/>
      <c r="DC9" s="671"/>
      <c r="DD9" s="624">
        <v>342</v>
      </c>
      <c r="DE9" s="619"/>
      <c r="DF9" s="619"/>
      <c r="DG9" s="619"/>
      <c r="DH9" s="619"/>
      <c r="DI9" s="619"/>
      <c r="DJ9" s="619"/>
      <c r="DK9" s="619"/>
      <c r="DL9" s="619"/>
      <c r="DM9" s="619"/>
      <c r="DN9" s="619"/>
      <c r="DO9" s="619"/>
      <c r="DP9" s="620"/>
      <c r="DQ9" s="624">
        <v>1132882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920010</v>
      </c>
      <c r="S10" s="619"/>
      <c r="T10" s="619"/>
      <c r="U10" s="619"/>
      <c r="V10" s="619"/>
      <c r="W10" s="619"/>
      <c r="X10" s="619"/>
      <c r="Y10" s="620"/>
      <c r="Z10" s="671">
        <v>3.7</v>
      </c>
      <c r="AA10" s="671"/>
      <c r="AB10" s="671"/>
      <c r="AC10" s="671"/>
      <c r="AD10" s="672">
        <v>920010</v>
      </c>
      <c r="AE10" s="672"/>
      <c r="AF10" s="672"/>
      <c r="AG10" s="672"/>
      <c r="AH10" s="672"/>
      <c r="AI10" s="672"/>
      <c r="AJ10" s="672"/>
      <c r="AK10" s="672"/>
      <c r="AL10" s="641">
        <v>7.8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105764</v>
      </c>
      <c r="BH10" s="619"/>
      <c r="BI10" s="619"/>
      <c r="BJ10" s="619"/>
      <c r="BK10" s="619"/>
      <c r="BL10" s="619"/>
      <c r="BM10" s="619"/>
      <c r="BN10" s="620"/>
      <c r="BO10" s="671">
        <v>2.1</v>
      </c>
      <c r="BP10" s="671"/>
      <c r="BQ10" s="671"/>
      <c r="BR10" s="671"/>
      <c r="BS10" s="624" t="s">
        <v>103</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26047</v>
      </c>
      <c r="CS10" s="619"/>
      <c r="CT10" s="619"/>
      <c r="CU10" s="619"/>
      <c r="CV10" s="619"/>
      <c r="CW10" s="619"/>
      <c r="CX10" s="619"/>
      <c r="CY10" s="620"/>
      <c r="CZ10" s="671">
        <v>0.1</v>
      </c>
      <c r="DA10" s="671"/>
      <c r="DB10" s="671"/>
      <c r="DC10" s="671"/>
      <c r="DD10" s="624" t="s">
        <v>103</v>
      </c>
      <c r="DE10" s="619"/>
      <c r="DF10" s="619"/>
      <c r="DG10" s="619"/>
      <c r="DH10" s="619"/>
      <c r="DI10" s="619"/>
      <c r="DJ10" s="619"/>
      <c r="DK10" s="619"/>
      <c r="DL10" s="619"/>
      <c r="DM10" s="619"/>
      <c r="DN10" s="619"/>
      <c r="DO10" s="619"/>
      <c r="DP10" s="620"/>
      <c r="DQ10" s="624">
        <v>16047</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45756</v>
      </c>
      <c r="S11" s="619"/>
      <c r="T11" s="619"/>
      <c r="U11" s="619"/>
      <c r="V11" s="619"/>
      <c r="W11" s="619"/>
      <c r="X11" s="619"/>
      <c r="Y11" s="620"/>
      <c r="Z11" s="671">
        <v>0.2</v>
      </c>
      <c r="AA11" s="671"/>
      <c r="AB11" s="671"/>
      <c r="AC11" s="671"/>
      <c r="AD11" s="672">
        <v>45756</v>
      </c>
      <c r="AE11" s="672"/>
      <c r="AF11" s="672"/>
      <c r="AG11" s="672"/>
      <c r="AH11" s="672"/>
      <c r="AI11" s="672"/>
      <c r="AJ11" s="672"/>
      <c r="AK11" s="672"/>
      <c r="AL11" s="641">
        <v>0.4</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209106</v>
      </c>
      <c r="BH11" s="619"/>
      <c r="BI11" s="619"/>
      <c r="BJ11" s="619"/>
      <c r="BK11" s="619"/>
      <c r="BL11" s="619"/>
      <c r="BM11" s="619"/>
      <c r="BN11" s="620"/>
      <c r="BO11" s="671">
        <v>4.0999999999999996</v>
      </c>
      <c r="BP11" s="671"/>
      <c r="BQ11" s="671"/>
      <c r="BR11" s="671"/>
      <c r="BS11" s="624" t="s">
        <v>103</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1049955</v>
      </c>
      <c r="CS11" s="619"/>
      <c r="CT11" s="619"/>
      <c r="CU11" s="619"/>
      <c r="CV11" s="619"/>
      <c r="CW11" s="619"/>
      <c r="CX11" s="619"/>
      <c r="CY11" s="620"/>
      <c r="CZ11" s="671">
        <v>4.4000000000000004</v>
      </c>
      <c r="DA11" s="671"/>
      <c r="DB11" s="671"/>
      <c r="DC11" s="671"/>
      <c r="DD11" s="624">
        <v>465747</v>
      </c>
      <c r="DE11" s="619"/>
      <c r="DF11" s="619"/>
      <c r="DG11" s="619"/>
      <c r="DH11" s="619"/>
      <c r="DI11" s="619"/>
      <c r="DJ11" s="619"/>
      <c r="DK11" s="619"/>
      <c r="DL11" s="619"/>
      <c r="DM11" s="619"/>
      <c r="DN11" s="619"/>
      <c r="DO11" s="619"/>
      <c r="DP11" s="620"/>
      <c r="DQ11" s="624">
        <v>405762</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103</v>
      </c>
      <c r="S12" s="619"/>
      <c r="T12" s="619"/>
      <c r="U12" s="619"/>
      <c r="V12" s="619"/>
      <c r="W12" s="619"/>
      <c r="X12" s="619"/>
      <c r="Y12" s="620"/>
      <c r="Z12" s="671" t="s">
        <v>103</v>
      </c>
      <c r="AA12" s="671"/>
      <c r="AB12" s="671"/>
      <c r="AC12" s="671"/>
      <c r="AD12" s="672" t="s">
        <v>103</v>
      </c>
      <c r="AE12" s="672"/>
      <c r="AF12" s="672"/>
      <c r="AG12" s="672"/>
      <c r="AH12" s="672"/>
      <c r="AI12" s="672"/>
      <c r="AJ12" s="672"/>
      <c r="AK12" s="672"/>
      <c r="AL12" s="641" t="s">
        <v>103</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2624271</v>
      </c>
      <c r="BH12" s="619"/>
      <c r="BI12" s="619"/>
      <c r="BJ12" s="619"/>
      <c r="BK12" s="619"/>
      <c r="BL12" s="619"/>
      <c r="BM12" s="619"/>
      <c r="BN12" s="620"/>
      <c r="BO12" s="671">
        <v>51.4</v>
      </c>
      <c r="BP12" s="671"/>
      <c r="BQ12" s="671"/>
      <c r="BR12" s="671"/>
      <c r="BS12" s="624" t="s">
        <v>103</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170256</v>
      </c>
      <c r="CS12" s="619"/>
      <c r="CT12" s="619"/>
      <c r="CU12" s="619"/>
      <c r="CV12" s="619"/>
      <c r="CW12" s="619"/>
      <c r="CX12" s="619"/>
      <c r="CY12" s="620"/>
      <c r="CZ12" s="671">
        <v>0.7</v>
      </c>
      <c r="DA12" s="671"/>
      <c r="DB12" s="671"/>
      <c r="DC12" s="671"/>
      <c r="DD12" s="624" t="s">
        <v>103</v>
      </c>
      <c r="DE12" s="619"/>
      <c r="DF12" s="619"/>
      <c r="DG12" s="619"/>
      <c r="DH12" s="619"/>
      <c r="DI12" s="619"/>
      <c r="DJ12" s="619"/>
      <c r="DK12" s="619"/>
      <c r="DL12" s="619"/>
      <c r="DM12" s="619"/>
      <c r="DN12" s="619"/>
      <c r="DO12" s="619"/>
      <c r="DP12" s="620"/>
      <c r="DQ12" s="624">
        <v>97332</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27676</v>
      </c>
      <c r="S13" s="619"/>
      <c r="T13" s="619"/>
      <c r="U13" s="619"/>
      <c r="V13" s="619"/>
      <c r="W13" s="619"/>
      <c r="X13" s="619"/>
      <c r="Y13" s="620"/>
      <c r="Z13" s="671">
        <v>0.1</v>
      </c>
      <c r="AA13" s="671"/>
      <c r="AB13" s="671"/>
      <c r="AC13" s="671"/>
      <c r="AD13" s="672">
        <v>27676</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2552409</v>
      </c>
      <c r="BH13" s="619"/>
      <c r="BI13" s="619"/>
      <c r="BJ13" s="619"/>
      <c r="BK13" s="619"/>
      <c r="BL13" s="619"/>
      <c r="BM13" s="619"/>
      <c r="BN13" s="620"/>
      <c r="BO13" s="671">
        <v>50</v>
      </c>
      <c r="BP13" s="671"/>
      <c r="BQ13" s="671"/>
      <c r="BR13" s="671"/>
      <c r="BS13" s="624" t="s">
        <v>103</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1575043</v>
      </c>
      <c r="CS13" s="619"/>
      <c r="CT13" s="619"/>
      <c r="CU13" s="619"/>
      <c r="CV13" s="619"/>
      <c r="CW13" s="619"/>
      <c r="CX13" s="619"/>
      <c r="CY13" s="620"/>
      <c r="CZ13" s="671">
        <v>6.6</v>
      </c>
      <c r="DA13" s="671"/>
      <c r="DB13" s="671"/>
      <c r="DC13" s="671"/>
      <c r="DD13" s="624">
        <v>917342</v>
      </c>
      <c r="DE13" s="619"/>
      <c r="DF13" s="619"/>
      <c r="DG13" s="619"/>
      <c r="DH13" s="619"/>
      <c r="DI13" s="619"/>
      <c r="DJ13" s="619"/>
      <c r="DK13" s="619"/>
      <c r="DL13" s="619"/>
      <c r="DM13" s="619"/>
      <c r="DN13" s="619"/>
      <c r="DO13" s="619"/>
      <c r="DP13" s="620"/>
      <c r="DQ13" s="624">
        <v>607853</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103</v>
      </c>
      <c r="S14" s="619"/>
      <c r="T14" s="619"/>
      <c r="U14" s="619"/>
      <c r="V14" s="619"/>
      <c r="W14" s="619"/>
      <c r="X14" s="619"/>
      <c r="Y14" s="620"/>
      <c r="Z14" s="671" t="s">
        <v>103</v>
      </c>
      <c r="AA14" s="671"/>
      <c r="AB14" s="671"/>
      <c r="AC14" s="671"/>
      <c r="AD14" s="672" t="s">
        <v>103</v>
      </c>
      <c r="AE14" s="672"/>
      <c r="AF14" s="672"/>
      <c r="AG14" s="672"/>
      <c r="AH14" s="672"/>
      <c r="AI14" s="672"/>
      <c r="AJ14" s="672"/>
      <c r="AK14" s="672"/>
      <c r="AL14" s="641" t="s">
        <v>103</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171057</v>
      </c>
      <c r="BH14" s="619"/>
      <c r="BI14" s="619"/>
      <c r="BJ14" s="619"/>
      <c r="BK14" s="619"/>
      <c r="BL14" s="619"/>
      <c r="BM14" s="619"/>
      <c r="BN14" s="620"/>
      <c r="BO14" s="671">
        <v>3.3</v>
      </c>
      <c r="BP14" s="671"/>
      <c r="BQ14" s="671"/>
      <c r="BR14" s="671"/>
      <c r="BS14" s="624" t="s">
        <v>103</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585413</v>
      </c>
      <c r="CS14" s="619"/>
      <c r="CT14" s="619"/>
      <c r="CU14" s="619"/>
      <c r="CV14" s="619"/>
      <c r="CW14" s="619"/>
      <c r="CX14" s="619"/>
      <c r="CY14" s="620"/>
      <c r="CZ14" s="671">
        <v>2.5</v>
      </c>
      <c r="DA14" s="671"/>
      <c r="DB14" s="671"/>
      <c r="DC14" s="671"/>
      <c r="DD14" s="624">
        <v>73869</v>
      </c>
      <c r="DE14" s="619"/>
      <c r="DF14" s="619"/>
      <c r="DG14" s="619"/>
      <c r="DH14" s="619"/>
      <c r="DI14" s="619"/>
      <c r="DJ14" s="619"/>
      <c r="DK14" s="619"/>
      <c r="DL14" s="619"/>
      <c r="DM14" s="619"/>
      <c r="DN14" s="619"/>
      <c r="DO14" s="619"/>
      <c r="DP14" s="620"/>
      <c r="DQ14" s="624">
        <v>394975</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15090</v>
      </c>
      <c r="S15" s="619"/>
      <c r="T15" s="619"/>
      <c r="U15" s="619"/>
      <c r="V15" s="619"/>
      <c r="W15" s="619"/>
      <c r="X15" s="619"/>
      <c r="Y15" s="620"/>
      <c r="Z15" s="671">
        <v>0.1</v>
      </c>
      <c r="AA15" s="671"/>
      <c r="AB15" s="671"/>
      <c r="AC15" s="671"/>
      <c r="AD15" s="672">
        <v>15090</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321521</v>
      </c>
      <c r="BH15" s="619"/>
      <c r="BI15" s="619"/>
      <c r="BJ15" s="619"/>
      <c r="BK15" s="619"/>
      <c r="BL15" s="619"/>
      <c r="BM15" s="619"/>
      <c r="BN15" s="620"/>
      <c r="BO15" s="671">
        <v>6.3</v>
      </c>
      <c r="BP15" s="671"/>
      <c r="BQ15" s="671"/>
      <c r="BR15" s="671"/>
      <c r="BS15" s="624" t="s">
        <v>103</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1962233</v>
      </c>
      <c r="CS15" s="619"/>
      <c r="CT15" s="619"/>
      <c r="CU15" s="619"/>
      <c r="CV15" s="619"/>
      <c r="CW15" s="619"/>
      <c r="CX15" s="619"/>
      <c r="CY15" s="620"/>
      <c r="CZ15" s="671">
        <v>8.1999999999999993</v>
      </c>
      <c r="DA15" s="671"/>
      <c r="DB15" s="671"/>
      <c r="DC15" s="671"/>
      <c r="DD15" s="624">
        <v>361590</v>
      </c>
      <c r="DE15" s="619"/>
      <c r="DF15" s="619"/>
      <c r="DG15" s="619"/>
      <c r="DH15" s="619"/>
      <c r="DI15" s="619"/>
      <c r="DJ15" s="619"/>
      <c r="DK15" s="619"/>
      <c r="DL15" s="619"/>
      <c r="DM15" s="619"/>
      <c r="DN15" s="619"/>
      <c r="DO15" s="619"/>
      <c r="DP15" s="620"/>
      <c r="DQ15" s="624">
        <v>1396610</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5983648</v>
      </c>
      <c r="S16" s="619"/>
      <c r="T16" s="619"/>
      <c r="U16" s="619"/>
      <c r="V16" s="619"/>
      <c r="W16" s="619"/>
      <c r="X16" s="619"/>
      <c r="Y16" s="620"/>
      <c r="Z16" s="671">
        <v>24.4</v>
      </c>
      <c r="AA16" s="671"/>
      <c r="AB16" s="671"/>
      <c r="AC16" s="671"/>
      <c r="AD16" s="672">
        <v>5414914</v>
      </c>
      <c r="AE16" s="672"/>
      <c r="AF16" s="672"/>
      <c r="AG16" s="672"/>
      <c r="AH16" s="672"/>
      <c r="AI16" s="672"/>
      <c r="AJ16" s="672"/>
      <c r="AK16" s="672"/>
      <c r="AL16" s="641">
        <v>46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v>900</v>
      </c>
      <c r="BH16" s="619"/>
      <c r="BI16" s="619"/>
      <c r="BJ16" s="619"/>
      <c r="BK16" s="619"/>
      <c r="BL16" s="619"/>
      <c r="BM16" s="619"/>
      <c r="BN16" s="620"/>
      <c r="BO16" s="671">
        <v>0</v>
      </c>
      <c r="BP16" s="671"/>
      <c r="BQ16" s="671"/>
      <c r="BR16" s="671"/>
      <c r="BS16" s="624" t="s">
        <v>103</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11988</v>
      </c>
      <c r="CS16" s="619"/>
      <c r="CT16" s="619"/>
      <c r="CU16" s="619"/>
      <c r="CV16" s="619"/>
      <c r="CW16" s="619"/>
      <c r="CX16" s="619"/>
      <c r="CY16" s="620"/>
      <c r="CZ16" s="671">
        <v>0.1</v>
      </c>
      <c r="DA16" s="671"/>
      <c r="DB16" s="671"/>
      <c r="DC16" s="671"/>
      <c r="DD16" s="624" t="s">
        <v>103</v>
      </c>
      <c r="DE16" s="619"/>
      <c r="DF16" s="619"/>
      <c r="DG16" s="619"/>
      <c r="DH16" s="619"/>
      <c r="DI16" s="619"/>
      <c r="DJ16" s="619"/>
      <c r="DK16" s="619"/>
      <c r="DL16" s="619"/>
      <c r="DM16" s="619"/>
      <c r="DN16" s="619"/>
      <c r="DO16" s="619"/>
      <c r="DP16" s="620"/>
      <c r="DQ16" s="624" t="s">
        <v>103</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5414914</v>
      </c>
      <c r="S17" s="619"/>
      <c r="T17" s="619"/>
      <c r="U17" s="619"/>
      <c r="V17" s="619"/>
      <c r="W17" s="619"/>
      <c r="X17" s="619"/>
      <c r="Y17" s="620"/>
      <c r="Z17" s="671">
        <v>22.1</v>
      </c>
      <c r="AA17" s="671"/>
      <c r="AB17" s="671"/>
      <c r="AC17" s="671"/>
      <c r="AD17" s="672">
        <v>5414914</v>
      </c>
      <c r="AE17" s="672"/>
      <c r="AF17" s="672"/>
      <c r="AG17" s="672"/>
      <c r="AH17" s="672"/>
      <c r="AI17" s="672"/>
      <c r="AJ17" s="672"/>
      <c r="AK17" s="672"/>
      <c r="AL17" s="641">
        <v>46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103</v>
      </c>
      <c r="BH17" s="619"/>
      <c r="BI17" s="619"/>
      <c r="BJ17" s="619"/>
      <c r="BK17" s="619"/>
      <c r="BL17" s="619"/>
      <c r="BM17" s="619"/>
      <c r="BN17" s="620"/>
      <c r="BO17" s="671" t="s">
        <v>103</v>
      </c>
      <c r="BP17" s="671"/>
      <c r="BQ17" s="671"/>
      <c r="BR17" s="671"/>
      <c r="BS17" s="624" t="s">
        <v>103</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2205215</v>
      </c>
      <c r="CS17" s="619"/>
      <c r="CT17" s="619"/>
      <c r="CU17" s="619"/>
      <c r="CV17" s="619"/>
      <c r="CW17" s="619"/>
      <c r="CX17" s="619"/>
      <c r="CY17" s="620"/>
      <c r="CZ17" s="671">
        <v>9.3000000000000007</v>
      </c>
      <c r="DA17" s="671"/>
      <c r="DB17" s="671"/>
      <c r="DC17" s="671"/>
      <c r="DD17" s="624" t="s">
        <v>103</v>
      </c>
      <c r="DE17" s="619"/>
      <c r="DF17" s="619"/>
      <c r="DG17" s="619"/>
      <c r="DH17" s="619"/>
      <c r="DI17" s="619"/>
      <c r="DJ17" s="619"/>
      <c r="DK17" s="619"/>
      <c r="DL17" s="619"/>
      <c r="DM17" s="619"/>
      <c r="DN17" s="619"/>
      <c r="DO17" s="619"/>
      <c r="DP17" s="620"/>
      <c r="DQ17" s="624">
        <v>2193976</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568734</v>
      </c>
      <c r="S18" s="619"/>
      <c r="T18" s="619"/>
      <c r="U18" s="619"/>
      <c r="V18" s="619"/>
      <c r="W18" s="619"/>
      <c r="X18" s="619"/>
      <c r="Y18" s="620"/>
      <c r="Z18" s="671">
        <v>2.2999999999999998</v>
      </c>
      <c r="AA18" s="671"/>
      <c r="AB18" s="671"/>
      <c r="AC18" s="671"/>
      <c r="AD18" s="672" t="s">
        <v>103</v>
      </c>
      <c r="AE18" s="672"/>
      <c r="AF18" s="672"/>
      <c r="AG18" s="672"/>
      <c r="AH18" s="672"/>
      <c r="AI18" s="672"/>
      <c r="AJ18" s="672"/>
      <c r="AK18" s="672"/>
      <c r="AL18" s="641" t="s">
        <v>103</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103</v>
      </c>
      <c r="BH18" s="619"/>
      <c r="BI18" s="619"/>
      <c r="BJ18" s="619"/>
      <c r="BK18" s="619"/>
      <c r="BL18" s="619"/>
      <c r="BM18" s="619"/>
      <c r="BN18" s="620"/>
      <c r="BO18" s="671" t="s">
        <v>103</v>
      </c>
      <c r="BP18" s="671"/>
      <c r="BQ18" s="671"/>
      <c r="BR18" s="671"/>
      <c r="BS18" s="624" t="s">
        <v>103</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103</v>
      </c>
      <c r="CS18" s="619"/>
      <c r="CT18" s="619"/>
      <c r="CU18" s="619"/>
      <c r="CV18" s="619"/>
      <c r="CW18" s="619"/>
      <c r="CX18" s="619"/>
      <c r="CY18" s="620"/>
      <c r="CZ18" s="671" t="s">
        <v>103</v>
      </c>
      <c r="DA18" s="671"/>
      <c r="DB18" s="671"/>
      <c r="DC18" s="671"/>
      <c r="DD18" s="624" t="s">
        <v>103</v>
      </c>
      <c r="DE18" s="619"/>
      <c r="DF18" s="619"/>
      <c r="DG18" s="619"/>
      <c r="DH18" s="619"/>
      <c r="DI18" s="619"/>
      <c r="DJ18" s="619"/>
      <c r="DK18" s="619"/>
      <c r="DL18" s="619"/>
      <c r="DM18" s="619"/>
      <c r="DN18" s="619"/>
      <c r="DO18" s="619"/>
      <c r="DP18" s="620"/>
      <c r="DQ18" s="624" t="s">
        <v>103</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103</v>
      </c>
      <c r="S19" s="619"/>
      <c r="T19" s="619"/>
      <c r="U19" s="619"/>
      <c r="V19" s="619"/>
      <c r="W19" s="619"/>
      <c r="X19" s="619"/>
      <c r="Y19" s="620"/>
      <c r="Z19" s="671" t="s">
        <v>103</v>
      </c>
      <c r="AA19" s="671"/>
      <c r="AB19" s="671"/>
      <c r="AC19" s="671"/>
      <c r="AD19" s="672" t="s">
        <v>103</v>
      </c>
      <c r="AE19" s="672"/>
      <c r="AF19" s="672"/>
      <c r="AG19" s="672"/>
      <c r="AH19" s="672"/>
      <c r="AI19" s="672"/>
      <c r="AJ19" s="672"/>
      <c r="AK19" s="672"/>
      <c r="AL19" s="641" t="s">
        <v>103</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103</v>
      </c>
      <c r="BH19" s="619"/>
      <c r="BI19" s="619"/>
      <c r="BJ19" s="619"/>
      <c r="BK19" s="619"/>
      <c r="BL19" s="619"/>
      <c r="BM19" s="619"/>
      <c r="BN19" s="620"/>
      <c r="BO19" s="671" t="s">
        <v>103</v>
      </c>
      <c r="BP19" s="671"/>
      <c r="BQ19" s="671"/>
      <c r="BR19" s="671"/>
      <c r="BS19" s="624" t="s">
        <v>103</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103</v>
      </c>
      <c r="CS19" s="619"/>
      <c r="CT19" s="619"/>
      <c r="CU19" s="619"/>
      <c r="CV19" s="619"/>
      <c r="CW19" s="619"/>
      <c r="CX19" s="619"/>
      <c r="CY19" s="620"/>
      <c r="CZ19" s="671" t="s">
        <v>103</v>
      </c>
      <c r="DA19" s="671"/>
      <c r="DB19" s="671"/>
      <c r="DC19" s="671"/>
      <c r="DD19" s="624" t="s">
        <v>103</v>
      </c>
      <c r="DE19" s="619"/>
      <c r="DF19" s="619"/>
      <c r="DG19" s="619"/>
      <c r="DH19" s="619"/>
      <c r="DI19" s="619"/>
      <c r="DJ19" s="619"/>
      <c r="DK19" s="619"/>
      <c r="DL19" s="619"/>
      <c r="DM19" s="619"/>
      <c r="DN19" s="619"/>
      <c r="DO19" s="619"/>
      <c r="DP19" s="620"/>
      <c r="DQ19" s="624" t="s">
        <v>103</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12272728</v>
      </c>
      <c r="S20" s="619"/>
      <c r="T20" s="619"/>
      <c r="U20" s="619"/>
      <c r="V20" s="619"/>
      <c r="W20" s="619"/>
      <c r="X20" s="619"/>
      <c r="Y20" s="620"/>
      <c r="Z20" s="671">
        <v>50</v>
      </c>
      <c r="AA20" s="671"/>
      <c r="AB20" s="671"/>
      <c r="AC20" s="671"/>
      <c r="AD20" s="672">
        <v>11703994</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103</v>
      </c>
      <c r="BH20" s="619"/>
      <c r="BI20" s="619"/>
      <c r="BJ20" s="619"/>
      <c r="BK20" s="619"/>
      <c r="BL20" s="619"/>
      <c r="BM20" s="619"/>
      <c r="BN20" s="620"/>
      <c r="BO20" s="671" t="s">
        <v>103</v>
      </c>
      <c r="BP20" s="671"/>
      <c r="BQ20" s="671"/>
      <c r="BR20" s="671"/>
      <c r="BS20" s="624" t="s">
        <v>103</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23790035</v>
      </c>
      <c r="CS20" s="619"/>
      <c r="CT20" s="619"/>
      <c r="CU20" s="619"/>
      <c r="CV20" s="619"/>
      <c r="CW20" s="619"/>
      <c r="CX20" s="619"/>
      <c r="CY20" s="620"/>
      <c r="CZ20" s="671">
        <v>100</v>
      </c>
      <c r="DA20" s="671"/>
      <c r="DB20" s="671"/>
      <c r="DC20" s="671"/>
      <c r="DD20" s="624">
        <v>2288261</v>
      </c>
      <c r="DE20" s="619"/>
      <c r="DF20" s="619"/>
      <c r="DG20" s="619"/>
      <c r="DH20" s="619"/>
      <c r="DI20" s="619"/>
      <c r="DJ20" s="619"/>
      <c r="DK20" s="619"/>
      <c r="DL20" s="619"/>
      <c r="DM20" s="619"/>
      <c r="DN20" s="619"/>
      <c r="DO20" s="619"/>
      <c r="DP20" s="620"/>
      <c r="DQ20" s="624">
        <v>12856461</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6993</v>
      </c>
      <c r="S21" s="619"/>
      <c r="T21" s="619"/>
      <c r="U21" s="619"/>
      <c r="V21" s="619"/>
      <c r="W21" s="619"/>
      <c r="X21" s="619"/>
      <c r="Y21" s="620"/>
      <c r="Z21" s="671">
        <v>0</v>
      </c>
      <c r="AA21" s="671"/>
      <c r="AB21" s="671"/>
      <c r="AC21" s="671"/>
      <c r="AD21" s="672">
        <v>6993</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103</v>
      </c>
      <c r="BH21" s="619"/>
      <c r="BI21" s="619"/>
      <c r="BJ21" s="619"/>
      <c r="BK21" s="619"/>
      <c r="BL21" s="619"/>
      <c r="BM21" s="619"/>
      <c r="BN21" s="620"/>
      <c r="BO21" s="671" t="s">
        <v>103</v>
      </c>
      <c r="BP21" s="671"/>
      <c r="BQ21" s="671"/>
      <c r="BR21" s="671"/>
      <c r="BS21" s="624" t="s">
        <v>103</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335885</v>
      </c>
      <c r="S22" s="619"/>
      <c r="T22" s="619"/>
      <c r="U22" s="619"/>
      <c r="V22" s="619"/>
      <c r="W22" s="619"/>
      <c r="X22" s="619"/>
      <c r="Y22" s="620"/>
      <c r="Z22" s="671">
        <v>1.4</v>
      </c>
      <c r="AA22" s="671"/>
      <c r="AB22" s="671"/>
      <c r="AC22" s="671"/>
      <c r="AD22" s="672" t="s">
        <v>103</v>
      </c>
      <c r="AE22" s="672"/>
      <c r="AF22" s="672"/>
      <c r="AG22" s="672"/>
      <c r="AH22" s="672"/>
      <c r="AI22" s="672"/>
      <c r="AJ22" s="672"/>
      <c r="AK22" s="672"/>
      <c r="AL22" s="641" t="s">
        <v>103</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103</v>
      </c>
      <c r="BH22" s="619"/>
      <c r="BI22" s="619"/>
      <c r="BJ22" s="619"/>
      <c r="BK22" s="619"/>
      <c r="BL22" s="619"/>
      <c r="BM22" s="619"/>
      <c r="BN22" s="620"/>
      <c r="BO22" s="671" t="s">
        <v>103</v>
      </c>
      <c r="BP22" s="671"/>
      <c r="BQ22" s="671"/>
      <c r="BR22" s="671"/>
      <c r="BS22" s="624" t="s">
        <v>103</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163542</v>
      </c>
      <c r="S23" s="619"/>
      <c r="T23" s="619"/>
      <c r="U23" s="619"/>
      <c r="V23" s="619"/>
      <c r="W23" s="619"/>
      <c r="X23" s="619"/>
      <c r="Y23" s="620"/>
      <c r="Z23" s="671">
        <v>0.7</v>
      </c>
      <c r="AA23" s="671"/>
      <c r="AB23" s="671"/>
      <c r="AC23" s="671"/>
      <c r="AD23" s="672">
        <v>7431</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103</v>
      </c>
      <c r="BH23" s="619"/>
      <c r="BI23" s="619"/>
      <c r="BJ23" s="619"/>
      <c r="BK23" s="619"/>
      <c r="BL23" s="619"/>
      <c r="BM23" s="619"/>
      <c r="BN23" s="620"/>
      <c r="BO23" s="671" t="s">
        <v>103</v>
      </c>
      <c r="BP23" s="671"/>
      <c r="BQ23" s="671"/>
      <c r="BR23" s="671"/>
      <c r="BS23" s="624" t="s">
        <v>103</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101554</v>
      </c>
      <c r="S24" s="619"/>
      <c r="T24" s="619"/>
      <c r="U24" s="619"/>
      <c r="V24" s="619"/>
      <c r="W24" s="619"/>
      <c r="X24" s="619"/>
      <c r="Y24" s="620"/>
      <c r="Z24" s="671">
        <v>0.4</v>
      </c>
      <c r="AA24" s="671"/>
      <c r="AB24" s="671"/>
      <c r="AC24" s="671"/>
      <c r="AD24" s="672" t="s">
        <v>103</v>
      </c>
      <c r="AE24" s="672"/>
      <c r="AF24" s="672"/>
      <c r="AG24" s="672"/>
      <c r="AH24" s="672"/>
      <c r="AI24" s="672"/>
      <c r="AJ24" s="672"/>
      <c r="AK24" s="672"/>
      <c r="AL24" s="641" t="s">
        <v>103</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103</v>
      </c>
      <c r="BH24" s="619"/>
      <c r="BI24" s="619"/>
      <c r="BJ24" s="619"/>
      <c r="BK24" s="619"/>
      <c r="BL24" s="619"/>
      <c r="BM24" s="619"/>
      <c r="BN24" s="620"/>
      <c r="BO24" s="671" t="s">
        <v>103</v>
      </c>
      <c r="BP24" s="671"/>
      <c r="BQ24" s="671"/>
      <c r="BR24" s="671"/>
      <c r="BS24" s="624" t="s">
        <v>103</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13603156</v>
      </c>
      <c r="CS24" s="669"/>
      <c r="CT24" s="669"/>
      <c r="CU24" s="669"/>
      <c r="CV24" s="669"/>
      <c r="CW24" s="669"/>
      <c r="CX24" s="669"/>
      <c r="CY24" s="716"/>
      <c r="CZ24" s="720">
        <v>57.2</v>
      </c>
      <c r="DA24" s="721"/>
      <c r="DB24" s="721"/>
      <c r="DC24" s="722"/>
      <c r="DD24" s="715">
        <v>7377658</v>
      </c>
      <c r="DE24" s="669"/>
      <c r="DF24" s="669"/>
      <c r="DG24" s="669"/>
      <c r="DH24" s="669"/>
      <c r="DI24" s="669"/>
      <c r="DJ24" s="669"/>
      <c r="DK24" s="716"/>
      <c r="DL24" s="715">
        <v>7288660</v>
      </c>
      <c r="DM24" s="669"/>
      <c r="DN24" s="669"/>
      <c r="DO24" s="669"/>
      <c r="DP24" s="669"/>
      <c r="DQ24" s="669"/>
      <c r="DR24" s="669"/>
      <c r="DS24" s="669"/>
      <c r="DT24" s="669"/>
      <c r="DU24" s="669"/>
      <c r="DV24" s="716"/>
      <c r="DW24" s="717">
        <v>58.3</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5180037</v>
      </c>
      <c r="S25" s="619"/>
      <c r="T25" s="619"/>
      <c r="U25" s="619"/>
      <c r="V25" s="619"/>
      <c r="W25" s="619"/>
      <c r="X25" s="619"/>
      <c r="Y25" s="620"/>
      <c r="Z25" s="671">
        <v>21.1</v>
      </c>
      <c r="AA25" s="671"/>
      <c r="AB25" s="671"/>
      <c r="AC25" s="671"/>
      <c r="AD25" s="672" t="s">
        <v>103</v>
      </c>
      <c r="AE25" s="672"/>
      <c r="AF25" s="672"/>
      <c r="AG25" s="672"/>
      <c r="AH25" s="672"/>
      <c r="AI25" s="672"/>
      <c r="AJ25" s="672"/>
      <c r="AK25" s="672"/>
      <c r="AL25" s="641" t="s">
        <v>103</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103</v>
      </c>
      <c r="BH25" s="619"/>
      <c r="BI25" s="619"/>
      <c r="BJ25" s="619"/>
      <c r="BK25" s="619"/>
      <c r="BL25" s="619"/>
      <c r="BM25" s="619"/>
      <c r="BN25" s="620"/>
      <c r="BO25" s="671" t="s">
        <v>103</v>
      </c>
      <c r="BP25" s="671"/>
      <c r="BQ25" s="671"/>
      <c r="BR25" s="671"/>
      <c r="BS25" s="624" t="s">
        <v>103</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3184849</v>
      </c>
      <c r="CS25" s="637"/>
      <c r="CT25" s="637"/>
      <c r="CU25" s="637"/>
      <c r="CV25" s="637"/>
      <c r="CW25" s="637"/>
      <c r="CX25" s="637"/>
      <c r="CY25" s="638"/>
      <c r="CZ25" s="621">
        <v>13.4</v>
      </c>
      <c r="DA25" s="639"/>
      <c r="DB25" s="639"/>
      <c r="DC25" s="640"/>
      <c r="DD25" s="624">
        <v>2908348</v>
      </c>
      <c r="DE25" s="637"/>
      <c r="DF25" s="637"/>
      <c r="DG25" s="637"/>
      <c r="DH25" s="637"/>
      <c r="DI25" s="637"/>
      <c r="DJ25" s="637"/>
      <c r="DK25" s="638"/>
      <c r="DL25" s="624">
        <v>2825066</v>
      </c>
      <c r="DM25" s="637"/>
      <c r="DN25" s="637"/>
      <c r="DO25" s="637"/>
      <c r="DP25" s="637"/>
      <c r="DQ25" s="637"/>
      <c r="DR25" s="637"/>
      <c r="DS25" s="637"/>
      <c r="DT25" s="637"/>
      <c r="DU25" s="637"/>
      <c r="DV25" s="638"/>
      <c r="DW25" s="641">
        <v>22.6</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v>15183</v>
      </c>
      <c r="S26" s="619"/>
      <c r="T26" s="619"/>
      <c r="U26" s="619"/>
      <c r="V26" s="619"/>
      <c r="W26" s="619"/>
      <c r="X26" s="619"/>
      <c r="Y26" s="620"/>
      <c r="Z26" s="671">
        <v>0.1</v>
      </c>
      <c r="AA26" s="671"/>
      <c r="AB26" s="671"/>
      <c r="AC26" s="671"/>
      <c r="AD26" s="672">
        <v>15183</v>
      </c>
      <c r="AE26" s="672"/>
      <c r="AF26" s="672"/>
      <c r="AG26" s="672"/>
      <c r="AH26" s="672"/>
      <c r="AI26" s="672"/>
      <c r="AJ26" s="672"/>
      <c r="AK26" s="672"/>
      <c r="AL26" s="641">
        <v>0.1</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103</v>
      </c>
      <c r="BH26" s="619"/>
      <c r="BI26" s="619"/>
      <c r="BJ26" s="619"/>
      <c r="BK26" s="619"/>
      <c r="BL26" s="619"/>
      <c r="BM26" s="619"/>
      <c r="BN26" s="620"/>
      <c r="BO26" s="671" t="s">
        <v>103</v>
      </c>
      <c r="BP26" s="671"/>
      <c r="BQ26" s="671"/>
      <c r="BR26" s="671"/>
      <c r="BS26" s="624" t="s">
        <v>103</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1971882</v>
      </c>
      <c r="CS26" s="619"/>
      <c r="CT26" s="619"/>
      <c r="CU26" s="619"/>
      <c r="CV26" s="619"/>
      <c r="CW26" s="619"/>
      <c r="CX26" s="619"/>
      <c r="CY26" s="620"/>
      <c r="CZ26" s="621">
        <v>8.3000000000000007</v>
      </c>
      <c r="DA26" s="639"/>
      <c r="DB26" s="639"/>
      <c r="DC26" s="640"/>
      <c r="DD26" s="624">
        <v>1779604</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3638753</v>
      </c>
      <c r="S27" s="619"/>
      <c r="T27" s="619"/>
      <c r="U27" s="619"/>
      <c r="V27" s="619"/>
      <c r="W27" s="619"/>
      <c r="X27" s="619"/>
      <c r="Y27" s="620"/>
      <c r="Z27" s="671">
        <v>14.8</v>
      </c>
      <c r="AA27" s="671"/>
      <c r="AB27" s="671"/>
      <c r="AC27" s="671"/>
      <c r="AD27" s="672" t="s">
        <v>103</v>
      </c>
      <c r="AE27" s="672"/>
      <c r="AF27" s="672"/>
      <c r="AG27" s="672"/>
      <c r="AH27" s="672"/>
      <c r="AI27" s="672"/>
      <c r="AJ27" s="672"/>
      <c r="AK27" s="672"/>
      <c r="AL27" s="641" t="s">
        <v>103</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5109514</v>
      </c>
      <c r="BH27" s="619"/>
      <c r="BI27" s="619"/>
      <c r="BJ27" s="619"/>
      <c r="BK27" s="619"/>
      <c r="BL27" s="619"/>
      <c r="BM27" s="619"/>
      <c r="BN27" s="620"/>
      <c r="BO27" s="671">
        <v>100</v>
      </c>
      <c r="BP27" s="671"/>
      <c r="BQ27" s="671"/>
      <c r="BR27" s="671"/>
      <c r="BS27" s="624" t="s">
        <v>103</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8213092</v>
      </c>
      <c r="CS27" s="637"/>
      <c r="CT27" s="637"/>
      <c r="CU27" s="637"/>
      <c r="CV27" s="637"/>
      <c r="CW27" s="637"/>
      <c r="CX27" s="637"/>
      <c r="CY27" s="638"/>
      <c r="CZ27" s="621">
        <v>34.5</v>
      </c>
      <c r="DA27" s="639"/>
      <c r="DB27" s="639"/>
      <c r="DC27" s="640"/>
      <c r="DD27" s="624">
        <v>2275334</v>
      </c>
      <c r="DE27" s="637"/>
      <c r="DF27" s="637"/>
      <c r="DG27" s="637"/>
      <c r="DH27" s="637"/>
      <c r="DI27" s="637"/>
      <c r="DJ27" s="637"/>
      <c r="DK27" s="638"/>
      <c r="DL27" s="624">
        <v>2269618</v>
      </c>
      <c r="DM27" s="637"/>
      <c r="DN27" s="637"/>
      <c r="DO27" s="637"/>
      <c r="DP27" s="637"/>
      <c r="DQ27" s="637"/>
      <c r="DR27" s="637"/>
      <c r="DS27" s="637"/>
      <c r="DT27" s="637"/>
      <c r="DU27" s="637"/>
      <c r="DV27" s="638"/>
      <c r="DW27" s="641">
        <v>18.2</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48708</v>
      </c>
      <c r="S28" s="619"/>
      <c r="T28" s="619"/>
      <c r="U28" s="619"/>
      <c r="V28" s="619"/>
      <c r="W28" s="619"/>
      <c r="X28" s="619"/>
      <c r="Y28" s="620"/>
      <c r="Z28" s="671">
        <v>0.2</v>
      </c>
      <c r="AA28" s="671"/>
      <c r="AB28" s="671"/>
      <c r="AC28" s="671"/>
      <c r="AD28" s="672">
        <v>27970</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2205215</v>
      </c>
      <c r="CS28" s="619"/>
      <c r="CT28" s="619"/>
      <c r="CU28" s="619"/>
      <c r="CV28" s="619"/>
      <c r="CW28" s="619"/>
      <c r="CX28" s="619"/>
      <c r="CY28" s="620"/>
      <c r="CZ28" s="621">
        <v>9.3000000000000007</v>
      </c>
      <c r="DA28" s="639"/>
      <c r="DB28" s="639"/>
      <c r="DC28" s="640"/>
      <c r="DD28" s="624">
        <v>2193976</v>
      </c>
      <c r="DE28" s="619"/>
      <c r="DF28" s="619"/>
      <c r="DG28" s="619"/>
      <c r="DH28" s="619"/>
      <c r="DI28" s="619"/>
      <c r="DJ28" s="619"/>
      <c r="DK28" s="620"/>
      <c r="DL28" s="624">
        <v>2193976</v>
      </c>
      <c r="DM28" s="619"/>
      <c r="DN28" s="619"/>
      <c r="DO28" s="619"/>
      <c r="DP28" s="619"/>
      <c r="DQ28" s="619"/>
      <c r="DR28" s="619"/>
      <c r="DS28" s="619"/>
      <c r="DT28" s="619"/>
      <c r="DU28" s="619"/>
      <c r="DV28" s="620"/>
      <c r="DW28" s="641">
        <v>17.5</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52178</v>
      </c>
      <c r="S29" s="619"/>
      <c r="T29" s="619"/>
      <c r="U29" s="619"/>
      <c r="V29" s="619"/>
      <c r="W29" s="619"/>
      <c r="X29" s="619"/>
      <c r="Y29" s="620"/>
      <c r="Z29" s="671">
        <v>0.2</v>
      </c>
      <c r="AA29" s="671"/>
      <c r="AB29" s="671"/>
      <c r="AC29" s="671"/>
      <c r="AD29" s="672" t="s">
        <v>103</v>
      </c>
      <c r="AE29" s="672"/>
      <c r="AF29" s="672"/>
      <c r="AG29" s="672"/>
      <c r="AH29" s="672"/>
      <c r="AI29" s="672"/>
      <c r="AJ29" s="672"/>
      <c r="AK29" s="672"/>
      <c r="AL29" s="641" t="s">
        <v>103</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2203486</v>
      </c>
      <c r="CS29" s="637"/>
      <c r="CT29" s="637"/>
      <c r="CU29" s="637"/>
      <c r="CV29" s="637"/>
      <c r="CW29" s="637"/>
      <c r="CX29" s="637"/>
      <c r="CY29" s="638"/>
      <c r="CZ29" s="621">
        <v>9.3000000000000007</v>
      </c>
      <c r="DA29" s="639"/>
      <c r="DB29" s="639"/>
      <c r="DC29" s="640"/>
      <c r="DD29" s="624">
        <v>2192247</v>
      </c>
      <c r="DE29" s="637"/>
      <c r="DF29" s="637"/>
      <c r="DG29" s="637"/>
      <c r="DH29" s="637"/>
      <c r="DI29" s="637"/>
      <c r="DJ29" s="637"/>
      <c r="DK29" s="638"/>
      <c r="DL29" s="624">
        <v>2192247</v>
      </c>
      <c r="DM29" s="637"/>
      <c r="DN29" s="637"/>
      <c r="DO29" s="637"/>
      <c r="DP29" s="637"/>
      <c r="DQ29" s="637"/>
      <c r="DR29" s="637"/>
      <c r="DS29" s="637"/>
      <c r="DT29" s="637"/>
      <c r="DU29" s="637"/>
      <c r="DV29" s="638"/>
      <c r="DW29" s="641">
        <v>17.5</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52673</v>
      </c>
      <c r="S30" s="619"/>
      <c r="T30" s="619"/>
      <c r="U30" s="619"/>
      <c r="V30" s="619"/>
      <c r="W30" s="619"/>
      <c r="X30" s="619"/>
      <c r="Y30" s="620"/>
      <c r="Z30" s="671">
        <v>0.2</v>
      </c>
      <c r="AA30" s="671"/>
      <c r="AB30" s="671"/>
      <c r="AC30" s="671"/>
      <c r="AD30" s="672" t="s">
        <v>103</v>
      </c>
      <c r="AE30" s="672"/>
      <c r="AF30" s="672"/>
      <c r="AG30" s="672"/>
      <c r="AH30" s="672"/>
      <c r="AI30" s="672"/>
      <c r="AJ30" s="672"/>
      <c r="AK30" s="672"/>
      <c r="AL30" s="641" t="s">
        <v>103</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98.3</v>
      </c>
      <c r="BH30" s="685"/>
      <c r="BI30" s="685"/>
      <c r="BJ30" s="685"/>
      <c r="BK30" s="685"/>
      <c r="BL30" s="685"/>
      <c r="BM30" s="686">
        <v>95.1</v>
      </c>
      <c r="BN30" s="685"/>
      <c r="BO30" s="685"/>
      <c r="BP30" s="685"/>
      <c r="BQ30" s="687"/>
      <c r="BR30" s="684">
        <v>98</v>
      </c>
      <c r="BS30" s="685"/>
      <c r="BT30" s="685"/>
      <c r="BU30" s="685"/>
      <c r="BV30" s="685"/>
      <c r="BW30" s="685"/>
      <c r="BX30" s="686">
        <v>94.2</v>
      </c>
      <c r="BY30" s="685"/>
      <c r="BZ30" s="685"/>
      <c r="CA30" s="685"/>
      <c r="CB30" s="687"/>
      <c r="CD30" s="690"/>
      <c r="CE30" s="691"/>
      <c r="CF30" s="655" t="s">
        <v>289</v>
      </c>
      <c r="CG30" s="652"/>
      <c r="CH30" s="652"/>
      <c r="CI30" s="652"/>
      <c r="CJ30" s="652"/>
      <c r="CK30" s="652"/>
      <c r="CL30" s="652"/>
      <c r="CM30" s="652"/>
      <c r="CN30" s="652"/>
      <c r="CO30" s="652"/>
      <c r="CP30" s="652"/>
      <c r="CQ30" s="653"/>
      <c r="CR30" s="618">
        <v>1929128</v>
      </c>
      <c r="CS30" s="619"/>
      <c r="CT30" s="619"/>
      <c r="CU30" s="619"/>
      <c r="CV30" s="619"/>
      <c r="CW30" s="619"/>
      <c r="CX30" s="619"/>
      <c r="CY30" s="620"/>
      <c r="CZ30" s="621">
        <v>8.1</v>
      </c>
      <c r="DA30" s="639"/>
      <c r="DB30" s="639"/>
      <c r="DC30" s="640"/>
      <c r="DD30" s="624">
        <v>1918620</v>
      </c>
      <c r="DE30" s="619"/>
      <c r="DF30" s="619"/>
      <c r="DG30" s="619"/>
      <c r="DH30" s="619"/>
      <c r="DI30" s="619"/>
      <c r="DJ30" s="619"/>
      <c r="DK30" s="620"/>
      <c r="DL30" s="624">
        <v>1918620</v>
      </c>
      <c r="DM30" s="619"/>
      <c r="DN30" s="619"/>
      <c r="DO30" s="619"/>
      <c r="DP30" s="619"/>
      <c r="DQ30" s="619"/>
      <c r="DR30" s="619"/>
      <c r="DS30" s="619"/>
      <c r="DT30" s="619"/>
      <c r="DU30" s="619"/>
      <c r="DV30" s="620"/>
      <c r="DW30" s="641">
        <v>15.3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220166</v>
      </c>
      <c r="S31" s="619"/>
      <c r="T31" s="619"/>
      <c r="U31" s="619"/>
      <c r="V31" s="619"/>
      <c r="W31" s="619"/>
      <c r="X31" s="619"/>
      <c r="Y31" s="620"/>
      <c r="Z31" s="671">
        <v>0.9</v>
      </c>
      <c r="AA31" s="671"/>
      <c r="AB31" s="671"/>
      <c r="AC31" s="671"/>
      <c r="AD31" s="672" t="s">
        <v>103</v>
      </c>
      <c r="AE31" s="672"/>
      <c r="AF31" s="672"/>
      <c r="AG31" s="672"/>
      <c r="AH31" s="672"/>
      <c r="AI31" s="672"/>
      <c r="AJ31" s="672"/>
      <c r="AK31" s="672"/>
      <c r="AL31" s="641" t="s">
        <v>103</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99.2</v>
      </c>
      <c r="BH31" s="637"/>
      <c r="BI31" s="637"/>
      <c r="BJ31" s="637"/>
      <c r="BK31" s="637"/>
      <c r="BL31" s="637"/>
      <c r="BM31" s="673">
        <v>97.3</v>
      </c>
      <c r="BN31" s="683"/>
      <c r="BO31" s="683"/>
      <c r="BP31" s="683"/>
      <c r="BQ31" s="647"/>
      <c r="BR31" s="682">
        <v>98.7</v>
      </c>
      <c r="BS31" s="637"/>
      <c r="BT31" s="637"/>
      <c r="BU31" s="637"/>
      <c r="BV31" s="637"/>
      <c r="BW31" s="637"/>
      <c r="BX31" s="673">
        <v>96</v>
      </c>
      <c r="BY31" s="683"/>
      <c r="BZ31" s="683"/>
      <c r="CA31" s="683"/>
      <c r="CB31" s="647"/>
      <c r="CD31" s="690"/>
      <c r="CE31" s="691"/>
      <c r="CF31" s="655" t="s">
        <v>293</v>
      </c>
      <c r="CG31" s="652"/>
      <c r="CH31" s="652"/>
      <c r="CI31" s="652"/>
      <c r="CJ31" s="652"/>
      <c r="CK31" s="652"/>
      <c r="CL31" s="652"/>
      <c r="CM31" s="652"/>
      <c r="CN31" s="652"/>
      <c r="CO31" s="652"/>
      <c r="CP31" s="652"/>
      <c r="CQ31" s="653"/>
      <c r="CR31" s="618">
        <v>274358</v>
      </c>
      <c r="CS31" s="637"/>
      <c r="CT31" s="637"/>
      <c r="CU31" s="637"/>
      <c r="CV31" s="637"/>
      <c r="CW31" s="637"/>
      <c r="CX31" s="637"/>
      <c r="CY31" s="638"/>
      <c r="CZ31" s="621">
        <v>1.2</v>
      </c>
      <c r="DA31" s="639"/>
      <c r="DB31" s="639"/>
      <c r="DC31" s="640"/>
      <c r="DD31" s="624">
        <v>273627</v>
      </c>
      <c r="DE31" s="637"/>
      <c r="DF31" s="637"/>
      <c r="DG31" s="637"/>
      <c r="DH31" s="637"/>
      <c r="DI31" s="637"/>
      <c r="DJ31" s="637"/>
      <c r="DK31" s="638"/>
      <c r="DL31" s="624">
        <v>273627</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1055081</v>
      </c>
      <c r="S32" s="619"/>
      <c r="T32" s="619"/>
      <c r="U32" s="619"/>
      <c r="V32" s="619"/>
      <c r="W32" s="619"/>
      <c r="X32" s="619"/>
      <c r="Y32" s="620"/>
      <c r="Z32" s="671">
        <v>4.3</v>
      </c>
      <c r="AA32" s="671"/>
      <c r="AB32" s="671"/>
      <c r="AC32" s="671"/>
      <c r="AD32" s="672">
        <v>16237</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97.4</v>
      </c>
      <c r="BH32" s="603"/>
      <c r="BI32" s="603"/>
      <c r="BJ32" s="603"/>
      <c r="BK32" s="603"/>
      <c r="BL32" s="603"/>
      <c r="BM32" s="666">
        <v>93</v>
      </c>
      <c r="BN32" s="603"/>
      <c r="BO32" s="603"/>
      <c r="BP32" s="603"/>
      <c r="BQ32" s="660"/>
      <c r="BR32" s="681">
        <v>97.2</v>
      </c>
      <c r="BS32" s="603"/>
      <c r="BT32" s="603"/>
      <c r="BU32" s="603"/>
      <c r="BV32" s="603"/>
      <c r="BW32" s="603"/>
      <c r="BX32" s="666">
        <v>92.2</v>
      </c>
      <c r="BY32" s="603"/>
      <c r="BZ32" s="603"/>
      <c r="CA32" s="603"/>
      <c r="CB32" s="660"/>
      <c r="CD32" s="692"/>
      <c r="CE32" s="693"/>
      <c r="CF32" s="655" t="s">
        <v>296</v>
      </c>
      <c r="CG32" s="652"/>
      <c r="CH32" s="652"/>
      <c r="CI32" s="652"/>
      <c r="CJ32" s="652"/>
      <c r="CK32" s="652"/>
      <c r="CL32" s="652"/>
      <c r="CM32" s="652"/>
      <c r="CN32" s="652"/>
      <c r="CO32" s="652"/>
      <c r="CP32" s="652"/>
      <c r="CQ32" s="653"/>
      <c r="CR32" s="618">
        <v>1729</v>
      </c>
      <c r="CS32" s="619"/>
      <c r="CT32" s="619"/>
      <c r="CU32" s="619"/>
      <c r="CV32" s="619"/>
      <c r="CW32" s="619"/>
      <c r="CX32" s="619"/>
      <c r="CY32" s="620"/>
      <c r="CZ32" s="621">
        <v>0</v>
      </c>
      <c r="DA32" s="639"/>
      <c r="DB32" s="639"/>
      <c r="DC32" s="640"/>
      <c r="DD32" s="624">
        <v>1729</v>
      </c>
      <c r="DE32" s="619"/>
      <c r="DF32" s="619"/>
      <c r="DG32" s="619"/>
      <c r="DH32" s="619"/>
      <c r="DI32" s="619"/>
      <c r="DJ32" s="619"/>
      <c r="DK32" s="620"/>
      <c r="DL32" s="624">
        <v>1729</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1397212</v>
      </c>
      <c r="S33" s="619"/>
      <c r="T33" s="619"/>
      <c r="U33" s="619"/>
      <c r="V33" s="619"/>
      <c r="W33" s="619"/>
      <c r="X33" s="619"/>
      <c r="Y33" s="620"/>
      <c r="Z33" s="671">
        <v>5.7</v>
      </c>
      <c r="AA33" s="671"/>
      <c r="AB33" s="671"/>
      <c r="AC33" s="671"/>
      <c r="AD33" s="672" t="s">
        <v>103</v>
      </c>
      <c r="AE33" s="672"/>
      <c r="AF33" s="672"/>
      <c r="AG33" s="672"/>
      <c r="AH33" s="672"/>
      <c r="AI33" s="672"/>
      <c r="AJ33" s="672"/>
      <c r="AK33" s="672"/>
      <c r="AL33" s="641" t="s">
        <v>103</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7886630</v>
      </c>
      <c r="CS33" s="637"/>
      <c r="CT33" s="637"/>
      <c r="CU33" s="637"/>
      <c r="CV33" s="637"/>
      <c r="CW33" s="637"/>
      <c r="CX33" s="637"/>
      <c r="CY33" s="638"/>
      <c r="CZ33" s="621">
        <v>33.200000000000003</v>
      </c>
      <c r="DA33" s="639"/>
      <c r="DB33" s="639"/>
      <c r="DC33" s="640"/>
      <c r="DD33" s="624">
        <v>5253390</v>
      </c>
      <c r="DE33" s="637"/>
      <c r="DF33" s="637"/>
      <c r="DG33" s="637"/>
      <c r="DH33" s="637"/>
      <c r="DI33" s="637"/>
      <c r="DJ33" s="637"/>
      <c r="DK33" s="638"/>
      <c r="DL33" s="624">
        <v>3962662</v>
      </c>
      <c r="DM33" s="637"/>
      <c r="DN33" s="637"/>
      <c r="DO33" s="637"/>
      <c r="DP33" s="637"/>
      <c r="DQ33" s="637"/>
      <c r="DR33" s="637"/>
      <c r="DS33" s="637"/>
      <c r="DT33" s="637"/>
      <c r="DU33" s="637"/>
      <c r="DV33" s="638"/>
      <c r="DW33" s="641">
        <v>31.7</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103</v>
      </c>
      <c r="S34" s="619"/>
      <c r="T34" s="619"/>
      <c r="U34" s="619"/>
      <c r="V34" s="619"/>
      <c r="W34" s="619"/>
      <c r="X34" s="619"/>
      <c r="Y34" s="620"/>
      <c r="Z34" s="671" t="s">
        <v>103</v>
      </c>
      <c r="AA34" s="671"/>
      <c r="AB34" s="671"/>
      <c r="AC34" s="671"/>
      <c r="AD34" s="672" t="s">
        <v>103</v>
      </c>
      <c r="AE34" s="672"/>
      <c r="AF34" s="672"/>
      <c r="AG34" s="672"/>
      <c r="AH34" s="672"/>
      <c r="AI34" s="672"/>
      <c r="AJ34" s="672"/>
      <c r="AK34" s="672"/>
      <c r="AL34" s="641" t="s">
        <v>103</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2889404</v>
      </c>
      <c r="CS34" s="619"/>
      <c r="CT34" s="619"/>
      <c r="CU34" s="619"/>
      <c r="CV34" s="619"/>
      <c r="CW34" s="619"/>
      <c r="CX34" s="619"/>
      <c r="CY34" s="620"/>
      <c r="CZ34" s="621">
        <v>12.1</v>
      </c>
      <c r="DA34" s="639"/>
      <c r="DB34" s="639"/>
      <c r="DC34" s="640"/>
      <c r="DD34" s="624">
        <v>1868019</v>
      </c>
      <c r="DE34" s="619"/>
      <c r="DF34" s="619"/>
      <c r="DG34" s="619"/>
      <c r="DH34" s="619"/>
      <c r="DI34" s="619"/>
      <c r="DJ34" s="619"/>
      <c r="DK34" s="620"/>
      <c r="DL34" s="624">
        <v>1430263</v>
      </c>
      <c r="DM34" s="619"/>
      <c r="DN34" s="619"/>
      <c r="DO34" s="619"/>
      <c r="DP34" s="619"/>
      <c r="DQ34" s="619"/>
      <c r="DR34" s="619"/>
      <c r="DS34" s="619"/>
      <c r="DT34" s="619"/>
      <c r="DU34" s="619"/>
      <c r="DV34" s="620"/>
      <c r="DW34" s="641">
        <v>11.4</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725212</v>
      </c>
      <c r="S35" s="619"/>
      <c r="T35" s="619"/>
      <c r="U35" s="619"/>
      <c r="V35" s="619"/>
      <c r="W35" s="619"/>
      <c r="X35" s="619"/>
      <c r="Y35" s="620"/>
      <c r="Z35" s="671">
        <v>3</v>
      </c>
      <c r="AA35" s="671"/>
      <c r="AB35" s="671"/>
      <c r="AC35" s="671"/>
      <c r="AD35" s="672" t="s">
        <v>103</v>
      </c>
      <c r="AE35" s="672"/>
      <c r="AF35" s="672"/>
      <c r="AG35" s="672"/>
      <c r="AH35" s="672"/>
      <c r="AI35" s="672"/>
      <c r="AJ35" s="672"/>
      <c r="AK35" s="672"/>
      <c r="AL35" s="641" t="s">
        <v>103</v>
      </c>
      <c r="AM35" s="673"/>
      <c r="AN35" s="673"/>
      <c r="AO35" s="674"/>
      <c r="AP35" s="186"/>
      <c r="AQ35" s="675" t="s">
        <v>304</v>
      </c>
      <c r="AR35" s="676"/>
      <c r="AS35" s="676"/>
      <c r="AT35" s="676"/>
      <c r="AU35" s="676"/>
      <c r="AV35" s="676"/>
      <c r="AW35" s="676"/>
      <c r="AX35" s="676"/>
      <c r="AY35" s="677"/>
      <c r="AZ35" s="668">
        <v>2543174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-1022486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309899</v>
      </c>
      <c r="CS35" s="637"/>
      <c r="CT35" s="637"/>
      <c r="CU35" s="637"/>
      <c r="CV35" s="637"/>
      <c r="CW35" s="637"/>
      <c r="CX35" s="637"/>
      <c r="CY35" s="638"/>
      <c r="CZ35" s="621">
        <v>1.3</v>
      </c>
      <c r="DA35" s="639"/>
      <c r="DB35" s="639"/>
      <c r="DC35" s="640"/>
      <c r="DD35" s="624">
        <v>234434</v>
      </c>
      <c r="DE35" s="637"/>
      <c r="DF35" s="637"/>
      <c r="DG35" s="637"/>
      <c r="DH35" s="637"/>
      <c r="DI35" s="637"/>
      <c r="DJ35" s="637"/>
      <c r="DK35" s="638"/>
      <c r="DL35" s="624">
        <v>118586</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24540693</v>
      </c>
      <c r="S36" s="659"/>
      <c r="T36" s="659"/>
      <c r="U36" s="659"/>
      <c r="V36" s="659"/>
      <c r="W36" s="659"/>
      <c r="X36" s="659"/>
      <c r="Y36" s="662"/>
      <c r="Z36" s="663">
        <v>100</v>
      </c>
      <c r="AA36" s="663"/>
      <c r="AB36" s="663"/>
      <c r="AC36" s="663"/>
      <c r="AD36" s="664">
        <v>11777808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285293</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-1442600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1371303</v>
      </c>
      <c r="CS36" s="619"/>
      <c r="CT36" s="619"/>
      <c r="CU36" s="619"/>
      <c r="CV36" s="619"/>
      <c r="CW36" s="619"/>
      <c r="CX36" s="619"/>
      <c r="CY36" s="620"/>
      <c r="CZ36" s="621">
        <v>5.8</v>
      </c>
      <c r="DA36" s="639"/>
      <c r="DB36" s="639"/>
      <c r="DC36" s="640"/>
      <c r="DD36" s="624">
        <v>1020991</v>
      </c>
      <c r="DE36" s="619"/>
      <c r="DF36" s="619"/>
      <c r="DG36" s="619"/>
      <c r="DH36" s="619"/>
      <c r="DI36" s="619"/>
      <c r="DJ36" s="619"/>
      <c r="DK36" s="620"/>
      <c r="DL36" s="624">
        <v>703011</v>
      </c>
      <c r="DM36" s="619"/>
      <c r="DN36" s="619"/>
      <c r="DO36" s="619"/>
      <c r="DP36" s="619"/>
      <c r="DQ36" s="619"/>
      <c r="DR36" s="619"/>
      <c r="DS36" s="619"/>
      <c r="DT36" s="619"/>
      <c r="DU36" s="619"/>
      <c r="DV36" s="620"/>
      <c r="DW36" s="641">
        <v>5.6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5044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9595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665944</v>
      </c>
      <c r="CS37" s="637"/>
      <c r="CT37" s="637"/>
      <c r="CU37" s="637"/>
      <c r="CV37" s="637"/>
      <c r="CW37" s="637"/>
      <c r="CX37" s="637"/>
      <c r="CY37" s="638"/>
      <c r="CZ37" s="621">
        <v>2.8</v>
      </c>
      <c r="DA37" s="639"/>
      <c r="DB37" s="639"/>
      <c r="DC37" s="640"/>
      <c r="DD37" s="624">
        <v>546144</v>
      </c>
      <c r="DE37" s="637"/>
      <c r="DF37" s="637"/>
      <c r="DG37" s="637"/>
      <c r="DH37" s="637"/>
      <c r="DI37" s="637"/>
      <c r="DJ37" s="637"/>
      <c r="DK37" s="638"/>
      <c r="DL37" s="624">
        <v>461806</v>
      </c>
      <c r="DM37" s="637"/>
      <c r="DN37" s="637"/>
      <c r="DO37" s="637"/>
      <c r="DP37" s="637"/>
      <c r="DQ37" s="637"/>
      <c r="DR37" s="637"/>
      <c r="DS37" s="637"/>
      <c r="DT37" s="637"/>
      <c r="DU37" s="637"/>
      <c r="DV37" s="638"/>
      <c r="DW37" s="641">
        <v>3.7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103</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17716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2538130</v>
      </c>
      <c r="CS38" s="619"/>
      <c r="CT38" s="619"/>
      <c r="CU38" s="619"/>
      <c r="CV38" s="619"/>
      <c r="CW38" s="619"/>
      <c r="CX38" s="619"/>
      <c r="CY38" s="620"/>
      <c r="CZ38" s="621">
        <v>10.7</v>
      </c>
      <c r="DA38" s="639"/>
      <c r="DB38" s="639"/>
      <c r="DC38" s="640"/>
      <c r="DD38" s="624">
        <v>2117246</v>
      </c>
      <c r="DE38" s="619"/>
      <c r="DF38" s="619"/>
      <c r="DG38" s="619"/>
      <c r="DH38" s="619"/>
      <c r="DI38" s="619"/>
      <c r="DJ38" s="619"/>
      <c r="DK38" s="620"/>
      <c r="DL38" s="624">
        <v>1710802</v>
      </c>
      <c r="DM38" s="619"/>
      <c r="DN38" s="619"/>
      <c r="DO38" s="619"/>
      <c r="DP38" s="619"/>
      <c r="DQ38" s="619"/>
      <c r="DR38" s="619"/>
      <c r="DS38" s="619"/>
      <c r="DT38" s="619"/>
      <c r="DU38" s="619"/>
      <c r="DV38" s="620"/>
      <c r="DW38" s="641">
        <v>13.7</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103</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63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756914</v>
      </c>
      <c r="CS39" s="637"/>
      <c r="CT39" s="637"/>
      <c r="CU39" s="637"/>
      <c r="CV39" s="637"/>
      <c r="CW39" s="637"/>
      <c r="CX39" s="637"/>
      <c r="CY39" s="638"/>
      <c r="CZ39" s="621">
        <v>3.2</v>
      </c>
      <c r="DA39" s="639"/>
      <c r="DB39" s="639"/>
      <c r="DC39" s="640"/>
      <c r="DD39" s="624">
        <v>7000</v>
      </c>
      <c r="DE39" s="637"/>
      <c r="DF39" s="637"/>
      <c r="DG39" s="637"/>
      <c r="DH39" s="637"/>
      <c r="DI39" s="637"/>
      <c r="DJ39" s="637"/>
      <c r="DK39" s="638"/>
      <c r="DL39" s="624" t="s">
        <v>103</v>
      </c>
      <c r="DM39" s="637"/>
      <c r="DN39" s="637"/>
      <c r="DO39" s="637"/>
      <c r="DP39" s="637"/>
      <c r="DQ39" s="637"/>
      <c r="DR39" s="637"/>
      <c r="DS39" s="637"/>
      <c r="DT39" s="637"/>
      <c r="DU39" s="637"/>
      <c r="DV39" s="638"/>
      <c r="DW39" s="641" t="s">
        <v>103</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928676</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191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20980</v>
      </c>
      <c r="CS40" s="619"/>
      <c r="CT40" s="619"/>
      <c r="CU40" s="619"/>
      <c r="CV40" s="619"/>
      <c r="CW40" s="619"/>
      <c r="CX40" s="619"/>
      <c r="CY40" s="620"/>
      <c r="CZ40" s="621">
        <v>0.1</v>
      </c>
      <c r="DA40" s="639"/>
      <c r="DB40" s="639"/>
      <c r="DC40" s="640"/>
      <c r="DD40" s="624">
        <v>5700</v>
      </c>
      <c r="DE40" s="619"/>
      <c r="DF40" s="619"/>
      <c r="DG40" s="619"/>
      <c r="DH40" s="619"/>
      <c r="DI40" s="619"/>
      <c r="DJ40" s="619"/>
      <c r="DK40" s="620"/>
      <c r="DL40" s="624" t="s">
        <v>103</v>
      </c>
      <c r="DM40" s="619"/>
      <c r="DN40" s="619"/>
      <c r="DO40" s="619"/>
      <c r="DP40" s="619"/>
      <c r="DQ40" s="619"/>
      <c r="DR40" s="619"/>
      <c r="DS40" s="619"/>
      <c r="DT40" s="619"/>
      <c r="DU40" s="619"/>
      <c r="DV40" s="620"/>
      <c r="DW40" s="641" t="s">
        <v>103</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1324161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2300249</v>
      </c>
      <c r="CS42" s="619"/>
      <c r="CT42" s="619"/>
      <c r="CU42" s="619"/>
      <c r="CV42" s="619"/>
      <c r="CW42" s="619"/>
      <c r="CX42" s="619"/>
      <c r="CY42" s="620"/>
      <c r="CZ42" s="621">
        <v>9.6999999999999993</v>
      </c>
      <c r="DA42" s="622"/>
      <c r="DB42" s="622"/>
      <c r="DC42" s="623"/>
      <c r="DD42" s="624">
        <v>225413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11537</v>
      </c>
      <c r="CS43" s="637"/>
      <c r="CT43" s="637"/>
      <c r="CU43" s="637"/>
      <c r="CV43" s="637"/>
      <c r="CW43" s="637"/>
      <c r="CX43" s="637"/>
      <c r="CY43" s="638"/>
      <c r="CZ43" s="621">
        <v>0</v>
      </c>
      <c r="DA43" s="639"/>
      <c r="DB43" s="639"/>
      <c r="DC43" s="640"/>
      <c r="DD43" s="624">
        <v>4209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2288261</v>
      </c>
      <c r="CS44" s="619"/>
      <c r="CT44" s="619"/>
      <c r="CU44" s="619"/>
      <c r="CV44" s="619"/>
      <c r="CW44" s="619"/>
      <c r="CX44" s="619"/>
      <c r="CY44" s="620"/>
      <c r="CZ44" s="621">
        <v>9.6</v>
      </c>
      <c r="DA44" s="622"/>
      <c r="DB44" s="622"/>
      <c r="DC44" s="623"/>
      <c r="DD44" s="624">
        <v>225413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1748220</v>
      </c>
      <c r="CS45" s="637"/>
      <c r="CT45" s="637"/>
      <c r="CU45" s="637"/>
      <c r="CV45" s="637"/>
      <c r="CW45" s="637"/>
      <c r="CX45" s="637"/>
      <c r="CY45" s="638"/>
      <c r="CZ45" s="621">
        <v>7.3</v>
      </c>
      <c r="DA45" s="639"/>
      <c r="DB45" s="639"/>
      <c r="DC45" s="640"/>
      <c r="DD45" s="624">
        <v>65013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508020</v>
      </c>
      <c r="CS46" s="619"/>
      <c r="CT46" s="619"/>
      <c r="CU46" s="619"/>
      <c r="CV46" s="619"/>
      <c r="CW46" s="619"/>
      <c r="CX46" s="619"/>
      <c r="CY46" s="620"/>
      <c r="CZ46" s="621">
        <v>2.1</v>
      </c>
      <c r="DA46" s="622"/>
      <c r="DB46" s="622"/>
      <c r="DC46" s="623"/>
      <c r="DD46" s="624">
        <v>140679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11988</v>
      </c>
      <c r="CS47" s="637"/>
      <c r="CT47" s="637"/>
      <c r="CU47" s="637"/>
      <c r="CV47" s="637"/>
      <c r="CW47" s="637"/>
      <c r="CX47" s="637"/>
      <c r="CY47" s="638"/>
      <c r="CZ47" s="621">
        <v>0.1</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23790035</v>
      </c>
      <c r="CS49" s="603"/>
      <c r="CT49" s="603"/>
      <c r="CU49" s="603"/>
      <c r="CV49" s="603"/>
      <c r="CW49" s="603"/>
      <c r="CX49" s="603"/>
      <c r="CY49" s="604"/>
      <c r="CZ49" s="605">
        <v>100</v>
      </c>
      <c r="DA49" s="606"/>
      <c r="DB49" s="606"/>
      <c r="DC49" s="607"/>
      <c r="DD49" s="608">
        <v>12856461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24516</v>
      </c>
      <c r="R7" s="1131"/>
      <c r="S7" s="1131"/>
      <c r="T7" s="1131"/>
      <c r="U7" s="1131"/>
      <c r="V7" s="1131">
        <v>23773</v>
      </c>
      <c r="W7" s="1131"/>
      <c r="X7" s="1131"/>
      <c r="Y7" s="1131"/>
      <c r="Z7" s="1131"/>
      <c r="AA7" s="1131">
        <v>743</v>
      </c>
      <c r="AB7" s="1131"/>
      <c r="AC7" s="1131"/>
      <c r="AD7" s="1131"/>
      <c r="AE7" s="1132"/>
      <c r="AF7" s="1133">
        <v>576</v>
      </c>
      <c r="AG7" s="1134"/>
      <c r="AH7" s="1134"/>
      <c r="AI7" s="1134"/>
      <c r="AJ7" s="1135"/>
      <c r="AK7" s="1117">
        <v>53</v>
      </c>
      <c r="AL7" s="1118"/>
      <c r="AM7" s="1118"/>
      <c r="AN7" s="1118"/>
      <c r="AO7" s="1118"/>
      <c r="AP7" s="1118">
        <v>19699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568</v>
      </c>
      <c r="BT7" s="1122"/>
      <c r="BU7" s="1122"/>
      <c r="BV7" s="1122"/>
      <c r="BW7" s="1122"/>
      <c r="BX7" s="1122"/>
      <c r="BY7" s="1122"/>
      <c r="BZ7" s="1122"/>
      <c r="CA7" s="1122"/>
      <c r="CB7" s="1122"/>
      <c r="CC7" s="1122"/>
      <c r="CD7" s="1122"/>
      <c r="CE7" s="1122"/>
      <c r="CF7" s="1122"/>
      <c r="CG7" s="1123"/>
      <c r="CH7" s="1114">
        <v>169</v>
      </c>
      <c r="CI7" s="1115"/>
      <c r="CJ7" s="1115"/>
      <c r="CK7" s="1115"/>
      <c r="CL7" s="1116"/>
      <c r="CM7" s="1114">
        <v>2987</v>
      </c>
      <c r="CN7" s="1115"/>
      <c r="CO7" s="1115"/>
      <c r="CP7" s="1115"/>
      <c r="CQ7" s="1116"/>
      <c r="CR7" s="1114">
        <v>10</v>
      </c>
      <c r="CS7" s="1115"/>
      <c r="CT7" s="1115"/>
      <c r="CU7" s="1115"/>
      <c r="CV7" s="1116"/>
      <c r="CW7" s="1114" t="s">
        <v>564</v>
      </c>
      <c r="CX7" s="1115"/>
      <c r="CY7" s="1115"/>
      <c r="CZ7" s="1115"/>
      <c r="DA7" s="1116"/>
      <c r="DB7" s="1114" t="s">
        <v>564</v>
      </c>
      <c r="DC7" s="1115"/>
      <c r="DD7" s="1115"/>
      <c r="DE7" s="1115"/>
      <c r="DF7" s="1116"/>
      <c r="DG7" s="1114" t="s">
        <v>564</v>
      </c>
      <c r="DH7" s="1115"/>
      <c r="DI7" s="1115"/>
      <c r="DJ7" s="1115"/>
      <c r="DK7" s="1116"/>
      <c r="DL7" s="1114" t="s">
        <v>564</v>
      </c>
      <c r="DM7" s="1115"/>
      <c r="DN7" s="1115"/>
      <c r="DO7" s="1115"/>
      <c r="DP7" s="1116"/>
      <c r="DQ7" s="1114" t="s">
        <v>564</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25</v>
      </c>
      <c r="R8" s="1070"/>
      <c r="S8" s="1070"/>
      <c r="T8" s="1070"/>
      <c r="U8" s="1070"/>
      <c r="V8" s="1070">
        <v>17</v>
      </c>
      <c r="W8" s="1070"/>
      <c r="X8" s="1070"/>
      <c r="Y8" s="1070"/>
      <c r="Z8" s="1070"/>
      <c r="AA8" s="1070">
        <v>8</v>
      </c>
      <c r="AB8" s="1070"/>
      <c r="AC8" s="1070"/>
      <c r="AD8" s="1070"/>
      <c r="AE8" s="1071"/>
      <c r="AF8" s="1045">
        <v>8</v>
      </c>
      <c r="AG8" s="1046"/>
      <c r="AH8" s="1046"/>
      <c r="AI8" s="1046"/>
      <c r="AJ8" s="1047"/>
      <c r="AK8" s="1112" t="s">
        <v>564</v>
      </c>
      <c r="AL8" s="1113"/>
      <c r="AM8" s="1113"/>
      <c r="AN8" s="1113"/>
      <c r="AO8" s="1113"/>
      <c r="AP8" s="1113" t="s">
        <v>564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15</v>
      </c>
      <c r="R9" s="1070"/>
      <c r="S9" s="1070"/>
      <c r="T9" s="1070"/>
      <c r="U9" s="1070"/>
      <c r="V9" s="1070">
        <v>15</v>
      </c>
      <c r="W9" s="1070"/>
      <c r="X9" s="1070"/>
      <c r="Y9" s="1070"/>
      <c r="Z9" s="1070"/>
      <c r="AA9" s="1070">
        <v>0</v>
      </c>
      <c r="AB9" s="1070"/>
      <c r="AC9" s="1070"/>
      <c r="AD9" s="1070"/>
      <c r="AE9" s="1071"/>
      <c r="AF9" s="1045">
        <v>0</v>
      </c>
      <c r="AG9" s="1046"/>
      <c r="AH9" s="1046"/>
      <c r="AI9" s="1046"/>
      <c r="AJ9" s="1047"/>
      <c r="AK9" s="1112" t="s">
        <v>564</v>
      </c>
      <c r="AL9" s="1113"/>
      <c r="AM9" s="1113"/>
      <c r="AN9" s="1113"/>
      <c r="AO9" s="1113"/>
      <c r="AP9" s="1113" t="s">
        <v>564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24541</v>
      </c>
      <c r="R23" s="1095"/>
      <c r="S23" s="1095"/>
      <c r="T23" s="1095"/>
      <c r="U23" s="1095"/>
      <c r="V23" s="1095">
        <v>23790</v>
      </c>
      <c r="W23" s="1095"/>
      <c r="X23" s="1095"/>
      <c r="Y23" s="1095"/>
      <c r="Z23" s="1095"/>
      <c r="AA23" s="1095">
        <v>751</v>
      </c>
      <c r="AB23" s="1095"/>
      <c r="AC23" s="1095"/>
      <c r="AD23" s="1095"/>
      <c r="AE23" s="1096"/>
      <c r="AF23" s="1097">
        <v>584</v>
      </c>
      <c r="AG23" s="1095"/>
      <c r="AH23" s="1095"/>
      <c r="AI23" s="1095"/>
      <c r="AJ23" s="1098"/>
      <c r="AK23" s="1099"/>
      <c r="AL23" s="1100"/>
      <c r="AM23" s="1100"/>
      <c r="AN23" s="1100"/>
      <c r="AO23" s="1100"/>
      <c r="AP23" s="1095">
        <v>19699</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9609</v>
      </c>
      <c r="R28" s="1080"/>
      <c r="S28" s="1080"/>
      <c r="T28" s="1080"/>
      <c r="U28" s="1080"/>
      <c r="V28" s="1080">
        <v>10632</v>
      </c>
      <c r="W28" s="1080"/>
      <c r="X28" s="1080"/>
      <c r="Y28" s="1080"/>
      <c r="Z28" s="1080"/>
      <c r="AA28" s="1080">
        <v>-1022</v>
      </c>
      <c r="AB28" s="1080"/>
      <c r="AC28" s="1080"/>
      <c r="AD28" s="1080"/>
      <c r="AE28" s="1081"/>
      <c r="AF28" s="1082">
        <v>-1022</v>
      </c>
      <c r="AG28" s="1080"/>
      <c r="AH28" s="1080"/>
      <c r="AI28" s="1080"/>
      <c r="AJ28" s="1083"/>
      <c r="AK28" s="1084">
        <v>929</v>
      </c>
      <c r="AL28" s="1072"/>
      <c r="AM28" s="1072"/>
      <c r="AN28" s="1072"/>
      <c r="AO28" s="1072"/>
      <c r="AP28" s="1072" t="s">
        <v>564</v>
      </c>
      <c r="AQ28" s="1072"/>
      <c r="AR28" s="1072"/>
      <c r="AS28" s="1072"/>
      <c r="AT28" s="1072"/>
      <c r="AU28" s="1072" t="s">
        <v>564</v>
      </c>
      <c r="AV28" s="1072"/>
      <c r="AW28" s="1072"/>
      <c r="AX28" s="1072"/>
      <c r="AY28" s="1072"/>
      <c r="AZ28" s="1073" t="s">
        <v>564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4333</v>
      </c>
      <c r="R29" s="1070"/>
      <c r="S29" s="1070"/>
      <c r="T29" s="1070"/>
      <c r="U29" s="1070"/>
      <c r="V29" s="1070">
        <v>4286</v>
      </c>
      <c r="W29" s="1070"/>
      <c r="X29" s="1070"/>
      <c r="Y29" s="1070"/>
      <c r="Z29" s="1070"/>
      <c r="AA29" s="1070">
        <v>47</v>
      </c>
      <c r="AB29" s="1070"/>
      <c r="AC29" s="1070"/>
      <c r="AD29" s="1070"/>
      <c r="AE29" s="1071"/>
      <c r="AF29" s="1045">
        <v>47</v>
      </c>
      <c r="AG29" s="1046"/>
      <c r="AH29" s="1046"/>
      <c r="AI29" s="1046"/>
      <c r="AJ29" s="1047"/>
      <c r="AK29" s="1006">
        <v>694</v>
      </c>
      <c r="AL29" s="997"/>
      <c r="AM29" s="997"/>
      <c r="AN29" s="997"/>
      <c r="AO29" s="997"/>
      <c r="AP29" s="997" t="s">
        <v>565</v>
      </c>
      <c r="AQ29" s="997"/>
      <c r="AR29" s="997"/>
      <c r="AS29" s="997"/>
      <c r="AT29" s="997"/>
      <c r="AU29" s="997" t="s">
        <v>566</v>
      </c>
      <c r="AV29" s="997"/>
      <c r="AW29" s="997"/>
      <c r="AX29" s="997"/>
      <c r="AY29" s="997"/>
      <c r="AZ29" s="1068" t="s">
        <v>564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338</v>
      </c>
      <c r="R30" s="1070"/>
      <c r="S30" s="1070"/>
      <c r="T30" s="1070"/>
      <c r="U30" s="1070"/>
      <c r="V30" s="1070">
        <v>337</v>
      </c>
      <c r="W30" s="1070"/>
      <c r="X30" s="1070"/>
      <c r="Y30" s="1070"/>
      <c r="Z30" s="1070"/>
      <c r="AA30" s="1070">
        <v>1</v>
      </c>
      <c r="AB30" s="1070"/>
      <c r="AC30" s="1070"/>
      <c r="AD30" s="1070"/>
      <c r="AE30" s="1071"/>
      <c r="AF30" s="1045">
        <v>1</v>
      </c>
      <c r="AG30" s="1046"/>
      <c r="AH30" s="1046"/>
      <c r="AI30" s="1046"/>
      <c r="AJ30" s="1047"/>
      <c r="AK30" s="1006">
        <v>140</v>
      </c>
      <c r="AL30" s="997"/>
      <c r="AM30" s="997"/>
      <c r="AN30" s="997"/>
      <c r="AO30" s="997"/>
      <c r="AP30" s="997" t="s">
        <v>565</v>
      </c>
      <c r="AQ30" s="997"/>
      <c r="AR30" s="997"/>
      <c r="AS30" s="997"/>
      <c r="AT30" s="997"/>
      <c r="AU30" s="997" t="s">
        <v>564</v>
      </c>
      <c r="AV30" s="997"/>
      <c r="AW30" s="997"/>
      <c r="AX30" s="997"/>
      <c r="AY30" s="997"/>
      <c r="AZ30" s="1068" t="s">
        <v>564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1506</v>
      </c>
      <c r="R31" s="1070"/>
      <c r="S31" s="1070"/>
      <c r="T31" s="1070"/>
      <c r="U31" s="1070"/>
      <c r="V31" s="1070">
        <v>1352</v>
      </c>
      <c r="W31" s="1070"/>
      <c r="X31" s="1070"/>
      <c r="Y31" s="1070"/>
      <c r="Z31" s="1070"/>
      <c r="AA31" s="1070">
        <v>154</v>
      </c>
      <c r="AB31" s="1070"/>
      <c r="AC31" s="1070"/>
      <c r="AD31" s="1070"/>
      <c r="AE31" s="1071"/>
      <c r="AF31" s="1045">
        <v>2138</v>
      </c>
      <c r="AG31" s="1046"/>
      <c r="AH31" s="1046"/>
      <c r="AI31" s="1046"/>
      <c r="AJ31" s="1047"/>
      <c r="AK31" s="1006" t="s">
        <v>564</v>
      </c>
      <c r="AL31" s="997"/>
      <c r="AM31" s="997"/>
      <c r="AN31" s="997"/>
      <c r="AO31" s="997"/>
      <c r="AP31" s="997">
        <v>382</v>
      </c>
      <c r="AQ31" s="997"/>
      <c r="AR31" s="997"/>
      <c r="AS31" s="997"/>
      <c r="AT31" s="997"/>
      <c r="AU31" s="997" t="s">
        <v>564</v>
      </c>
      <c r="AV31" s="997"/>
      <c r="AW31" s="997"/>
      <c r="AX31" s="997"/>
      <c r="AY31" s="997"/>
      <c r="AZ31" s="1068" t="s">
        <v>565</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1223</v>
      </c>
      <c r="R32" s="1070"/>
      <c r="S32" s="1070"/>
      <c r="T32" s="1070"/>
      <c r="U32" s="1070"/>
      <c r="V32" s="1070">
        <v>1169</v>
      </c>
      <c r="W32" s="1070"/>
      <c r="X32" s="1070"/>
      <c r="Y32" s="1070"/>
      <c r="Z32" s="1070"/>
      <c r="AA32" s="1070">
        <v>53</v>
      </c>
      <c r="AB32" s="1070"/>
      <c r="AC32" s="1070"/>
      <c r="AD32" s="1070"/>
      <c r="AE32" s="1071"/>
      <c r="AF32" s="1045">
        <v>53</v>
      </c>
      <c r="AG32" s="1046"/>
      <c r="AH32" s="1046"/>
      <c r="AI32" s="1046"/>
      <c r="AJ32" s="1047"/>
      <c r="AK32" s="1006">
        <v>322</v>
      </c>
      <c r="AL32" s="997"/>
      <c r="AM32" s="997"/>
      <c r="AN32" s="997"/>
      <c r="AO32" s="997"/>
      <c r="AP32" s="997">
        <v>5286</v>
      </c>
      <c r="AQ32" s="997"/>
      <c r="AR32" s="997"/>
      <c r="AS32" s="997"/>
      <c r="AT32" s="997"/>
      <c r="AU32" s="997">
        <v>2948</v>
      </c>
      <c r="AV32" s="997"/>
      <c r="AW32" s="997"/>
      <c r="AX32" s="997"/>
      <c r="AY32" s="997"/>
      <c r="AZ32" s="1068" t="s">
        <v>565</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500</v>
      </c>
      <c r="R33" s="1070"/>
      <c r="S33" s="1070"/>
      <c r="T33" s="1070"/>
      <c r="U33" s="1070"/>
      <c r="V33" s="1070">
        <v>494</v>
      </c>
      <c r="W33" s="1070"/>
      <c r="X33" s="1070"/>
      <c r="Y33" s="1070"/>
      <c r="Z33" s="1070"/>
      <c r="AA33" s="1070">
        <v>7</v>
      </c>
      <c r="AB33" s="1070"/>
      <c r="AC33" s="1070"/>
      <c r="AD33" s="1070"/>
      <c r="AE33" s="1071"/>
      <c r="AF33" s="1045">
        <v>7</v>
      </c>
      <c r="AG33" s="1046"/>
      <c r="AH33" s="1046"/>
      <c r="AI33" s="1046"/>
      <c r="AJ33" s="1047"/>
      <c r="AK33" s="1006">
        <v>36</v>
      </c>
      <c r="AL33" s="997"/>
      <c r="AM33" s="997"/>
      <c r="AN33" s="997"/>
      <c r="AO33" s="997"/>
      <c r="AP33" s="997">
        <v>105</v>
      </c>
      <c r="AQ33" s="997"/>
      <c r="AR33" s="997"/>
      <c r="AS33" s="997"/>
      <c r="AT33" s="997"/>
      <c r="AU33" s="997">
        <v>105</v>
      </c>
      <c r="AV33" s="997"/>
      <c r="AW33" s="997"/>
      <c r="AX33" s="997"/>
      <c r="AY33" s="997"/>
      <c r="AZ33" s="1068" t="s">
        <v>564</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22</v>
      </c>
      <c r="R34" s="1070"/>
      <c r="S34" s="1070"/>
      <c r="T34" s="1070"/>
      <c r="U34" s="1070"/>
      <c r="V34" s="1070">
        <v>16</v>
      </c>
      <c r="W34" s="1070"/>
      <c r="X34" s="1070"/>
      <c r="Y34" s="1070"/>
      <c r="Z34" s="1070"/>
      <c r="AA34" s="1070">
        <v>6</v>
      </c>
      <c r="AB34" s="1070"/>
      <c r="AC34" s="1070"/>
      <c r="AD34" s="1070"/>
      <c r="AE34" s="1071"/>
      <c r="AF34" s="1045">
        <v>6</v>
      </c>
      <c r="AG34" s="1046"/>
      <c r="AH34" s="1046"/>
      <c r="AI34" s="1046"/>
      <c r="AJ34" s="1047"/>
      <c r="AK34" s="1006" t="s">
        <v>567</v>
      </c>
      <c r="AL34" s="997"/>
      <c r="AM34" s="997"/>
      <c r="AN34" s="997"/>
      <c r="AO34" s="997"/>
      <c r="AP34" s="997" t="s">
        <v>564</v>
      </c>
      <c r="AQ34" s="997"/>
      <c r="AR34" s="997"/>
      <c r="AS34" s="997"/>
      <c r="AT34" s="997"/>
      <c r="AU34" s="997" t="s">
        <v>564</v>
      </c>
      <c r="AV34" s="997"/>
      <c r="AW34" s="997"/>
      <c r="AX34" s="997"/>
      <c r="AY34" s="997"/>
      <c r="AZ34" s="1068" t="s">
        <v>564</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386</v>
      </c>
      <c r="C35" s="1064"/>
      <c r="D35" s="1064"/>
      <c r="E35" s="1064"/>
      <c r="F35" s="1064"/>
      <c r="G35" s="1064"/>
      <c r="H35" s="1064"/>
      <c r="I35" s="1064"/>
      <c r="J35" s="1064"/>
      <c r="K35" s="1064"/>
      <c r="L35" s="1064"/>
      <c r="M35" s="1064"/>
      <c r="N35" s="1064"/>
      <c r="O35" s="1064"/>
      <c r="P35" s="1065"/>
      <c r="Q35" s="1069">
        <v>38</v>
      </c>
      <c r="R35" s="1070"/>
      <c r="S35" s="1070"/>
      <c r="T35" s="1070"/>
      <c r="U35" s="1070"/>
      <c r="V35" s="1070">
        <v>3</v>
      </c>
      <c r="W35" s="1070"/>
      <c r="X35" s="1070"/>
      <c r="Y35" s="1070"/>
      <c r="Z35" s="1070"/>
      <c r="AA35" s="1070">
        <v>34</v>
      </c>
      <c r="AB35" s="1070"/>
      <c r="AC35" s="1070"/>
      <c r="AD35" s="1070"/>
      <c r="AE35" s="1071"/>
      <c r="AF35" s="1045">
        <v>72</v>
      </c>
      <c r="AG35" s="1046"/>
      <c r="AH35" s="1046"/>
      <c r="AI35" s="1046"/>
      <c r="AJ35" s="1047"/>
      <c r="AK35" s="1006">
        <v>28</v>
      </c>
      <c r="AL35" s="997"/>
      <c r="AM35" s="997"/>
      <c r="AN35" s="997"/>
      <c r="AO35" s="997"/>
      <c r="AP35" s="997" t="s">
        <v>565</v>
      </c>
      <c r="AQ35" s="997"/>
      <c r="AR35" s="997"/>
      <c r="AS35" s="997"/>
      <c r="AT35" s="997"/>
      <c r="AU35" s="997" t="s">
        <v>564</v>
      </c>
      <c r="AV35" s="997"/>
      <c r="AW35" s="997"/>
      <c r="AX35" s="997"/>
      <c r="AY35" s="997"/>
      <c r="AZ35" s="1068" t="s">
        <v>565</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1301</v>
      </c>
      <c r="AG63" s="985"/>
      <c r="AH63" s="985"/>
      <c r="AI63" s="985"/>
      <c r="AJ63" s="1056"/>
      <c r="AK63" s="1057"/>
      <c r="AL63" s="989"/>
      <c r="AM63" s="989"/>
      <c r="AN63" s="989"/>
      <c r="AO63" s="989"/>
      <c r="AP63" s="985">
        <v>5773</v>
      </c>
      <c r="AQ63" s="985"/>
      <c r="AR63" s="985"/>
      <c r="AS63" s="985"/>
      <c r="AT63" s="985"/>
      <c r="AU63" s="985">
        <v>3053</v>
      </c>
      <c r="AV63" s="985"/>
      <c r="AW63" s="985"/>
      <c r="AX63" s="985"/>
      <c r="AY63" s="985"/>
      <c r="AZ63" s="1051"/>
      <c r="BA63" s="1051"/>
      <c r="BB63" s="1051"/>
      <c r="BC63" s="1051"/>
      <c r="BD63" s="1051"/>
      <c r="BE63" s="986"/>
      <c r="BF63" s="986"/>
      <c r="BG63" s="986"/>
      <c r="BH63" s="986"/>
      <c r="BI63" s="987"/>
      <c r="BJ63" s="1052" t="s">
        <v>103</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553</v>
      </c>
      <c r="C68" s="1012"/>
      <c r="D68" s="1012"/>
      <c r="E68" s="1012"/>
      <c r="F68" s="1012"/>
      <c r="G68" s="1012"/>
      <c r="H68" s="1012"/>
      <c r="I68" s="1012"/>
      <c r="J68" s="1012"/>
      <c r="K68" s="1012"/>
      <c r="L68" s="1012"/>
      <c r="M68" s="1012"/>
      <c r="N68" s="1012"/>
      <c r="O68" s="1012"/>
      <c r="P68" s="1013"/>
      <c r="Q68" s="1014">
        <v>86</v>
      </c>
      <c r="R68" s="1008"/>
      <c r="S68" s="1008"/>
      <c r="T68" s="1008"/>
      <c r="U68" s="1008"/>
      <c r="V68" s="1008">
        <v>85</v>
      </c>
      <c r="W68" s="1008"/>
      <c r="X68" s="1008"/>
      <c r="Y68" s="1008"/>
      <c r="Z68" s="1008"/>
      <c r="AA68" s="1008">
        <v>1</v>
      </c>
      <c r="AB68" s="1008"/>
      <c r="AC68" s="1008"/>
      <c r="AD68" s="1008"/>
      <c r="AE68" s="1008"/>
      <c r="AF68" s="1008">
        <v>1</v>
      </c>
      <c r="AG68" s="1008"/>
      <c r="AH68" s="1008"/>
      <c r="AI68" s="1008"/>
      <c r="AJ68" s="1008"/>
      <c r="AK68" s="1008" t="s">
        <v>564</v>
      </c>
      <c r="AL68" s="1008"/>
      <c r="AM68" s="1008"/>
      <c r="AN68" s="1008"/>
      <c r="AO68" s="1008"/>
      <c r="AP68" s="1008" t="s">
        <v>564</v>
      </c>
      <c r="AQ68" s="1008"/>
      <c r="AR68" s="1008"/>
      <c r="AS68" s="1008"/>
      <c r="AT68" s="1008"/>
      <c r="AU68" s="1008" t="s">
        <v>564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554</v>
      </c>
      <c r="C69" s="1001"/>
      <c r="D69" s="1001"/>
      <c r="E69" s="1001"/>
      <c r="F69" s="1001"/>
      <c r="G69" s="1001"/>
      <c r="H69" s="1001"/>
      <c r="I69" s="1001"/>
      <c r="J69" s="1001"/>
      <c r="K69" s="1001"/>
      <c r="L69" s="1001"/>
      <c r="M69" s="1001"/>
      <c r="N69" s="1001"/>
      <c r="O69" s="1001"/>
      <c r="P69" s="1002"/>
      <c r="Q69" s="1003">
        <v>14</v>
      </c>
      <c r="R69" s="997"/>
      <c r="S69" s="997"/>
      <c r="T69" s="997"/>
      <c r="U69" s="997"/>
      <c r="V69" s="997">
        <v>13</v>
      </c>
      <c r="W69" s="997"/>
      <c r="X69" s="997"/>
      <c r="Y69" s="997"/>
      <c r="Z69" s="997"/>
      <c r="AA69" s="997">
        <v>1</v>
      </c>
      <c r="AB69" s="997"/>
      <c r="AC69" s="997"/>
      <c r="AD69" s="997"/>
      <c r="AE69" s="997"/>
      <c r="AF69" s="997">
        <v>1</v>
      </c>
      <c r="AG69" s="997"/>
      <c r="AH69" s="997"/>
      <c r="AI69" s="997"/>
      <c r="AJ69" s="997"/>
      <c r="AK69" s="997" t="s">
        <v>564</v>
      </c>
      <c r="AL69" s="997"/>
      <c r="AM69" s="997"/>
      <c r="AN69" s="997"/>
      <c r="AO69" s="997"/>
      <c r="AP69" s="997" t="s">
        <v>564</v>
      </c>
      <c r="AQ69" s="997"/>
      <c r="AR69" s="997"/>
      <c r="AS69" s="997"/>
      <c r="AT69" s="997"/>
      <c r="AU69" s="997" t="s">
        <v>564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555</v>
      </c>
      <c r="C70" s="1001"/>
      <c r="D70" s="1001"/>
      <c r="E70" s="1001"/>
      <c r="F70" s="1001"/>
      <c r="G70" s="1001"/>
      <c r="H70" s="1001"/>
      <c r="I70" s="1001"/>
      <c r="J70" s="1001"/>
      <c r="K70" s="1001"/>
      <c r="L70" s="1001"/>
      <c r="M70" s="1001"/>
      <c r="N70" s="1001"/>
      <c r="O70" s="1001"/>
      <c r="P70" s="1002"/>
      <c r="Q70" s="1003">
        <v>183</v>
      </c>
      <c r="R70" s="997"/>
      <c r="S70" s="997"/>
      <c r="T70" s="997"/>
      <c r="U70" s="997"/>
      <c r="V70" s="997">
        <v>149</v>
      </c>
      <c r="W70" s="997"/>
      <c r="X70" s="997"/>
      <c r="Y70" s="997"/>
      <c r="Z70" s="997"/>
      <c r="AA70" s="997">
        <v>34</v>
      </c>
      <c r="AB70" s="997"/>
      <c r="AC70" s="997"/>
      <c r="AD70" s="997"/>
      <c r="AE70" s="997"/>
      <c r="AF70" s="997">
        <v>34</v>
      </c>
      <c r="AG70" s="997"/>
      <c r="AH70" s="997"/>
      <c r="AI70" s="997"/>
      <c r="AJ70" s="997"/>
      <c r="AK70" s="997" t="s">
        <v>564</v>
      </c>
      <c r="AL70" s="997"/>
      <c r="AM70" s="997"/>
      <c r="AN70" s="997"/>
      <c r="AO70" s="997"/>
      <c r="AP70" s="997">
        <v>34</v>
      </c>
      <c r="AQ70" s="997"/>
      <c r="AR70" s="997"/>
      <c r="AS70" s="997"/>
      <c r="AT70" s="997"/>
      <c r="AU70" s="997" t="s">
        <v>564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556</v>
      </c>
      <c r="C71" s="1001"/>
      <c r="D71" s="1001"/>
      <c r="E71" s="1001"/>
      <c r="F71" s="1001"/>
      <c r="G71" s="1001"/>
      <c r="H71" s="1001"/>
      <c r="I71" s="1001"/>
      <c r="J71" s="1001"/>
      <c r="K71" s="1001"/>
      <c r="L71" s="1001"/>
      <c r="M71" s="1001"/>
      <c r="N71" s="1001"/>
      <c r="O71" s="1001"/>
      <c r="P71" s="1002"/>
      <c r="Q71" s="1003">
        <v>198</v>
      </c>
      <c r="R71" s="997"/>
      <c r="S71" s="997"/>
      <c r="T71" s="997"/>
      <c r="U71" s="997"/>
      <c r="V71" s="997">
        <v>182</v>
      </c>
      <c r="W71" s="997"/>
      <c r="X71" s="997"/>
      <c r="Y71" s="997"/>
      <c r="Z71" s="997"/>
      <c r="AA71" s="997">
        <v>16</v>
      </c>
      <c r="AB71" s="997"/>
      <c r="AC71" s="997"/>
      <c r="AD71" s="997"/>
      <c r="AE71" s="997"/>
      <c r="AF71" s="997">
        <v>16</v>
      </c>
      <c r="AG71" s="997"/>
      <c r="AH71" s="997"/>
      <c r="AI71" s="997"/>
      <c r="AJ71" s="997"/>
      <c r="AK71" s="997" t="s">
        <v>564</v>
      </c>
      <c r="AL71" s="997"/>
      <c r="AM71" s="997"/>
      <c r="AN71" s="997"/>
      <c r="AO71" s="997"/>
      <c r="AP71" s="997">
        <v>1344</v>
      </c>
      <c r="AQ71" s="997"/>
      <c r="AR71" s="997"/>
      <c r="AS71" s="997"/>
      <c r="AT71" s="997"/>
      <c r="AU71" s="997" t="s">
        <v>564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557</v>
      </c>
      <c r="C72" s="1001"/>
      <c r="D72" s="1001"/>
      <c r="E72" s="1001"/>
      <c r="F72" s="1001"/>
      <c r="G72" s="1001"/>
      <c r="H72" s="1001"/>
      <c r="I72" s="1001"/>
      <c r="J72" s="1001"/>
      <c r="K72" s="1001"/>
      <c r="L72" s="1001"/>
      <c r="M72" s="1001"/>
      <c r="N72" s="1001"/>
      <c r="O72" s="1001"/>
      <c r="P72" s="1002"/>
      <c r="Q72" s="1003">
        <v>1001</v>
      </c>
      <c r="R72" s="997"/>
      <c r="S72" s="997"/>
      <c r="T72" s="997"/>
      <c r="U72" s="997"/>
      <c r="V72" s="997">
        <v>938</v>
      </c>
      <c r="W72" s="997"/>
      <c r="X72" s="997"/>
      <c r="Y72" s="997"/>
      <c r="Z72" s="997"/>
      <c r="AA72" s="997">
        <v>63</v>
      </c>
      <c r="AB72" s="997"/>
      <c r="AC72" s="997"/>
      <c r="AD72" s="997"/>
      <c r="AE72" s="997"/>
      <c r="AF72" s="997">
        <v>57</v>
      </c>
      <c r="AG72" s="997"/>
      <c r="AH72" s="997"/>
      <c r="AI72" s="997"/>
      <c r="AJ72" s="997"/>
      <c r="AK72" s="997">
        <v>2</v>
      </c>
      <c r="AL72" s="997"/>
      <c r="AM72" s="997"/>
      <c r="AN72" s="997"/>
      <c r="AO72" s="997"/>
      <c r="AP72" s="997">
        <v>110</v>
      </c>
      <c r="AQ72" s="997"/>
      <c r="AR72" s="997"/>
      <c r="AS72" s="997"/>
      <c r="AT72" s="997"/>
      <c r="AU72" s="997" t="s">
        <v>564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558</v>
      </c>
      <c r="C73" s="1001"/>
      <c r="D73" s="1001"/>
      <c r="E73" s="1001"/>
      <c r="F73" s="1001"/>
      <c r="G73" s="1001"/>
      <c r="H73" s="1001"/>
      <c r="I73" s="1001"/>
      <c r="J73" s="1001"/>
      <c r="K73" s="1001"/>
      <c r="L73" s="1001"/>
      <c r="M73" s="1001"/>
      <c r="N73" s="1001"/>
      <c r="O73" s="1001"/>
      <c r="P73" s="1002"/>
      <c r="Q73" s="1003">
        <v>1</v>
      </c>
      <c r="R73" s="997"/>
      <c r="S73" s="997"/>
      <c r="T73" s="997"/>
      <c r="U73" s="997"/>
      <c r="V73" s="997">
        <v>1</v>
      </c>
      <c r="W73" s="997"/>
      <c r="X73" s="997"/>
      <c r="Y73" s="997"/>
      <c r="Z73" s="997"/>
      <c r="AA73" s="997">
        <v>0</v>
      </c>
      <c r="AB73" s="997"/>
      <c r="AC73" s="997"/>
      <c r="AD73" s="997"/>
      <c r="AE73" s="997"/>
      <c r="AF73" s="997">
        <v>0</v>
      </c>
      <c r="AG73" s="997"/>
      <c r="AH73" s="997"/>
      <c r="AI73" s="997"/>
      <c r="AJ73" s="997"/>
      <c r="AK73" s="997">
        <v>1</v>
      </c>
      <c r="AL73" s="997"/>
      <c r="AM73" s="997"/>
      <c r="AN73" s="997"/>
      <c r="AO73" s="997"/>
      <c r="AP73" s="997">
        <v>141</v>
      </c>
      <c r="AQ73" s="997"/>
      <c r="AR73" s="997"/>
      <c r="AS73" s="997"/>
      <c r="AT73" s="997"/>
      <c r="AU73" s="997" t="s">
        <v>564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559</v>
      </c>
      <c r="C74" s="1001"/>
      <c r="D74" s="1001"/>
      <c r="E74" s="1001"/>
      <c r="F74" s="1001"/>
      <c r="G74" s="1001"/>
      <c r="H74" s="1001"/>
      <c r="I74" s="1001"/>
      <c r="J74" s="1001"/>
      <c r="K74" s="1001"/>
      <c r="L74" s="1001"/>
      <c r="M74" s="1001"/>
      <c r="N74" s="1001"/>
      <c r="O74" s="1001"/>
      <c r="P74" s="1002"/>
      <c r="Q74" s="1003">
        <v>142</v>
      </c>
      <c r="R74" s="997"/>
      <c r="S74" s="997"/>
      <c r="T74" s="997"/>
      <c r="U74" s="997"/>
      <c r="V74" s="997">
        <v>114</v>
      </c>
      <c r="W74" s="997"/>
      <c r="X74" s="997"/>
      <c r="Y74" s="997"/>
      <c r="Z74" s="997"/>
      <c r="AA74" s="997">
        <v>28</v>
      </c>
      <c r="AB74" s="997"/>
      <c r="AC74" s="997"/>
      <c r="AD74" s="997"/>
      <c r="AE74" s="997"/>
      <c r="AF74" s="997">
        <v>28</v>
      </c>
      <c r="AG74" s="997"/>
      <c r="AH74" s="997"/>
      <c r="AI74" s="997"/>
      <c r="AJ74" s="997"/>
      <c r="AK74" s="997" t="s">
        <v>564</v>
      </c>
      <c r="AL74" s="997"/>
      <c r="AM74" s="997"/>
      <c r="AN74" s="997"/>
      <c r="AO74" s="997"/>
      <c r="AP74" s="997" t="s">
        <v>564</v>
      </c>
      <c r="AQ74" s="997"/>
      <c r="AR74" s="997"/>
      <c r="AS74" s="997"/>
      <c r="AT74" s="997"/>
      <c r="AU74" s="997" t="s">
        <v>564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560</v>
      </c>
      <c r="C75" s="1001"/>
      <c r="D75" s="1001"/>
      <c r="E75" s="1001"/>
      <c r="F75" s="1001"/>
      <c r="G75" s="1001"/>
      <c r="H75" s="1001"/>
      <c r="I75" s="1001"/>
      <c r="J75" s="1001"/>
      <c r="K75" s="1001"/>
      <c r="L75" s="1001"/>
      <c r="M75" s="1001"/>
      <c r="N75" s="1001"/>
      <c r="O75" s="1001"/>
      <c r="P75" s="1002"/>
      <c r="Q75" s="1004">
        <v>141954</v>
      </c>
      <c r="R75" s="1005"/>
      <c r="S75" s="1005"/>
      <c r="T75" s="1005"/>
      <c r="U75" s="1006"/>
      <c r="V75" s="1007">
        <v>136020</v>
      </c>
      <c r="W75" s="1005"/>
      <c r="X75" s="1005"/>
      <c r="Y75" s="1005"/>
      <c r="Z75" s="1006"/>
      <c r="AA75" s="1007">
        <v>5934</v>
      </c>
      <c r="AB75" s="1005"/>
      <c r="AC75" s="1005"/>
      <c r="AD75" s="1005"/>
      <c r="AE75" s="1006"/>
      <c r="AF75" s="1007">
        <v>5934</v>
      </c>
      <c r="AG75" s="1005"/>
      <c r="AH75" s="1005"/>
      <c r="AI75" s="1005"/>
      <c r="AJ75" s="1006"/>
      <c r="AK75" s="1007">
        <v>1218</v>
      </c>
      <c r="AL75" s="1005"/>
      <c r="AM75" s="1005"/>
      <c r="AN75" s="1005"/>
      <c r="AO75" s="1006"/>
      <c r="AP75" s="1007" t="s">
        <v>564</v>
      </c>
      <c r="AQ75" s="1005"/>
      <c r="AR75" s="1005"/>
      <c r="AS75" s="1005"/>
      <c r="AT75" s="1006"/>
      <c r="AU75" s="997" t="s">
        <v>564</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561</v>
      </c>
      <c r="C76" s="1001"/>
      <c r="D76" s="1001"/>
      <c r="E76" s="1001"/>
      <c r="F76" s="1001"/>
      <c r="G76" s="1001"/>
      <c r="H76" s="1001"/>
      <c r="I76" s="1001"/>
      <c r="J76" s="1001"/>
      <c r="K76" s="1001"/>
      <c r="L76" s="1001"/>
      <c r="M76" s="1001"/>
      <c r="N76" s="1001"/>
      <c r="O76" s="1001"/>
      <c r="P76" s="1002"/>
      <c r="Q76" s="1004">
        <v>9053</v>
      </c>
      <c r="R76" s="1005"/>
      <c r="S76" s="1005"/>
      <c r="T76" s="1005"/>
      <c r="U76" s="1006"/>
      <c r="V76" s="1007">
        <v>8838</v>
      </c>
      <c r="W76" s="1005"/>
      <c r="X76" s="1005"/>
      <c r="Y76" s="1005"/>
      <c r="Z76" s="1006"/>
      <c r="AA76" s="1007">
        <v>215</v>
      </c>
      <c r="AB76" s="1005"/>
      <c r="AC76" s="1005"/>
      <c r="AD76" s="1005"/>
      <c r="AE76" s="1006"/>
      <c r="AF76" s="1007">
        <v>215</v>
      </c>
      <c r="AG76" s="1005"/>
      <c r="AH76" s="1005"/>
      <c r="AI76" s="1005"/>
      <c r="AJ76" s="1006"/>
      <c r="AK76" s="1007">
        <v>12</v>
      </c>
      <c r="AL76" s="1005"/>
      <c r="AM76" s="1005"/>
      <c r="AN76" s="1005"/>
      <c r="AO76" s="1006"/>
      <c r="AP76" s="1007" t="s">
        <v>564</v>
      </c>
      <c r="AQ76" s="1005"/>
      <c r="AR76" s="1005"/>
      <c r="AS76" s="1005"/>
      <c r="AT76" s="1006"/>
      <c r="AU76" s="997" t="s">
        <v>564</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562</v>
      </c>
      <c r="C77" s="1001"/>
      <c r="D77" s="1001"/>
      <c r="E77" s="1001"/>
      <c r="F77" s="1001"/>
      <c r="G77" s="1001"/>
      <c r="H77" s="1001"/>
      <c r="I77" s="1001"/>
      <c r="J77" s="1001"/>
      <c r="K77" s="1001"/>
      <c r="L77" s="1001"/>
      <c r="M77" s="1001"/>
      <c r="N77" s="1001"/>
      <c r="O77" s="1001"/>
      <c r="P77" s="1002"/>
      <c r="Q77" s="1004">
        <v>190</v>
      </c>
      <c r="R77" s="1005"/>
      <c r="S77" s="1005"/>
      <c r="T77" s="1005"/>
      <c r="U77" s="1006"/>
      <c r="V77" s="1007">
        <v>184</v>
      </c>
      <c r="W77" s="1005"/>
      <c r="X77" s="1005"/>
      <c r="Y77" s="1005"/>
      <c r="Z77" s="1006"/>
      <c r="AA77" s="1007">
        <v>7</v>
      </c>
      <c r="AB77" s="1005"/>
      <c r="AC77" s="1005"/>
      <c r="AD77" s="1005"/>
      <c r="AE77" s="1006"/>
      <c r="AF77" s="1007">
        <v>7</v>
      </c>
      <c r="AG77" s="1005"/>
      <c r="AH77" s="1005"/>
      <c r="AI77" s="1005"/>
      <c r="AJ77" s="1006"/>
      <c r="AK77" s="1007" t="s">
        <v>564</v>
      </c>
      <c r="AL77" s="1005"/>
      <c r="AM77" s="1005"/>
      <c r="AN77" s="1005"/>
      <c r="AO77" s="1006"/>
      <c r="AP77" s="1007" t="s">
        <v>564</v>
      </c>
      <c r="AQ77" s="1005"/>
      <c r="AR77" s="1005"/>
      <c r="AS77" s="1005"/>
      <c r="AT77" s="1006"/>
      <c r="AU77" s="997" t="s">
        <v>564</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563</v>
      </c>
      <c r="C78" s="1001"/>
      <c r="D78" s="1001"/>
      <c r="E78" s="1001"/>
      <c r="F78" s="1001"/>
      <c r="G78" s="1001"/>
      <c r="H78" s="1001"/>
      <c r="I78" s="1001"/>
      <c r="J78" s="1001"/>
      <c r="K78" s="1001"/>
      <c r="L78" s="1001"/>
      <c r="M78" s="1001"/>
      <c r="N78" s="1001"/>
      <c r="O78" s="1001"/>
      <c r="P78" s="1002"/>
      <c r="Q78" s="1003">
        <v>1040</v>
      </c>
      <c r="R78" s="997"/>
      <c r="S78" s="997"/>
      <c r="T78" s="997"/>
      <c r="U78" s="997"/>
      <c r="V78" s="997">
        <v>1001</v>
      </c>
      <c r="W78" s="997"/>
      <c r="X78" s="997"/>
      <c r="Y78" s="997"/>
      <c r="Z78" s="997"/>
      <c r="AA78" s="997">
        <v>39</v>
      </c>
      <c r="AB78" s="997"/>
      <c r="AC78" s="997"/>
      <c r="AD78" s="997"/>
      <c r="AE78" s="997"/>
      <c r="AF78" s="997">
        <v>39</v>
      </c>
      <c r="AG78" s="997"/>
      <c r="AH78" s="997"/>
      <c r="AI78" s="997"/>
      <c r="AJ78" s="997"/>
      <c r="AK78" s="997">
        <v>50</v>
      </c>
      <c r="AL78" s="997"/>
      <c r="AM78" s="997"/>
      <c r="AN78" s="997"/>
      <c r="AO78" s="997"/>
      <c r="AP78" s="997">
        <v>909</v>
      </c>
      <c r="AQ78" s="997"/>
      <c r="AR78" s="997"/>
      <c r="AS78" s="997"/>
      <c r="AT78" s="997"/>
      <c r="AU78" s="997" t="s">
        <v>564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6332</v>
      </c>
      <c r="AG88" s="985"/>
      <c r="AH88" s="985"/>
      <c r="AI88" s="985"/>
      <c r="AJ88" s="985"/>
      <c r="AK88" s="989"/>
      <c r="AL88" s="989"/>
      <c r="AM88" s="989"/>
      <c r="AN88" s="989"/>
      <c r="AO88" s="989"/>
      <c r="AP88" s="985">
        <v>2538</v>
      </c>
      <c r="AQ88" s="985"/>
      <c r="AR88" s="985"/>
      <c r="AS88" s="985"/>
      <c r="AT88" s="985"/>
      <c r="AU88" s="985" t="s">
        <v>564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t="s">
        <v>564</v>
      </c>
      <c r="CX102" s="977"/>
      <c r="CY102" s="977"/>
      <c r="CZ102" s="977"/>
      <c r="DA102" s="978"/>
      <c r="DB102" s="976" t="s">
        <v>565</v>
      </c>
      <c r="DC102" s="977"/>
      <c r="DD102" s="977"/>
      <c r="DE102" s="977"/>
      <c r="DF102" s="978"/>
      <c r="DG102" s="976" t="s">
        <v>565</v>
      </c>
      <c r="DH102" s="977"/>
      <c r="DI102" s="977"/>
      <c r="DJ102" s="977"/>
      <c r="DK102" s="978"/>
      <c r="DL102" s="976" t="s">
        <v>564</v>
      </c>
      <c r="DM102" s="977"/>
      <c r="DN102" s="977"/>
      <c r="DO102" s="977"/>
      <c r="DP102" s="978"/>
      <c r="DQ102" s="976" t="s">
        <v>564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283</v>
      </c>
      <c r="AG109" s="918"/>
      <c r="AH109" s="918"/>
      <c r="AI109" s="918"/>
      <c r="AJ109" s="919"/>
      <c r="AK109" s="920" t="s">
        <v>282</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283</v>
      </c>
      <c r="BW109" s="918"/>
      <c r="BX109" s="918"/>
      <c r="BY109" s="918"/>
      <c r="BZ109" s="919"/>
      <c r="CA109" s="920" t="s">
        <v>282</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283</v>
      </c>
      <c r="DM109" s="918"/>
      <c r="DN109" s="918"/>
      <c r="DO109" s="918"/>
      <c r="DP109" s="919"/>
      <c r="DQ109" s="920" t="s">
        <v>282</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2246878</v>
      </c>
      <c r="AB110" s="903"/>
      <c r="AC110" s="903"/>
      <c r="AD110" s="903"/>
      <c r="AE110" s="904"/>
      <c r="AF110" s="905">
        <v>2265834</v>
      </c>
      <c r="AG110" s="903"/>
      <c r="AH110" s="903"/>
      <c r="AI110" s="903"/>
      <c r="AJ110" s="904"/>
      <c r="AK110" s="905">
        <v>2203486</v>
      </c>
      <c r="AL110" s="903"/>
      <c r="AM110" s="903"/>
      <c r="AN110" s="903"/>
      <c r="AO110" s="904"/>
      <c r="AP110" s="906">
        <v>21</v>
      </c>
      <c r="AQ110" s="907"/>
      <c r="AR110" s="907"/>
      <c r="AS110" s="907"/>
      <c r="AT110" s="908"/>
      <c r="AU110" s="950" t="s">
        <v>61</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21082433</v>
      </c>
      <c r="BR110" s="830"/>
      <c r="BS110" s="830"/>
      <c r="BT110" s="830"/>
      <c r="BU110" s="830"/>
      <c r="BV110" s="830">
        <v>20231044</v>
      </c>
      <c r="BW110" s="830"/>
      <c r="BX110" s="830"/>
      <c r="BY110" s="830"/>
      <c r="BZ110" s="830"/>
      <c r="CA110" s="830">
        <v>19699128</v>
      </c>
      <c r="CB110" s="830"/>
      <c r="CC110" s="830"/>
      <c r="CD110" s="830"/>
      <c r="CE110" s="830"/>
      <c r="CF110" s="891">
        <v>187.5</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414</v>
      </c>
      <c r="DH110" s="830"/>
      <c r="DI110" s="830"/>
      <c r="DJ110" s="830"/>
      <c r="DK110" s="830"/>
      <c r="DL110" s="830" t="s">
        <v>414</v>
      </c>
      <c r="DM110" s="830"/>
      <c r="DN110" s="830"/>
      <c r="DO110" s="830"/>
      <c r="DP110" s="830"/>
      <c r="DQ110" s="830" t="s">
        <v>414</v>
      </c>
      <c r="DR110" s="830"/>
      <c r="DS110" s="830"/>
      <c r="DT110" s="830"/>
      <c r="DU110" s="830"/>
      <c r="DV110" s="831" t="s">
        <v>414</v>
      </c>
      <c r="DW110" s="831"/>
      <c r="DX110" s="831"/>
      <c r="DY110" s="831"/>
      <c r="DZ110" s="832"/>
    </row>
    <row r="111" spans="1:131" s="197" customFormat="1" ht="26.25" customHeight="1" x14ac:dyDescent="0.15">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416</v>
      </c>
      <c r="AB111" s="939"/>
      <c r="AC111" s="939"/>
      <c r="AD111" s="939"/>
      <c r="AE111" s="940"/>
      <c r="AF111" s="941" t="s">
        <v>416</v>
      </c>
      <c r="AG111" s="939"/>
      <c r="AH111" s="939"/>
      <c r="AI111" s="939"/>
      <c r="AJ111" s="940"/>
      <c r="AK111" s="941" t="s">
        <v>416</v>
      </c>
      <c r="AL111" s="939"/>
      <c r="AM111" s="939"/>
      <c r="AN111" s="939"/>
      <c r="AO111" s="940"/>
      <c r="AP111" s="942" t="s">
        <v>416</v>
      </c>
      <c r="AQ111" s="943"/>
      <c r="AR111" s="943"/>
      <c r="AS111" s="943"/>
      <c r="AT111" s="944"/>
      <c r="AU111" s="953"/>
      <c r="AV111" s="954"/>
      <c r="AW111" s="954"/>
      <c r="AX111" s="954"/>
      <c r="AY111" s="955"/>
      <c r="AZ111" s="797" t="s">
        <v>417</v>
      </c>
      <c r="BA111" s="798"/>
      <c r="BB111" s="798"/>
      <c r="BC111" s="798"/>
      <c r="BD111" s="798"/>
      <c r="BE111" s="798"/>
      <c r="BF111" s="798"/>
      <c r="BG111" s="798"/>
      <c r="BH111" s="798"/>
      <c r="BI111" s="798"/>
      <c r="BJ111" s="798"/>
      <c r="BK111" s="798"/>
      <c r="BL111" s="798"/>
      <c r="BM111" s="798"/>
      <c r="BN111" s="798"/>
      <c r="BO111" s="798"/>
      <c r="BP111" s="799"/>
      <c r="BQ111" s="800">
        <v>246660</v>
      </c>
      <c r="BR111" s="801"/>
      <c r="BS111" s="801"/>
      <c r="BT111" s="801"/>
      <c r="BU111" s="801"/>
      <c r="BV111" s="801">
        <v>219253</v>
      </c>
      <c r="BW111" s="801"/>
      <c r="BX111" s="801"/>
      <c r="BY111" s="801"/>
      <c r="BZ111" s="801"/>
      <c r="CA111" s="801">
        <v>191847</v>
      </c>
      <c r="CB111" s="801"/>
      <c r="CC111" s="801"/>
      <c r="CD111" s="801"/>
      <c r="CE111" s="801"/>
      <c r="CF111" s="878">
        <v>1.8</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x14ac:dyDescent="0.15">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103</v>
      </c>
      <c r="AB112" s="814"/>
      <c r="AC112" s="814"/>
      <c r="AD112" s="814"/>
      <c r="AE112" s="815"/>
      <c r="AF112" s="816" t="s">
        <v>103</v>
      </c>
      <c r="AG112" s="814"/>
      <c r="AH112" s="814"/>
      <c r="AI112" s="814"/>
      <c r="AJ112" s="815"/>
      <c r="AK112" s="816" t="s">
        <v>103</v>
      </c>
      <c r="AL112" s="814"/>
      <c r="AM112" s="814"/>
      <c r="AN112" s="814"/>
      <c r="AO112" s="815"/>
      <c r="AP112" s="784" t="s">
        <v>103</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3086266</v>
      </c>
      <c r="BR112" s="801"/>
      <c r="BS112" s="801"/>
      <c r="BT112" s="801"/>
      <c r="BU112" s="801"/>
      <c r="BV112" s="801">
        <v>2565418</v>
      </c>
      <c r="BW112" s="801"/>
      <c r="BX112" s="801"/>
      <c r="BY112" s="801"/>
      <c r="BZ112" s="801"/>
      <c r="CA112" s="801">
        <v>2452852</v>
      </c>
      <c r="CB112" s="801"/>
      <c r="CC112" s="801"/>
      <c r="CD112" s="801"/>
      <c r="CE112" s="801"/>
      <c r="CF112" s="878">
        <v>23.3</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246660</v>
      </c>
      <c r="DH112" s="801"/>
      <c r="DI112" s="801"/>
      <c r="DJ112" s="801"/>
      <c r="DK112" s="801"/>
      <c r="DL112" s="801">
        <v>219253</v>
      </c>
      <c r="DM112" s="801"/>
      <c r="DN112" s="801"/>
      <c r="DO112" s="801"/>
      <c r="DP112" s="801"/>
      <c r="DQ112" s="801">
        <v>191847</v>
      </c>
      <c r="DR112" s="801"/>
      <c r="DS112" s="801"/>
      <c r="DT112" s="801"/>
      <c r="DU112" s="801"/>
      <c r="DV112" s="853">
        <v>1.8</v>
      </c>
      <c r="DW112" s="853"/>
      <c r="DX112" s="853"/>
      <c r="DY112" s="853"/>
      <c r="DZ112" s="854"/>
    </row>
    <row r="113" spans="1:130" s="197" customFormat="1" ht="26.25" customHeight="1" x14ac:dyDescent="0.15">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237420</v>
      </c>
      <c r="AB113" s="939"/>
      <c r="AC113" s="939"/>
      <c r="AD113" s="939"/>
      <c r="AE113" s="940"/>
      <c r="AF113" s="941">
        <v>247937</v>
      </c>
      <c r="AG113" s="939"/>
      <c r="AH113" s="939"/>
      <c r="AI113" s="939"/>
      <c r="AJ113" s="940"/>
      <c r="AK113" s="941">
        <v>231775</v>
      </c>
      <c r="AL113" s="939"/>
      <c r="AM113" s="939"/>
      <c r="AN113" s="939"/>
      <c r="AO113" s="940"/>
      <c r="AP113" s="942">
        <v>2.2000000000000002</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v>783882</v>
      </c>
      <c r="BR113" s="801"/>
      <c r="BS113" s="801"/>
      <c r="BT113" s="801"/>
      <c r="BU113" s="801"/>
      <c r="BV113" s="801">
        <v>919873</v>
      </c>
      <c r="BW113" s="801"/>
      <c r="BX113" s="801"/>
      <c r="BY113" s="801"/>
      <c r="BZ113" s="801"/>
      <c r="CA113" s="801">
        <v>900802</v>
      </c>
      <c r="CB113" s="801"/>
      <c r="CC113" s="801"/>
      <c r="CD113" s="801"/>
      <c r="CE113" s="801"/>
      <c r="CF113" s="878">
        <v>8.6</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103</v>
      </c>
      <c r="DH113" s="814"/>
      <c r="DI113" s="814"/>
      <c r="DJ113" s="814"/>
      <c r="DK113" s="815"/>
      <c r="DL113" s="816" t="s">
        <v>103</v>
      </c>
      <c r="DM113" s="814"/>
      <c r="DN113" s="814"/>
      <c r="DO113" s="814"/>
      <c r="DP113" s="815"/>
      <c r="DQ113" s="816" t="s">
        <v>103</v>
      </c>
      <c r="DR113" s="814"/>
      <c r="DS113" s="814"/>
      <c r="DT113" s="814"/>
      <c r="DU113" s="815"/>
      <c r="DV113" s="784" t="s">
        <v>103</v>
      </c>
      <c r="DW113" s="785"/>
      <c r="DX113" s="785"/>
      <c r="DY113" s="785"/>
      <c r="DZ113" s="786"/>
    </row>
    <row r="114" spans="1:130" s="197" customFormat="1" ht="26.25" customHeight="1" x14ac:dyDescent="0.15">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9171</v>
      </c>
      <c r="AB114" s="814"/>
      <c r="AC114" s="814"/>
      <c r="AD114" s="814"/>
      <c r="AE114" s="815"/>
      <c r="AF114" s="816">
        <v>36859</v>
      </c>
      <c r="AG114" s="814"/>
      <c r="AH114" s="814"/>
      <c r="AI114" s="814"/>
      <c r="AJ114" s="815"/>
      <c r="AK114" s="816">
        <v>46378</v>
      </c>
      <c r="AL114" s="814"/>
      <c r="AM114" s="814"/>
      <c r="AN114" s="814"/>
      <c r="AO114" s="815"/>
      <c r="AP114" s="784">
        <v>0.4</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1771262</v>
      </c>
      <c r="BR114" s="801"/>
      <c r="BS114" s="801"/>
      <c r="BT114" s="801"/>
      <c r="BU114" s="801"/>
      <c r="BV114" s="801">
        <v>1462062</v>
      </c>
      <c r="BW114" s="801"/>
      <c r="BX114" s="801"/>
      <c r="BY114" s="801"/>
      <c r="BZ114" s="801"/>
      <c r="CA114" s="801">
        <v>1172596</v>
      </c>
      <c r="CB114" s="801"/>
      <c r="CC114" s="801"/>
      <c r="CD114" s="801"/>
      <c r="CE114" s="801"/>
      <c r="CF114" s="878">
        <v>11.2</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103</v>
      </c>
      <c r="DH114" s="814"/>
      <c r="DI114" s="814"/>
      <c r="DJ114" s="814"/>
      <c r="DK114" s="815"/>
      <c r="DL114" s="816" t="s">
        <v>103</v>
      </c>
      <c r="DM114" s="814"/>
      <c r="DN114" s="814"/>
      <c r="DO114" s="814"/>
      <c r="DP114" s="815"/>
      <c r="DQ114" s="816" t="s">
        <v>103</v>
      </c>
      <c r="DR114" s="814"/>
      <c r="DS114" s="814"/>
      <c r="DT114" s="814"/>
      <c r="DU114" s="815"/>
      <c r="DV114" s="784" t="s">
        <v>103</v>
      </c>
      <c r="DW114" s="785"/>
      <c r="DX114" s="785"/>
      <c r="DY114" s="785"/>
      <c r="DZ114" s="786"/>
    </row>
    <row r="115" spans="1:130" s="197" customFormat="1" ht="26.25" customHeight="1" x14ac:dyDescent="0.15">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27407</v>
      </c>
      <c r="AB115" s="939"/>
      <c r="AC115" s="939"/>
      <c r="AD115" s="939"/>
      <c r="AE115" s="940"/>
      <c r="AF115" s="941">
        <v>27407</v>
      </c>
      <c r="AG115" s="939"/>
      <c r="AH115" s="939"/>
      <c r="AI115" s="939"/>
      <c r="AJ115" s="940"/>
      <c r="AK115" s="941">
        <v>27407</v>
      </c>
      <c r="AL115" s="939"/>
      <c r="AM115" s="939"/>
      <c r="AN115" s="939"/>
      <c r="AO115" s="940"/>
      <c r="AP115" s="942">
        <v>0.3</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t="s">
        <v>103</v>
      </c>
      <c r="BR115" s="801"/>
      <c r="BS115" s="801"/>
      <c r="BT115" s="801"/>
      <c r="BU115" s="801"/>
      <c r="BV115" s="801" t="s">
        <v>103</v>
      </c>
      <c r="BW115" s="801"/>
      <c r="BX115" s="801"/>
      <c r="BY115" s="801"/>
      <c r="BZ115" s="801"/>
      <c r="CA115" s="801" t="s">
        <v>103</v>
      </c>
      <c r="CB115" s="801"/>
      <c r="CC115" s="801"/>
      <c r="CD115" s="801"/>
      <c r="CE115" s="801"/>
      <c r="CF115" s="878" t="s">
        <v>103</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103</v>
      </c>
      <c r="DH115" s="814"/>
      <c r="DI115" s="814"/>
      <c r="DJ115" s="814"/>
      <c r="DK115" s="815"/>
      <c r="DL115" s="816" t="s">
        <v>103</v>
      </c>
      <c r="DM115" s="814"/>
      <c r="DN115" s="814"/>
      <c r="DO115" s="814"/>
      <c r="DP115" s="815"/>
      <c r="DQ115" s="816" t="s">
        <v>103</v>
      </c>
      <c r="DR115" s="814"/>
      <c r="DS115" s="814"/>
      <c r="DT115" s="814"/>
      <c r="DU115" s="815"/>
      <c r="DV115" s="784" t="s">
        <v>103</v>
      </c>
      <c r="DW115" s="785"/>
      <c r="DX115" s="785"/>
      <c r="DY115" s="785"/>
      <c r="DZ115" s="786"/>
    </row>
    <row r="116" spans="1:130" s="197" customFormat="1" ht="26.25" customHeight="1" x14ac:dyDescent="0.15">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3522</v>
      </c>
      <c r="AB116" s="814"/>
      <c r="AC116" s="814"/>
      <c r="AD116" s="814"/>
      <c r="AE116" s="815"/>
      <c r="AF116" s="816">
        <v>2680</v>
      </c>
      <c r="AG116" s="814"/>
      <c r="AH116" s="814"/>
      <c r="AI116" s="814"/>
      <c r="AJ116" s="815"/>
      <c r="AK116" s="816">
        <v>1728</v>
      </c>
      <c r="AL116" s="814"/>
      <c r="AM116" s="814"/>
      <c r="AN116" s="814"/>
      <c r="AO116" s="815"/>
      <c r="AP116" s="784">
        <v>0</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103</v>
      </c>
      <c r="BR116" s="801"/>
      <c r="BS116" s="801"/>
      <c r="BT116" s="801"/>
      <c r="BU116" s="801"/>
      <c r="BV116" s="801" t="s">
        <v>103</v>
      </c>
      <c r="BW116" s="801"/>
      <c r="BX116" s="801"/>
      <c r="BY116" s="801"/>
      <c r="BZ116" s="801"/>
      <c r="CA116" s="801" t="s">
        <v>103</v>
      </c>
      <c r="CB116" s="801"/>
      <c r="CC116" s="801"/>
      <c r="CD116" s="801"/>
      <c r="CE116" s="801"/>
      <c r="CF116" s="878" t="s">
        <v>103</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103</v>
      </c>
      <c r="DH116" s="814"/>
      <c r="DI116" s="814"/>
      <c r="DJ116" s="814"/>
      <c r="DK116" s="815"/>
      <c r="DL116" s="816" t="s">
        <v>103</v>
      </c>
      <c r="DM116" s="814"/>
      <c r="DN116" s="814"/>
      <c r="DO116" s="814"/>
      <c r="DP116" s="815"/>
      <c r="DQ116" s="816" t="s">
        <v>103</v>
      </c>
      <c r="DR116" s="814"/>
      <c r="DS116" s="814"/>
      <c r="DT116" s="814"/>
      <c r="DU116" s="815"/>
      <c r="DV116" s="784" t="s">
        <v>103</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2524398</v>
      </c>
      <c r="AB117" s="925"/>
      <c r="AC117" s="925"/>
      <c r="AD117" s="925"/>
      <c r="AE117" s="926"/>
      <c r="AF117" s="928">
        <v>2580717</v>
      </c>
      <c r="AG117" s="925"/>
      <c r="AH117" s="925"/>
      <c r="AI117" s="925"/>
      <c r="AJ117" s="926"/>
      <c r="AK117" s="928">
        <v>2510774</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437</v>
      </c>
      <c r="BR117" s="888"/>
      <c r="BS117" s="888"/>
      <c r="BT117" s="888"/>
      <c r="BU117" s="888"/>
      <c r="BV117" s="888" t="s">
        <v>437</v>
      </c>
      <c r="BW117" s="888"/>
      <c r="BX117" s="888"/>
      <c r="BY117" s="888"/>
      <c r="BZ117" s="888"/>
      <c r="CA117" s="888" t="s">
        <v>437</v>
      </c>
      <c r="CB117" s="888"/>
      <c r="CC117" s="888"/>
      <c r="CD117" s="888"/>
      <c r="CE117" s="888"/>
      <c r="CF117" s="878" t="s">
        <v>437</v>
      </c>
      <c r="CG117" s="879"/>
      <c r="CH117" s="879"/>
      <c r="CI117" s="879"/>
      <c r="CJ117" s="879"/>
      <c r="CK117" s="947"/>
      <c r="CL117" s="896"/>
      <c r="CM117" s="833" t="s">
        <v>438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437</v>
      </c>
      <c r="DH117" s="814"/>
      <c r="DI117" s="814"/>
      <c r="DJ117" s="814"/>
      <c r="DK117" s="815"/>
      <c r="DL117" s="816" t="s">
        <v>437</v>
      </c>
      <c r="DM117" s="814"/>
      <c r="DN117" s="814"/>
      <c r="DO117" s="814"/>
      <c r="DP117" s="815"/>
      <c r="DQ117" s="816" t="s">
        <v>437</v>
      </c>
      <c r="DR117" s="814"/>
      <c r="DS117" s="814"/>
      <c r="DT117" s="814"/>
      <c r="DU117" s="815"/>
      <c r="DV117" s="784" t="s">
        <v>437</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283</v>
      </c>
      <c r="AG118" s="918"/>
      <c r="AH118" s="918"/>
      <c r="AI118" s="918"/>
      <c r="AJ118" s="919"/>
      <c r="AK118" s="920" t="s">
        <v>282</v>
      </c>
      <c r="AL118" s="918"/>
      <c r="AM118" s="918"/>
      <c r="AN118" s="918"/>
      <c r="AO118" s="919"/>
      <c r="AP118" s="921" t="s">
        <v>408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439</v>
      </c>
      <c r="BP118" s="868"/>
      <c r="BQ118" s="887">
        <v>26970503</v>
      </c>
      <c r="BR118" s="888"/>
      <c r="BS118" s="888"/>
      <c r="BT118" s="888"/>
      <c r="BU118" s="888"/>
      <c r="BV118" s="888">
        <v>25397650</v>
      </c>
      <c r="BW118" s="888"/>
      <c r="BX118" s="888"/>
      <c r="BY118" s="888"/>
      <c r="BZ118" s="888"/>
      <c r="CA118" s="888">
        <v>24417225</v>
      </c>
      <c r="CB118" s="888"/>
      <c r="CC118" s="888"/>
      <c r="CD118" s="888"/>
      <c r="CE118" s="888"/>
      <c r="CF118" s="773"/>
      <c r="CG118" s="774"/>
      <c r="CH118" s="774"/>
      <c r="CI118" s="774"/>
      <c r="CJ118" s="871"/>
      <c r="CK118" s="947"/>
      <c r="CL118" s="896"/>
      <c r="CM118" s="833" t="s">
        <v>440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437</v>
      </c>
      <c r="DH118" s="814"/>
      <c r="DI118" s="814"/>
      <c r="DJ118" s="814"/>
      <c r="DK118" s="815"/>
      <c r="DL118" s="816" t="s">
        <v>437</v>
      </c>
      <c r="DM118" s="814"/>
      <c r="DN118" s="814"/>
      <c r="DO118" s="814"/>
      <c r="DP118" s="815"/>
      <c r="DQ118" s="816" t="s">
        <v>437</v>
      </c>
      <c r="DR118" s="814"/>
      <c r="DS118" s="814"/>
      <c r="DT118" s="814"/>
      <c r="DU118" s="815"/>
      <c r="DV118" s="784" t="s">
        <v>437</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437</v>
      </c>
      <c r="AB119" s="903"/>
      <c r="AC119" s="903"/>
      <c r="AD119" s="903"/>
      <c r="AE119" s="904"/>
      <c r="AF119" s="905" t="s">
        <v>437</v>
      </c>
      <c r="AG119" s="903"/>
      <c r="AH119" s="903"/>
      <c r="AI119" s="903"/>
      <c r="AJ119" s="904"/>
      <c r="AK119" s="905" t="s">
        <v>437</v>
      </c>
      <c r="AL119" s="903"/>
      <c r="AM119" s="903"/>
      <c r="AN119" s="903"/>
      <c r="AO119" s="904"/>
      <c r="AP119" s="906" t="s">
        <v>437</v>
      </c>
      <c r="AQ119" s="907"/>
      <c r="AR119" s="907"/>
      <c r="AS119" s="907"/>
      <c r="AT119" s="908"/>
      <c r="AU119" s="909" t="s">
        <v>441</v>
      </c>
      <c r="AV119" s="910"/>
      <c r="AW119" s="910"/>
      <c r="AX119" s="910"/>
      <c r="AY119" s="911"/>
      <c r="AZ119" s="846" t="s">
        <v>442</v>
      </c>
      <c r="BA119" s="788"/>
      <c r="BB119" s="788"/>
      <c r="BC119" s="788"/>
      <c r="BD119" s="788"/>
      <c r="BE119" s="788"/>
      <c r="BF119" s="788"/>
      <c r="BG119" s="788"/>
      <c r="BH119" s="788"/>
      <c r="BI119" s="788"/>
      <c r="BJ119" s="788"/>
      <c r="BK119" s="788"/>
      <c r="BL119" s="788"/>
      <c r="BM119" s="788"/>
      <c r="BN119" s="788"/>
      <c r="BO119" s="788"/>
      <c r="BP119" s="789"/>
      <c r="BQ119" s="829">
        <v>2257191</v>
      </c>
      <c r="BR119" s="830"/>
      <c r="BS119" s="830"/>
      <c r="BT119" s="830"/>
      <c r="BU119" s="830"/>
      <c r="BV119" s="830">
        <v>1956794</v>
      </c>
      <c r="BW119" s="830"/>
      <c r="BX119" s="830"/>
      <c r="BY119" s="830"/>
      <c r="BZ119" s="830"/>
      <c r="CA119" s="830">
        <v>2864625</v>
      </c>
      <c r="CB119" s="830"/>
      <c r="CC119" s="830"/>
      <c r="CD119" s="830"/>
      <c r="CE119" s="830"/>
      <c r="CF119" s="891">
        <v>27.3</v>
      </c>
      <c r="CG119" s="892"/>
      <c r="CH119" s="892"/>
      <c r="CI119" s="892"/>
      <c r="CJ119" s="892"/>
      <c r="CK119" s="948"/>
      <c r="CL119" s="898"/>
      <c r="CM119" s="855" t="s">
        <v>443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437</v>
      </c>
      <c r="DH119" s="747"/>
      <c r="DI119" s="747"/>
      <c r="DJ119" s="747"/>
      <c r="DK119" s="748"/>
      <c r="DL119" s="749" t="s">
        <v>437</v>
      </c>
      <c r="DM119" s="747"/>
      <c r="DN119" s="747"/>
      <c r="DO119" s="747"/>
      <c r="DP119" s="748"/>
      <c r="DQ119" s="749" t="s">
        <v>437</v>
      </c>
      <c r="DR119" s="747"/>
      <c r="DS119" s="747"/>
      <c r="DT119" s="747"/>
      <c r="DU119" s="748"/>
      <c r="DV119" s="837" t="s">
        <v>437</v>
      </c>
      <c r="DW119" s="838"/>
      <c r="DX119" s="838"/>
      <c r="DY119" s="838"/>
      <c r="DZ119" s="839"/>
    </row>
    <row r="120" spans="1:130" s="197" customFormat="1" ht="26.25" customHeight="1" x14ac:dyDescent="0.15">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437</v>
      </c>
      <c r="AB120" s="814"/>
      <c r="AC120" s="814"/>
      <c r="AD120" s="814"/>
      <c r="AE120" s="815"/>
      <c r="AF120" s="816" t="s">
        <v>437</v>
      </c>
      <c r="AG120" s="814"/>
      <c r="AH120" s="814"/>
      <c r="AI120" s="814"/>
      <c r="AJ120" s="815"/>
      <c r="AK120" s="816" t="s">
        <v>437</v>
      </c>
      <c r="AL120" s="814"/>
      <c r="AM120" s="814"/>
      <c r="AN120" s="814"/>
      <c r="AO120" s="815"/>
      <c r="AP120" s="784" t="s">
        <v>437</v>
      </c>
      <c r="AQ120" s="785"/>
      <c r="AR120" s="785"/>
      <c r="AS120" s="785"/>
      <c r="AT120" s="786"/>
      <c r="AU120" s="912"/>
      <c r="AV120" s="913"/>
      <c r="AW120" s="913"/>
      <c r="AX120" s="913"/>
      <c r="AY120" s="914"/>
      <c r="AZ120" s="797" t="s">
        <v>444</v>
      </c>
      <c r="BA120" s="798"/>
      <c r="BB120" s="798"/>
      <c r="BC120" s="798"/>
      <c r="BD120" s="798"/>
      <c r="BE120" s="798"/>
      <c r="BF120" s="798"/>
      <c r="BG120" s="798"/>
      <c r="BH120" s="798"/>
      <c r="BI120" s="798"/>
      <c r="BJ120" s="798"/>
      <c r="BK120" s="798"/>
      <c r="BL120" s="798"/>
      <c r="BM120" s="798"/>
      <c r="BN120" s="798"/>
      <c r="BO120" s="798"/>
      <c r="BP120" s="799"/>
      <c r="BQ120" s="800">
        <v>25475</v>
      </c>
      <c r="BR120" s="801"/>
      <c r="BS120" s="801"/>
      <c r="BT120" s="801"/>
      <c r="BU120" s="801"/>
      <c r="BV120" s="801">
        <v>10147</v>
      </c>
      <c r="BW120" s="801"/>
      <c r="BX120" s="801"/>
      <c r="BY120" s="801"/>
      <c r="BZ120" s="801"/>
      <c r="CA120" s="801">
        <v>5385</v>
      </c>
      <c r="CB120" s="801"/>
      <c r="CC120" s="801"/>
      <c r="CD120" s="801"/>
      <c r="CE120" s="801"/>
      <c r="CF120" s="878">
        <v>0.1</v>
      </c>
      <c r="CG120" s="879"/>
      <c r="CH120" s="879"/>
      <c r="CI120" s="879"/>
      <c r="CJ120" s="879"/>
      <c r="CK120" s="880" t="s">
        <v>445</v>
      </c>
      <c r="CL120" s="840"/>
      <c r="CM120" s="840"/>
      <c r="CN120" s="840"/>
      <c r="CO120" s="841"/>
      <c r="CP120" s="884" t="s">
        <v>446</v>
      </c>
      <c r="CQ120" s="885"/>
      <c r="CR120" s="885"/>
      <c r="CS120" s="885"/>
      <c r="CT120" s="885"/>
      <c r="CU120" s="885"/>
      <c r="CV120" s="885"/>
      <c r="CW120" s="885"/>
      <c r="CX120" s="885"/>
      <c r="CY120" s="885"/>
      <c r="CZ120" s="885"/>
      <c r="DA120" s="885"/>
      <c r="DB120" s="885"/>
      <c r="DC120" s="885"/>
      <c r="DD120" s="885"/>
      <c r="DE120" s="885"/>
      <c r="DF120" s="886"/>
      <c r="DG120" s="829">
        <v>3086266</v>
      </c>
      <c r="DH120" s="830"/>
      <c r="DI120" s="830"/>
      <c r="DJ120" s="830"/>
      <c r="DK120" s="830"/>
      <c r="DL120" s="830">
        <v>2565418</v>
      </c>
      <c r="DM120" s="830"/>
      <c r="DN120" s="830"/>
      <c r="DO120" s="830"/>
      <c r="DP120" s="830"/>
      <c r="DQ120" s="830">
        <v>2452852</v>
      </c>
      <c r="DR120" s="830"/>
      <c r="DS120" s="830"/>
      <c r="DT120" s="830"/>
      <c r="DU120" s="830"/>
      <c r="DV120" s="831">
        <v>23.3</v>
      </c>
      <c r="DW120" s="831"/>
      <c r="DX120" s="831"/>
      <c r="DY120" s="831"/>
      <c r="DZ120" s="832"/>
    </row>
    <row r="121" spans="1:130" s="197" customFormat="1" ht="26.25" customHeight="1" x14ac:dyDescent="0.15">
      <c r="A121" s="895"/>
      <c r="B121" s="896"/>
      <c r="C121" s="872" t="s">
        <v>447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27407</v>
      </c>
      <c r="AB121" s="814"/>
      <c r="AC121" s="814"/>
      <c r="AD121" s="814"/>
      <c r="AE121" s="815"/>
      <c r="AF121" s="816">
        <v>27407</v>
      </c>
      <c r="AG121" s="814"/>
      <c r="AH121" s="814"/>
      <c r="AI121" s="814"/>
      <c r="AJ121" s="815"/>
      <c r="AK121" s="816">
        <v>27407</v>
      </c>
      <c r="AL121" s="814"/>
      <c r="AM121" s="814"/>
      <c r="AN121" s="814"/>
      <c r="AO121" s="815"/>
      <c r="AP121" s="784">
        <v>0.3</v>
      </c>
      <c r="AQ121" s="785"/>
      <c r="AR121" s="785"/>
      <c r="AS121" s="785"/>
      <c r="AT121" s="786"/>
      <c r="AU121" s="912"/>
      <c r="AV121" s="913"/>
      <c r="AW121" s="913"/>
      <c r="AX121" s="913"/>
      <c r="AY121" s="914"/>
      <c r="AZ121" s="875" t="s">
        <v>448</v>
      </c>
      <c r="BA121" s="876"/>
      <c r="BB121" s="876"/>
      <c r="BC121" s="876"/>
      <c r="BD121" s="876"/>
      <c r="BE121" s="876"/>
      <c r="BF121" s="876"/>
      <c r="BG121" s="876"/>
      <c r="BH121" s="876"/>
      <c r="BI121" s="876"/>
      <c r="BJ121" s="876"/>
      <c r="BK121" s="876"/>
      <c r="BL121" s="876"/>
      <c r="BM121" s="876"/>
      <c r="BN121" s="876"/>
      <c r="BO121" s="876"/>
      <c r="BP121" s="877"/>
      <c r="BQ121" s="887">
        <v>15967385</v>
      </c>
      <c r="BR121" s="888"/>
      <c r="BS121" s="888"/>
      <c r="BT121" s="888"/>
      <c r="BU121" s="888"/>
      <c r="BV121" s="888">
        <v>15484286</v>
      </c>
      <c r="BW121" s="888"/>
      <c r="BX121" s="888"/>
      <c r="BY121" s="888"/>
      <c r="BZ121" s="888"/>
      <c r="CA121" s="888">
        <v>14419570</v>
      </c>
      <c r="CB121" s="888"/>
      <c r="CC121" s="888"/>
      <c r="CD121" s="888"/>
      <c r="CE121" s="888"/>
      <c r="CF121" s="889">
        <v>137.19999999999999</v>
      </c>
      <c r="CG121" s="890"/>
      <c r="CH121" s="890"/>
      <c r="CI121" s="890"/>
      <c r="CJ121" s="890"/>
      <c r="CK121" s="881"/>
      <c r="CL121" s="842"/>
      <c r="CM121" s="842"/>
      <c r="CN121" s="842"/>
      <c r="CO121" s="843"/>
      <c r="CP121" s="858" t="s">
        <v>449</v>
      </c>
      <c r="CQ121" s="859"/>
      <c r="CR121" s="859"/>
      <c r="CS121" s="859"/>
      <c r="CT121" s="859"/>
      <c r="CU121" s="859"/>
      <c r="CV121" s="859"/>
      <c r="CW121" s="859"/>
      <c r="CX121" s="859"/>
      <c r="CY121" s="859"/>
      <c r="CZ121" s="859"/>
      <c r="DA121" s="859"/>
      <c r="DB121" s="859"/>
      <c r="DC121" s="859"/>
      <c r="DD121" s="859"/>
      <c r="DE121" s="859"/>
      <c r="DF121" s="860"/>
      <c r="DG121" s="800" t="s">
        <v>437</v>
      </c>
      <c r="DH121" s="801"/>
      <c r="DI121" s="801"/>
      <c r="DJ121" s="801"/>
      <c r="DK121" s="801"/>
      <c r="DL121" s="801" t="s">
        <v>437</v>
      </c>
      <c r="DM121" s="801"/>
      <c r="DN121" s="801"/>
      <c r="DO121" s="801"/>
      <c r="DP121" s="801"/>
      <c r="DQ121" s="801" t="s">
        <v>437</v>
      </c>
      <c r="DR121" s="801"/>
      <c r="DS121" s="801"/>
      <c r="DT121" s="801"/>
      <c r="DU121" s="801"/>
      <c r="DV121" s="853" t="s">
        <v>437</v>
      </c>
      <c r="DW121" s="853"/>
      <c r="DX121" s="853"/>
      <c r="DY121" s="853"/>
      <c r="DZ121" s="854"/>
    </row>
    <row r="122" spans="1:130" s="197" customFormat="1" ht="26.25" customHeight="1" x14ac:dyDescent="0.15">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437</v>
      </c>
      <c r="AB122" s="814"/>
      <c r="AC122" s="814"/>
      <c r="AD122" s="814"/>
      <c r="AE122" s="815"/>
      <c r="AF122" s="816" t="s">
        <v>437</v>
      </c>
      <c r="AG122" s="814"/>
      <c r="AH122" s="814"/>
      <c r="AI122" s="814"/>
      <c r="AJ122" s="815"/>
      <c r="AK122" s="816" t="s">
        <v>437</v>
      </c>
      <c r="AL122" s="814"/>
      <c r="AM122" s="814"/>
      <c r="AN122" s="814"/>
      <c r="AO122" s="815"/>
      <c r="AP122" s="784" t="s">
        <v>437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450</v>
      </c>
      <c r="BP122" s="868"/>
      <c r="BQ122" s="869">
        <v>18250051</v>
      </c>
      <c r="BR122" s="870"/>
      <c r="BS122" s="870"/>
      <c r="BT122" s="870"/>
      <c r="BU122" s="870"/>
      <c r="BV122" s="870">
        <v>17451227</v>
      </c>
      <c r="BW122" s="870"/>
      <c r="BX122" s="870"/>
      <c r="BY122" s="870"/>
      <c r="BZ122" s="870"/>
      <c r="CA122" s="870">
        <v>17289580</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t="s">
        <v>103</v>
      </c>
      <c r="DH122" s="801"/>
      <c r="DI122" s="801"/>
      <c r="DJ122" s="801"/>
      <c r="DK122" s="801"/>
      <c r="DL122" s="801" t="s">
        <v>103</v>
      </c>
      <c r="DM122" s="801"/>
      <c r="DN122" s="801"/>
      <c r="DO122" s="801"/>
      <c r="DP122" s="801"/>
      <c r="DQ122" s="801" t="s">
        <v>103</v>
      </c>
      <c r="DR122" s="801"/>
      <c r="DS122" s="801"/>
      <c r="DT122" s="801"/>
      <c r="DU122" s="801"/>
      <c r="DV122" s="853" t="s">
        <v>103</v>
      </c>
      <c r="DW122" s="853"/>
      <c r="DX122" s="853"/>
      <c r="DY122" s="853"/>
      <c r="DZ122" s="854"/>
    </row>
    <row r="123" spans="1:130" s="197" customFormat="1" ht="26.25" customHeight="1" thickBot="1" x14ac:dyDescent="0.2">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103</v>
      </c>
      <c r="AB123" s="814"/>
      <c r="AC123" s="814"/>
      <c r="AD123" s="814"/>
      <c r="AE123" s="815"/>
      <c r="AF123" s="816" t="s">
        <v>103</v>
      </c>
      <c r="AG123" s="814"/>
      <c r="AH123" s="814"/>
      <c r="AI123" s="814"/>
      <c r="AJ123" s="815"/>
      <c r="AK123" s="816" t="s">
        <v>103</v>
      </c>
      <c r="AL123" s="814"/>
      <c r="AM123" s="814"/>
      <c r="AN123" s="814"/>
      <c r="AO123" s="815"/>
      <c r="AP123" s="784" t="s">
        <v>103</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86</v>
      </c>
      <c r="BR123" s="862"/>
      <c r="BS123" s="862"/>
      <c r="BT123" s="862"/>
      <c r="BU123" s="862"/>
      <c r="BV123" s="862">
        <v>79</v>
      </c>
      <c r="BW123" s="862"/>
      <c r="BX123" s="862"/>
      <c r="BY123" s="862"/>
      <c r="BZ123" s="862"/>
      <c r="CA123" s="862">
        <v>67.8</v>
      </c>
      <c r="CB123" s="862"/>
      <c r="CC123" s="862"/>
      <c r="CD123" s="862"/>
      <c r="CE123" s="862"/>
      <c r="CF123" s="760"/>
      <c r="CG123" s="761"/>
      <c r="CH123" s="761"/>
      <c r="CI123" s="761"/>
      <c r="CJ123" s="863"/>
      <c r="CK123" s="881"/>
      <c r="CL123" s="842"/>
      <c r="CM123" s="842"/>
      <c r="CN123" s="842"/>
      <c r="CO123" s="843"/>
      <c r="CP123" s="858" t="s">
        <v>386</v>
      </c>
      <c r="CQ123" s="859"/>
      <c r="CR123" s="859"/>
      <c r="CS123" s="859"/>
      <c r="CT123" s="859"/>
      <c r="CU123" s="859"/>
      <c r="CV123" s="859"/>
      <c r="CW123" s="859"/>
      <c r="CX123" s="859"/>
      <c r="CY123" s="859"/>
      <c r="CZ123" s="859"/>
      <c r="DA123" s="859"/>
      <c r="DB123" s="859"/>
      <c r="DC123" s="859"/>
      <c r="DD123" s="859"/>
      <c r="DE123" s="859"/>
      <c r="DF123" s="860"/>
      <c r="DG123" s="813" t="s">
        <v>103</v>
      </c>
      <c r="DH123" s="814"/>
      <c r="DI123" s="814"/>
      <c r="DJ123" s="814"/>
      <c r="DK123" s="815"/>
      <c r="DL123" s="816" t="s">
        <v>103</v>
      </c>
      <c r="DM123" s="814"/>
      <c r="DN123" s="814"/>
      <c r="DO123" s="814"/>
      <c r="DP123" s="815"/>
      <c r="DQ123" s="816" t="s">
        <v>103</v>
      </c>
      <c r="DR123" s="814"/>
      <c r="DS123" s="814"/>
      <c r="DT123" s="814"/>
      <c r="DU123" s="815"/>
      <c r="DV123" s="784" t="s">
        <v>103</v>
      </c>
      <c r="DW123" s="785"/>
      <c r="DX123" s="785"/>
      <c r="DY123" s="785"/>
      <c r="DZ123" s="786"/>
    </row>
    <row r="124" spans="1:130" s="197" customFormat="1" ht="26.25" customHeight="1" x14ac:dyDescent="0.15">
      <c r="A124" s="895"/>
      <c r="B124" s="896"/>
      <c r="C124" s="833" t="s">
        <v>438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103</v>
      </c>
      <c r="AB124" s="814"/>
      <c r="AC124" s="814"/>
      <c r="AD124" s="814"/>
      <c r="AE124" s="815"/>
      <c r="AF124" s="816" t="s">
        <v>103</v>
      </c>
      <c r="AG124" s="814"/>
      <c r="AH124" s="814"/>
      <c r="AI124" s="814"/>
      <c r="AJ124" s="815"/>
      <c r="AK124" s="816" t="s">
        <v>103</v>
      </c>
      <c r="AL124" s="814"/>
      <c r="AM124" s="814"/>
      <c r="AN124" s="814"/>
      <c r="AO124" s="815"/>
      <c r="AP124" s="784" t="s">
        <v>103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t="s">
        <v>103</v>
      </c>
      <c r="DH124" s="747"/>
      <c r="DI124" s="747"/>
      <c r="DJ124" s="747"/>
      <c r="DK124" s="748"/>
      <c r="DL124" s="749" t="s">
        <v>103</v>
      </c>
      <c r="DM124" s="747"/>
      <c r="DN124" s="747"/>
      <c r="DO124" s="747"/>
      <c r="DP124" s="748"/>
      <c r="DQ124" s="749" t="s">
        <v>103</v>
      </c>
      <c r="DR124" s="747"/>
      <c r="DS124" s="747"/>
      <c r="DT124" s="747"/>
      <c r="DU124" s="748"/>
      <c r="DV124" s="837" t="s">
        <v>103</v>
      </c>
      <c r="DW124" s="838"/>
      <c r="DX124" s="838"/>
      <c r="DY124" s="838"/>
      <c r="DZ124" s="839"/>
    </row>
    <row r="125" spans="1:130" s="197" customFormat="1" ht="26.25" customHeight="1" thickBot="1" x14ac:dyDescent="0.2">
      <c r="A125" s="895"/>
      <c r="B125" s="896"/>
      <c r="C125" s="833" t="s">
        <v>440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103</v>
      </c>
      <c r="AB125" s="814"/>
      <c r="AC125" s="814"/>
      <c r="AD125" s="814"/>
      <c r="AE125" s="815"/>
      <c r="AF125" s="816" t="s">
        <v>103</v>
      </c>
      <c r="AG125" s="814"/>
      <c r="AH125" s="814"/>
      <c r="AI125" s="814"/>
      <c r="AJ125" s="815"/>
      <c r="AK125" s="816" t="s">
        <v>103</v>
      </c>
      <c r="AL125" s="814"/>
      <c r="AM125" s="814"/>
      <c r="AN125" s="814"/>
      <c r="AO125" s="815"/>
      <c r="AP125" s="784" t="s">
        <v>103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103</v>
      </c>
      <c r="DH125" s="830"/>
      <c r="DI125" s="830"/>
      <c r="DJ125" s="830"/>
      <c r="DK125" s="830"/>
      <c r="DL125" s="830" t="s">
        <v>103</v>
      </c>
      <c r="DM125" s="830"/>
      <c r="DN125" s="830"/>
      <c r="DO125" s="830"/>
      <c r="DP125" s="830"/>
      <c r="DQ125" s="830" t="s">
        <v>103</v>
      </c>
      <c r="DR125" s="830"/>
      <c r="DS125" s="830"/>
      <c r="DT125" s="830"/>
      <c r="DU125" s="830"/>
      <c r="DV125" s="831" t="s">
        <v>103</v>
      </c>
      <c r="DW125" s="831"/>
      <c r="DX125" s="831"/>
      <c r="DY125" s="831"/>
      <c r="DZ125" s="832"/>
    </row>
    <row r="126" spans="1:130" s="197" customFormat="1" ht="26.25" customHeight="1" x14ac:dyDescent="0.15">
      <c r="A126" s="895"/>
      <c r="B126" s="896"/>
      <c r="C126" s="833" t="s">
        <v>443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103</v>
      </c>
      <c r="AB126" s="814"/>
      <c r="AC126" s="814"/>
      <c r="AD126" s="814"/>
      <c r="AE126" s="815"/>
      <c r="AF126" s="816" t="s">
        <v>103</v>
      </c>
      <c r="AG126" s="814"/>
      <c r="AH126" s="814"/>
      <c r="AI126" s="814"/>
      <c r="AJ126" s="815"/>
      <c r="AK126" s="816" t="s">
        <v>103</v>
      </c>
      <c r="AL126" s="814"/>
      <c r="AM126" s="814"/>
      <c r="AN126" s="814"/>
      <c r="AO126" s="815"/>
      <c r="AP126" s="784" t="s">
        <v>103</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t="s">
        <v>103</v>
      </c>
      <c r="DH126" s="801"/>
      <c r="DI126" s="801"/>
      <c r="DJ126" s="801"/>
      <c r="DK126" s="801"/>
      <c r="DL126" s="801" t="s">
        <v>103</v>
      </c>
      <c r="DM126" s="801"/>
      <c r="DN126" s="801"/>
      <c r="DO126" s="801"/>
      <c r="DP126" s="801"/>
      <c r="DQ126" s="801" t="s">
        <v>103</v>
      </c>
      <c r="DR126" s="801"/>
      <c r="DS126" s="801"/>
      <c r="DT126" s="801"/>
      <c r="DU126" s="801"/>
      <c r="DV126" s="853" t="s">
        <v>103</v>
      </c>
      <c r="DW126" s="853"/>
      <c r="DX126" s="853"/>
      <c r="DY126" s="853"/>
      <c r="DZ126" s="854"/>
    </row>
    <row r="127" spans="1:130" s="197" customFormat="1" ht="26.25" customHeight="1" thickBot="1" x14ac:dyDescent="0.2">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103</v>
      </c>
      <c r="AB127" s="814"/>
      <c r="AC127" s="814"/>
      <c r="AD127" s="814"/>
      <c r="AE127" s="815"/>
      <c r="AF127" s="816" t="s">
        <v>103</v>
      </c>
      <c r="AG127" s="814"/>
      <c r="AH127" s="814"/>
      <c r="AI127" s="814"/>
      <c r="AJ127" s="815"/>
      <c r="AK127" s="816" t="s">
        <v>103</v>
      </c>
      <c r="AL127" s="814"/>
      <c r="AM127" s="814"/>
      <c r="AN127" s="814"/>
      <c r="AO127" s="815"/>
      <c r="AP127" s="784" t="s">
        <v>103</v>
      </c>
      <c r="AQ127" s="785"/>
      <c r="AR127" s="785"/>
      <c r="AS127" s="785"/>
      <c r="AT127" s="786"/>
      <c r="AU127" s="233"/>
      <c r="AV127" s="233"/>
      <c r="AW127" s="233"/>
      <c r="AX127" s="787" t="s">
        <v>461</v>
      </c>
      <c r="AY127" s="788"/>
      <c r="AZ127" s="788"/>
      <c r="BA127" s="788"/>
      <c r="BB127" s="788"/>
      <c r="BC127" s="788"/>
      <c r="BD127" s="788"/>
      <c r="BE127" s="789"/>
      <c r="BF127" s="790" t="s">
        <v>103</v>
      </c>
      <c r="BG127" s="791"/>
      <c r="BH127" s="791"/>
      <c r="BI127" s="791"/>
      <c r="BJ127" s="791"/>
      <c r="BK127" s="791"/>
      <c r="BL127" s="792"/>
      <c r="BM127" s="790">
        <v>13.04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t="s">
        <v>103</v>
      </c>
      <c r="DH127" s="850"/>
      <c r="DI127" s="850"/>
      <c r="DJ127" s="850"/>
      <c r="DK127" s="850"/>
      <c r="DL127" s="850" t="s">
        <v>103</v>
      </c>
      <c r="DM127" s="850"/>
      <c r="DN127" s="850"/>
      <c r="DO127" s="850"/>
      <c r="DP127" s="850"/>
      <c r="DQ127" s="850" t="s">
        <v>103</v>
      </c>
      <c r="DR127" s="850"/>
      <c r="DS127" s="850"/>
      <c r="DT127" s="850"/>
      <c r="DU127" s="850"/>
      <c r="DV127" s="851" t="s">
        <v>103</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5716</v>
      </c>
      <c r="AB128" s="754"/>
      <c r="AC128" s="754"/>
      <c r="AD128" s="754"/>
      <c r="AE128" s="755"/>
      <c r="AF128" s="756" t="s">
        <v>103</v>
      </c>
      <c r="AG128" s="754"/>
      <c r="AH128" s="754"/>
      <c r="AI128" s="754"/>
      <c r="AJ128" s="755"/>
      <c r="AK128" s="756">
        <v>11239</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466</v>
      </c>
      <c r="BG128" s="821"/>
      <c r="BH128" s="821"/>
      <c r="BI128" s="821"/>
      <c r="BJ128" s="821"/>
      <c r="BK128" s="821"/>
      <c r="BL128" s="822"/>
      <c r="BM128" s="820">
        <v>18.04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11696710</v>
      </c>
      <c r="AB129" s="814"/>
      <c r="AC129" s="814"/>
      <c r="AD129" s="814"/>
      <c r="AE129" s="815"/>
      <c r="AF129" s="816">
        <v>11695984</v>
      </c>
      <c r="AG129" s="814"/>
      <c r="AH129" s="814"/>
      <c r="AI129" s="814"/>
      <c r="AJ129" s="815"/>
      <c r="AK129" s="816">
        <v>12121678</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1566885</v>
      </c>
      <c r="AB130" s="814"/>
      <c r="AC130" s="814"/>
      <c r="AD130" s="814"/>
      <c r="AE130" s="815"/>
      <c r="AF130" s="816">
        <v>1645145</v>
      </c>
      <c r="AG130" s="814"/>
      <c r="AH130" s="814"/>
      <c r="AI130" s="814"/>
      <c r="AJ130" s="815"/>
      <c r="AK130" s="816">
        <v>1614926</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67.8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10129825</v>
      </c>
      <c r="AB131" s="747"/>
      <c r="AC131" s="747"/>
      <c r="AD131" s="747"/>
      <c r="AE131" s="748"/>
      <c r="AF131" s="749">
        <v>10050839</v>
      </c>
      <c r="AG131" s="747"/>
      <c r="AH131" s="747"/>
      <c r="AI131" s="747"/>
      <c r="AJ131" s="748"/>
      <c r="AK131" s="749">
        <v>10506752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9.3959866040000009</v>
      </c>
      <c r="AB132" s="770"/>
      <c r="AC132" s="770"/>
      <c r="AD132" s="770"/>
      <c r="AE132" s="771"/>
      <c r="AF132" s="772">
        <v>9.3083970399999991</v>
      </c>
      <c r="AG132" s="770"/>
      <c r="AH132" s="770"/>
      <c r="AI132" s="770"/>
      <c r="AJ132" s="771"/>
      <c r="AK132" s="772">
        <v>8.4194335220000003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10.8</v>
      </c>
      <c r="AB133" s="779"/>
      <c r="AC133" s="779"/>
      <c r="AD133" s="779"/>
      <c r="AE133" s="780"/>
      <c r="AF133" s="778">
        <v>9.8000000000000007</v>
      </c>
      <c r="AG133" s="779"/>
      <c r="AH133" s="779"/>
      <c r="AI133" s="779"/>
      <c r="AJ133" s="780"/>
      <c r="AK133" s="778">
        <v>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9" t="s">
        <v>478</v>
      </c>
      <c r="L7" s="254"/>
      <c r="M7" s="255" t="s">
        <v>479</v>
      </c>
      <c r="N7" s="256"/>
    </row>
    <row r="8" spans="1:16" x14ac:dyDescent="0.15">
      <c r="A8" s="248"/>
      <c r="B8" s="244"/>
      <c r="C8" s="244"/>
      <c r="D8" s="244"/>
      <c r="E8" s="244"/>
      <c r="F8" s="244"/>
      <c r="G8" s="257"/>
      <c r="H8" s="258"/>
      <c r="I8" s="258"/>
      <c r="J8" s="259"/>
      <c r="K8" s="1150"/>
      <c r="L8" s="260" t="s">
        <v>480</v>
      </c>
      <c r="M8" s="261" t="s">
        <v>481</v>
      </c>
      <c r="N8" s="262" t="s">
        <v>482</v>
      </c>
    </row>
    <row r="9" spans="1:16" x14ac:dyDescent="0.15">
      <c r="A9" s="248"/>
      <c r="B9" s="244"/>
      <c r="C9" s="244"/>
      <c r="D9" s="244"/>
      <c r="E9" s="244"/>
      <c r="F9" s="244"/>
      <c r="G9" s="1163" t="s">
        <v>483</v>
      </c>
      <c r="H9" s="1164"/>
      <c r="I9" s="1164"/>
      <c r="J9" s="1165"/>
      <c r="K9" s="263">
        <v>3184849</v>
      </c>
      <c r="L9" s="264">
        <v>52899</v>
      </c>
      <c r="M9" s="265">
        <v>72299</v>
      </c>
      <c r="N9" s="266">
        <v>-26.8</v>
      </c>
    </row>
    <row r="10" spans="1:16" x14ac:dyDescent="0.15">
      <c r="A10" s="248"/>
      <c r="B10" s="244"/>
      <c r="C10" s="244"/>
      <c r="D10" s="244"/>
      <c r="E10" s="244"/>
      <c r="F10" s="244"/>
      <c r="G10" s="1163" t="s">
        <v>484</v>
      </c>
      <c r="H10" s="1164"/>
      <c r="I10" s="1164"/>
      <c r="J10" s="1165"/>
      <c r="K10" s="267">
        <v>319884</v>
      </c>
      <c r="L10" s="268">
        <v>5313</v>
      </c>
      <c r="M10" s="269">
        <v>5259</v>
      </c>
      <c r="N10" s="270">
        <v>1</v>
      </c>
    </row>
    <row r="11" spans="1:16" ht="13.5" customHeight="1" x14ac:dyDescent="0.15">
      <c r="A11" s="248"/>
      <c r="B11" s="244"/>
      <c r="C11" s="244"/>
      <c r="D11" s="244"/>
      <c r="E11" s="244"/>
      <c r="F11" s="244"/>
      <c r="G11" s="1163" t="s">
        <v>485</v>
      </c>
      <c r="H11" s="1164"/>
      <c r="I11" s="1164"/>
      <c r="J11" s="1165"/>
      <c r="K11" s="267">
        <v>59944</v>
      </c>
      <c r="L11" s="268">
        <v>996</v>
      </c>
      <c r="M11" s="269">
        <v>5513</v>
      </c>
      <c r="N11" s="270">
        <v>-81.900000000000006</v>
      </c>
    </row>
    <row r="12" spans="1:16" ht="13.5" customHeight="1" x14ac:dyDescent="0.15">
      <c r="A12" s="248"/>
      <c r="B12" s="244"/>
      <c r="C12" s="244"/>
      <c r="D12" s="244"/>
      <c r="E12" s="244"/>
      <c r="F12" s="244"/>
      <c r="G12" s="1163" t="s">
        <v>486</v>
      </c>
      <c r="H12" s="1164"/>
      <c r="I12" s="1164"/>
      <c r="J12" s="1165"/>
      <c r="K12" s="267" t="s">
        <v>487</v>
      </c>
      <c r="L12" s="268" t="s">
        <v>487</v>
      </c>
      <c r="M12" s="269">
        <v>1180</v>
      </c>
      <c r="N12" s="270" t="s">
        <v>487</v>
      </c>
    </row>
    <row r="13" spans="1:16" ht="13.5" customHeight="1" x14ac:dyDescent="0.15">
      <c r="A13" s="248"/>
      <c r="B13" s="244"/>
      <c r="C13" s="244"/>
      <c r="D13" s="244"/>
      <c r="E13" s="244"/>
      <c r="F13" s="244"/>
      <c r="G13" s="1163" t="s">
        <v>488</v>
      </c>
      <c r="H13" s="1164"/>
      <c r="I13" s="1164"/>
      <c r="J13" s="1165"/>
      <c r="K13" s="267" t="s">
        <v>487</v>
      </c>
      <c r="L13" s="268" t="s">
        <v>487</v>
      </c>
      <c r="M13" s="269">
        <v>2</v>
      </c>
      <c r="N13" s="270" t="s">
        <v>487</v>
      </c>
    </row>
    <row r="14" spans="1:16" ht="13.5" customHeight="1" x14ac:dyDescent="0.15">
      <c r="A14" s="248"/>
      <c r="B14" s="244"/>
      <c r="C14" s="244"/>
      <c r="D14" s="244"/>
      <c r="E14" s="244"/>
      <c r="F14" s="244"/>
      <c r="G14" s="1163" t="s">
        <v>489</v>
      </c>
      <c r="H14" s="1164"/>
      <c r="I14" s="1164"/>
      <c r="J14" s="1165"/>
      <c r="K14" s="267">
        <v>268551</v>
      </c>
      <c r="L14" s="268">
        <v>4461</v>
      </c>
      <c r="M14" s="269">
        <v>3170</v>
      </c>
      <c r="N14" s="270">
        <v>40.700000000000003</v>
      </c>
    </row>
    <row r="15" spans="1:16" ht="13.5" customHeight="1" x14ac:dyDescent="0.15">
      <c r="A15" s="248"/>
      <c r="B15" s="244"/>
      <c r="C15" s="244"/>
      <c r="D15" s="244"/>
      <c r="E15" s="244"/>
      <c r="F15" s="244"/>
      <c r="G15" s="1163" t="s">
        <v>490</v>
      </c>
      <c r="H15" s="1164"/>
      <c r="I15" s="1164"/>
      <c r="J15" s="1165"/>
      <c r="K15" s="267">
        <v>11537</v>
      </c>
      <c r="L15" s="268">
        <v>192</v>
      </c>
      <c r="M15" s="269">
        <v>1822</v>
      </c>
      <c r="N15" s="270">
        <v>-89.5</v>
      </c>
    </row>
    <row r="16" spans="1:16" x14ac:dyDescent="0.15">
      <c r="A16" s="248"/>
      <c r="B16" s="244"/>
      <c r="C16" s="244"/>
      <c r="D16" s="244"/>
      <c r="E16" s="244"/>
      <c r="F16" s="244"/>
      <c r="G16" s="1166" t="s">
        <v>491</v>
      </c>
      <c r="H16" s="1167"/>
      <c r="I16" s="1167"/>
      <c r="J16" s="1168"/>
      <c r="K16" s="268">
        <v>-374048</v>
      </c>
      <c r="L16" s="268">
        <v>-6213</v>
      </c>
      <c r="M16" s="269">
        <v>-7642</v>
      </c>
      <c r="N16" s="270">
        <v>-18.7</v>
      </c>
    </row>
    <row r="17" spans="1:16" x14ac:dyDescent="0.15">
      <c r="A17" s="248"/>
      <c r="B17" s="244"/>
      <c r="C17" s="244"/>
      <c r="D17" s="244"/>
      <c r="E17" s="244"/>
      <c r="F17" s="244"/>
      <c r="G17" s="1166" t="s">
        <v>166</v>
      </c>
      <c r="H17" s="1167"/>
      <c r="I17" s="1167"/>
      <c r="J17" s="1168"/>
      <c r="K17" s="268">
        <v>3470717</v>
      </c>
      <c r="L17" s="268">
        <v>57647</v>
      </c>
      <c r="M17" s="269">
        <v>81603</v>
      </c>
      <c r="N17" s="270">
        <v>-29.4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60" t="s">
        <v>496</v>
      </c>
      <c r="H21" s="1161"/>
      <c r="I21" s="1161"/>
      <c r="J21" s="1162"/>
      <c r="K21" s="280">
        <v>6.54</v>
      </c>
      <c r="L21" s="281">
        <v>7.96</v>
      </c>
      <c r="M21" s="282">
        <v>-1.42</v>
      </c>
      <c r="N21" s="249"/>
      <c r="O21" s="283"/>
      <c r="P21" s="279"/>
    </row>
    <row r="22" spans="1:16" s="284" customFormat="1" x14ac:dyDescent="0.15">
      <c r="A22" s="279"/>
      <c r="B22" s="249"/>
      <c r="C22" s="249"/>
      <c r="D22" s="249"/>
      <c r="E22" s="249"/>
      <c r="F22" s="249"/>
      <c r="G22" s="1160" t="s">
        <v>497</v>
      </c>
      <c r="H22" s="1161"/>
      <c r="I22" s="1161"/>
      <c r="J22" s="1162"/>
      <c r="K22" s="285">
        <v>95.4</v>
      </c>
      <c r="L22" s="286">
        <v>98.3</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9" t="s">
        <v>478</v>
      </c>
      <c r="L30" s="254"/>
      <c r="M30" s="255" t="s">
        <v>479</v>
      </c>
      <c r="N30" s="256"/>
    </row>
    <row r="31" spans="1:16" x14ac:dyDescent="0.15">
      <c r="A31" s="248"/>
      <c r="B31" s="244"/>
      <c r="C31" s="244"/>
      <c r="D31" s="244"/>
      <c r="E31" s="244"/>
      <c r="F31" s="244"/>
      <c r="G31" s="257"/>
      <c r="H31" s="258"/>
      <c r="I31" s="258"/>
      <c r="J31" s="259"/>
      <c r="K31" s="1150"/>
      <c r="L31" s="260" t="s">
        <v>480</v>
      </c>
      <c r="M31" s="261" t="s">
        <v>481</v>
      </c>
      <c r="N31" s="262" t="s">
        <v>482</v>
      </c>
    </row>
    <row r="32" spans="1:16" ht="27" customHeight="1" x14ac:dyDescent="0.15">
      <c r="A32" s="248"/>
      <c r="B32" s="244"/>
      <c r="C32" s="244"/>
      <c r="D32" s="244"/>
      <c r="E32" s="244"/>
      <c r="F32" s="244"/>
      <c r="G32" s="1151" t="s">
        <v>501</v>
      </c>
      <c r="H32" s="1152"/>
      <c r="I32" s="1152"/>
      <c r="J32" s="1153"/>
      <c r="K32" s="294">
        <v>2203486</v>
      </c>
      <c r="L32" s="294">
        <v>36599</v>
      </c>
      <c r="M32" s="295">
        <v>50969</v>
      </c>
      <c r="N32" s="296">
        <v>-28.2</v>
      </c>
    </row>
    <row r="33" spans="1:16" ht="13.5" customHeight="1" x14ac:dyDescent="0.15">
      <c r="A33" s="248"/>
      <c r="B33" s="244"/>
      <c r="C33" s="244"/>
      <c r="D33" s="244"/>
      <c r="E33" s="244"/>
      <c r="F33" s="244"/>
      <c r="G33" s="1151" t="s">
        <v>502</v>
      </c>
      <c r="H33" s="1152"/>
      <c r="I33" s="1152"/>
      <c r="J33" s="1153"/>
      <c r="K33" s="294" t="s">
        <v>487</v>
      </c>
      <c r="L33" s="294" t="s">
        <v>487</v>
      </c>
      <c r="M33" s="295" t="s">
        <v>487</v>
      </c>
      <c r="N33" s="296" t="s">
        <v>487</v>
      </c>
    </row>
    <row r="34" spans="1:16" ht="27" customHeight="1" x14ac:dyDescent="0.15">
      <c r="A34" s="248"/>
      <c r="B34" s="244"/>
      <c r="C34" s="244"/>
      <c r="D34" s="244"/>
      <c r="E34" s="244"/>
      <c r="F34" s="244"/>
      <c r="G34" s="1151" t="s">
        <v>503</v>
      </c>
      <c r="H34" s="1152"/>
      <c r="I34" s="1152"/>
      <c r="J34" s="1153"/>
      <c r="K34" s="294" t="s">
        <v>487</v>
      </c>
      <c r="L34" s="294" t="s">
        <v>487</v>
      </c>
      <c r="M34" s="295">
        <v>29</v>
      </c>
      <c r="N34" s="296" t="s">
        <v>487</v>
      </c>
    </row>
    <row r="35" spans="1:16" ht="27" customHeight="1" x14ac:dyDescent="0.15">
      <c r="A35" s="248"/>
      <c r="B35" s="244"/>
      <c r="C35" s="244"/>
      <c r="D35" s="244"/>
      <c r="E35" s="244"/>
      <c r="F35" s="244"/>
      <c r="G35" s="1151" t="s">
        <v>504</v>
      </c>
      <c r="H35" s="1152"/>
      <c r="I35" s="1152"/>
      <c r="J35" s="1153"/>
      <c r="K35" s="294">
        <v>231775</v>
      </c>
      <c r="L35" s="294">
        <v>3850</v>
      </c>
      <c r="M35" s="295">
        <v>14294</v>
      </c>
      <c r="N35" s="296">
        <v>-73.099999999999994</v>
      </c>
    </row>
    <row r="36" spans="1:16" ht="27" customHeight="1" x14ac:dyDescent="0.15">
      <c r="A36" s="248"/>
      <c r="B36" s="244"/>
      <c r="C36" s="244"/>
      <c r="D36" s="244"/>
      <c r="E36" s="244"/>
      <c r="F36" s="244"/>
      <c r="G36" s="1151" t="s">
        <v>505</v>
      </c>
      <c r="H36" s="1152"/>
      <c r="I36" s="1152"/>
      <c r="J36" s="1153"/>
      <c r="K36" s="294">
        <v>46378</v>
      </c>
      <c r="L36" s="294">
        <v>770</v>
      </c>
      <c r="M36" s="295">
        <v>1493</v>
      </c>
      <c r="N36" s="296">
        <v>-48.4</v>
      </c>
    </row>
    <row r="37" spans="1:16" ht="13.5" customHeight="1" x14ac:dyDescent="0.15">
      <c r="A37" s="248"/>
      <c r="B37" s="244"/>
      <c r="C37" s="244"/>
      <c r="D37" s="244"/>
      <c r="E37" s="244"/>
      <c r="F37" s="244"/>
      <c r="G37" s="1151" t="s">
        <v>506</v>
      </c>
      <c r="H37" s="1152"/>
      <c r="I37" s="1152"/>
      <c r="J37" s="1153"/>
      <c r="K37" s="294">
        <v>27407</v>
      </c>
      <c r="L37" s="294">
        <v>455</v>
      </c>
      <c r="M37" s="295">
        <v>1584</v>
      </c>
      <c r="N37" s="296">
        <v>-71.3</v>
      </c>
    </row>
    <row r="38" spans="1:16" ht="27" customHeight="1" x14ac:dyDescent="0.15">
      <c r="A38" s="248"/>
      <c r="B38" s="244"/>
      <c r="C38" s="244"/>
      <c r="D38" s="244"/>
      <c r="E38" s="244"/>
      <c r="F38" s="244"/>
      <c r="G38" s="1154" t="s">
        <v>507</v>
      </c>
      <c r="H38" s="1155"/>
      <c r="I38" s="1155"/>
      <c r="J38" s="1156"/>
      <c r="K38" s="297">
        <v>1728</v>
      </c>
      <c r="L38" s="297">
        <v>29</v>
      </c>
      <c r="M38" s="298">
        <v>4</v>
      </c>
      <c r="N38" s="299">
        <v>625</v>
      </c>
      <c r="O38" s="293"/>
    </row>
    <row r="39" spans="1:16" x14ac:dyDescent="0.15">
      <c r="A39" s="248"/>
      <c r="B39" s="244"/>
      <c r="C39" s="244"/>
      <c r="D39" s="244"/>
      <c r="E39" s="244"/>
      <c r="F39" s="244"/>
      <c r="G39" s="1154" t="s">
        <v>508</v>
      </c>
      <c r="H39" s="1155"/>
      <c r="I39" s="1155"/>
      <c r="J39" s="1156"/>
      <c r="K39" s="300">
        <v>-11239</v>
      </c>
      <c r="L39" s="300">
        <v>-187</v>
      </c>
      <c r="M39" s="301">
        <v>-4432</v>
      </c>
      <c r="N39" s="302">
        <v>-95.8</v>
      </c>
      <c r="O39" s="293"/>
    </row>
    <row r="40" spans="1:16" ht="27" customHeight="1" x14ac:dyDescent="0.15">
      <c r="A40" s="248"/>
      <c r="B40" s="244"/>
      <c r="C40" s="244"/>
      <c r="D40" s="244"/>
      <c r="E40" s="244"/>
      <c r="F40" s="244"/>
      <c r="G40" s="1151" t="s">
        <v>509</v>
      </c>
      <c r="H40" s="1152"/>
      <c r="I40" s="1152"/>
      <c r="J40" s="1153"/>
      <c r="K40" s="300">
        <v>-1614926</v>
      </c>
      <c r="L40" s="300">
        <v>-26823</v>
      </c>
      <c r="M40" s="301">
        <v>-44638</v>
      </c>
      <c r="N40" s="302">
        <v>-39.9</v>
      </c>
      <c r="O40" s="293"/>
    </row>
    <row r="41" spans="1:16" x14ac:dyDescent="0.15">
      <c r="A41" s="248"/>
      <c r="B41" s="244"/>
      <c r="C41" s="244"/>
      <c r="D41" s="244"/>
      <c r="E41" s="244"/>
      <c r="F41" s="244"/>
      <c r="G41" s="1157" t="s">
        <v>277</v>
      </c>
      <c r="H41" s="1158"/>
      <c r="I41" s="1158"/>
      <c r="J41" s="1159"/>
      <c r="K41" s="294">
        <v>884609</v>
      </c>
      <c r="L41" s="300">
        <v>14693</v>
      </c>
      <c r="M41" s="301">
        <v>19303</v>
      </c>
      <c r="N41" s="302">
        <v>-23.9</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44" t="s">
        <v>478</v>
      </c>
      <c r="J49" s="1146" t="s">
        <v>513</v>
      </c>
      <c r="K49" s="1147"/>
      <c r="L49" s="1147"/>
      <c r="M49" s="1147"/>
      <c r="N49" s="1148"/>
    </row>
    <row r="50" spans="1:14" x14ac:dyDescent="0.15">
      <c r="A50" s="248"/>
      <c r="B50" s="244"/>
      <c r="C50" s="244"/>
      <c r="D50" s="244"/>
      <c r="E50" s="244"/>
      <c r="F50" s="244"/>
      <c r="G50" s="312"/>
      <c r="H50" s="313"/>
      <c r="I50" s="1145"/>
      <c r="J50" s="314" t="s">
        <v>514</v>
      </c>
      <c r="K50" s="315" t="s">
        <v>515</v>
      </c>
      <c r="L50" s="316" t="s">
        <v>516</v>
      </c>
      <c r="M50" s="317" t="s">
        <v>517</v>
      </c>
      <c r="N50" s="318" t="s">
        <v>518</v>
      </c>
    </row>
    <row r="51" spans="1:14" x14ac:dyDescent="0.15">
      <c r="A51" s="248"/>
      <c r="B51" s="244"/>
      <c r="C51" s="244"/>
      <c r="D51" s="244"/>
      <c r="E51" s="244"/>
      <c r="F51" s="244"/>
      <c r="G51" s="310" t="s">
        <v>519</v>
      </c>
      <c r="H51" s="311"/>
      <c r="I51" s="319">
        <v>2347204</v>
      </c>
      <c r="J51" s="320">
        <v>39824</v>
      </c>
      <c r="K51" s="321">
        <v>-48.2</v>
      </c>
      <c r="L51" s="322">
        <v>47569</v>
      </c>
      <c r="M51" s="323">
        <v>-23.1</v>
      </c>
      <c r="N51" s="324">
        <v>-25.1</v>
      </c>
    </row>
    <row r="52" spans="1:14" x14ac:dyDescent="0.15">
      <c r="A52" s="248"/>
      <c r="B52" s="244"/>
      <c r="C52" s="244"/>
      <c r="D52" s="244"/>
      <c r="E52" s="244"/>
      <c r="F52" s="244"/>
      <c r="G52" s="325"/>
      <c r="H52" s="326" t="s">
        <v>520</v>
      </c>
      <c r="I52" s="327">
        <v>740632</v>
      </c>
      <c r="J52" s="328">
        <v>12566</v>
      </c>
      <c r="K52" s="329">
        <v>-52.3</v>
      </c>
      <c r="L52" s="330">
        <v>26255</v>
      </c>
      <c r="M52" s="331">
        <v>-18.399999999999999</v>
      </c>
      <c r="N52" s="332">
        <v>-33.9</v>
      </c>
    </row>
    <row r="53" spans="1:14" x14ac:dyDescent="0.15">
      <c r="A53" s="248"/>
      <c r="B53" s="244"/>
      <c r="C53" s="244"/>
      <c r="D53" s="244"/>
      <c r="E53" s="244"/>
      <c r="F53" s="244"/>
      <c r="G53" s="310" t="s">
        <v>521</v>
      </c>
      <c r="H53" s="311"/>
      <c r="I53" s="319">
        <v>2316284</v>
      </c>
      <c r="J53" s="320">
        <v>38940</v>
      </c>
      <c r="K53" s="321">
        <v>-2.2000000000000002</v>
      </c>
      <c r="L53" s="322">
        <v>50880</v>
      </c>
      <c r="M53" s="323">
        <v>7</v>
      </c>
      <c r="N53" s="324">
        <v>-9.1999999999999993</v>
      </c>
    </row>
    <row r="54" spans="1:14" x14ac:dyDescent="0.15">
      <c r="A54" s="248"/>
      <c r="B54" s="244"/>
      <c r="C54" s="244"/>
      <c r="D54" s="244"/>
      <c r="E54" s="244"/>
      <c r="F54" s="244"/>
      <c r="G54" s="325"/>
      <c r="H54" s="326" t="s">
        <v>520</v>
      </c>
      <c r="I54" s="327">
        <v>402320</v>
      </c>
      <c r="J54" s="328">
        <v>6763</v>
      </c>
      <c r="K54" s="329">
        <v>-46.2</v>
      </c>
      <c r="L54" s="330">
        <v>26879</v>
      </c>
      <c r="M54" s="331">
        <v>2.4</v>
      </c>
      <c r="N54" s="332">
        <v>-48.6</v>
      </c>
    </row>
    <row r="55" spans="1:14" x14ac:dyDescent="0.15">
      <c r="A55" s="248"/>
      <c r="B55" s="244"/>
      <c r="C55" s="244"/>
      <c r="D55" s="244"/>
      <c r="E55" s="244"/>
      <c r="F55" s="244"/>
      <c r="G55" s="310" t="s">
        <v>522</v>
      </c>
      <c r="H55" s="311"/>
      <c r="I55" s="319">
        <v>3135768</v>
      </c>
      <c r="J55" s="320">
        <v>52390</v>
      </c>
      <c r="K55" s="321">
        <v>34.5</v>
      </c>
      <c r="L55" s="322">
        <v>63956</v>
      </c>
      <c r="M55" s="323">
        <v>25.7</v>
      </c>
      <c r="N55" s="324">
        <v>8.8000000000000007</v>
      </c>
    </row>
    <row r="56" spans="1:14" x14ac:dyDescent="0.15">
      <c r="A56" s="248"/>
      <c r="B56" s="244"/>
      <c r="C56" s="244"/>
      <c r="D56" s="244"/>
      <c r="E56" s="244"/>
      <c r="F56" s="244"/>
      <c r="G56" s="325"/>
      <c r="H56" s="326" t="s">
        <v>520</v>
      </c>
      <c r="I56" s="327">
        <v>266616</v>
      </c>
      <c r="J56" s="328">
        <v>4454</v>
      </c>
      <c r="K56" s="329">
        <v>-34.1</v>
      </c>
      <c r="L56" s="330">
        <v>29239</v>
      </c>
      <c r="M56" s="331">
        <v>8.8000000000000007</v>
      </c>
      <c r="N56" s="332">
        <v>-42.9</v>
      </c>
    </row>
    <row r="57" spans="1:14" x14ac:dyDescent="0.15">
      <c r="A57" s="248"/>
      <c r="B57" s="244"/>
      <c r="C57" s="244"/>
      <c r="D57" s="244"/>
      <c r="E57" s="244"/>
      <c r="F57" s="244"/>
      <c r="G57" s="310" t="s">
        <v>523</v>
      </c>
      <c r="H57" s="311"/>
      <c r="I57" s="319">
        <v>3143608</v>
      </c>
      <c r="J57" s="320">
        <v>52282</v>
      </c>
      <c r="K57" s="321">
        <v>-0.2</v>
      </c>
      <c r="L57" s="322">
        <v>66255</v>
      </c>
      <c r="M57" s="323">
        <v>3.6</v>
      </c>
      <c r="N57" s="324">
        <v>-3.8</v>
      </c>
    </row>
    <row r="58" spans="1:14" x14ac:dyDescent="0.15">
      <c r="A58" s="248"/>
      <c r="B58" s="244"/>
      <c r="C58" s="244"/>
      <c r="D58" s="244"/>
      <c r="E58" s="244"/>
      <c r="F58" s="244"/>
      <c r="G58" s="325"/>
      <c r="H58" s="326" t="s">
        <v>520</v>
      </c>
      <c r="I58" s="327">
        <v>261424</v>
      </c>
      <c r="J58" s="328">
        <v>4348</v>
      </c>
      <c r="K58" s="329">
        <v>-2.4</v>
      </c>
      <c r="L58" s="330">
        <v>31822</v>
      </c>
      <c r="M58" s="331">
        <v>8.8000000000000007</v>
      </c>
      <c r="N58" s="332">
        <v>-11.2</v>
      </c>
    </row>
    <row r="59" spans="1:14" x14ac:dyDescent="0.15">
      <c r="A59" s="248"/>
      <c r="B59" s="244"/>
      <c r="C59" s="244"/>
      <c r="D59" s="244"/>
      <c r="E59" s="244"/>
      <c r="F59" s="244"/>
      <c r="G59" s="310" t="s">
        <v>524</v>
      </c>
      <c r="H59" s="311"/>
      <c r="I59" s="319">
        <v>2288261</v>
      </c>
      <c r="J59" s="320">
        <v>38007</v>
      </c>
      <c r="K59" s="321">
        <v>-27.3</v>
      </c>
      <c r="L59" s="322">
        <v>92247</v>
      </c>
      <c r="M59" s="323">
        <v>39.200000000000003</v>
      </c>
      <c r="N59" s="324">
        <v>-66.5</v>
      </c>
    </row>
    <row r="60" spans="1:14" x14ac:dyDescent="0.15">
      <c r="A60" s="248"/>
      <c r="B60" s="244"/>
      <c r="C60" s="244"/>
      <c r="D60" s="244"/>
      <c r="E60" s="244"/>
      <c r="F60" s="244"/>
      <c r="G60" s="325"/>
      <c r="H60" s="326" t="s">
        <v>520</v>
      </c>
      <c r="I60" s="333">
        <v>508020</v>
      </c>
      <c r="J60" s="328">
        <v>8438</v>
      </c>
      <c r="K60" s="329">
        <v>94.1</v>
      </c>
      <c r="L60" s="330">
        <v>37204</v>
      </c>
      <c r="M60" s="331">
        <v>16.899999999999999</v>
      </c>
      <c r="N60" s="332">
        <v>77.2</v>
      </c>
    </row>
    <row r="61" spans="1:14" x14ac:dyDescent="0.15">
      <c r="A61" s="248"/>
      <c r="B61" s="244"/>
      <c r="C61" s="244"/>
      <c r="D61" s="244"/>
      <c r="E61" s="244"/>
      <c r="F61" s="244"/>
      <c r="G61" s="310" t="s">
        <v>525</v>
      </c>
      <c r="H61" s="334"/>
      <c r="I61" s="335">
        <v>2646225</v>
      </c>
      <c r="J61" s="336">
        <v>44289</v>
      </c>
      <c r="K61" s="337">
        <v>-8.6999999999999993</v>
      </c>
      <c r="L61" s="338">
        <v>64181</v>
      </c>
      <c r="M61" s="339">
        <v>10.5</v>
      </c>
      <c r="N61" s="324">
        <v>-19.2</v>
      </c>
    </row>
    <row r="62" spans="1:14" x14ac:dyDescent="0.15">
      <c r="A62" s="248"/>
      <c r="B62" s="244"/>
      <c r="C62" s="244"/>
      <c r="D62" s="244"/>
      <c r="E62" s="244"/>
      <c r="F62" s="244"/>
      <c r="G62" s="325"/>
      <c r="H62" s="326" t="s">
        <v>520</v>
      </c>
      <c r="I62" s="327">
        <v>435802</v>
      </c>
      <c r="J62" s="328">
        <v>7314</v>
      </c>
      <c r="K62" s="329">
        <v>-8.1999999999999993</v>
      </c>
      <c r="L62" s="330">
        <v>30280</v>
      </c>
      <c r="M62" s="331">
        <v>3.7</v>
      </c>
      <c r="N62" s="332">
        <v>-11.9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9" t="s">
        <v>3</v>
      </c>
      <c r="D47" s="1169"/>
      <c r="E47" s="1170"/>
      <c r="F47" s="11">
        <v>5.43</v>
      </c>
      <c r="G47" s="12">
        <v>8.06</v>
      </c>
      <c r="H47" s="12">
        <v>6.98</v>
      </c>
      <c r="I47" s="12">
        <v>5.7</v>
      </c>
      <c r="J47" s="13">
        <v>6.74</v>
      </c>
    </row>
    <row r="48" spans="2:10" ht="57.75" customHeight="1" x14ac:dyDescent="0.15">
      <c r="B48" s="14"/>
      <c r="C48" s="1171" t="s">
        <v>4</v>
      </c>
      <c r="D48" s="1171"/>
      <c r="E48" s="1172"/>
      <c r="F48" s="15">
        <v>4.55</v>
      </c>
      <c r="G48" s="16">
        <v>0.31</v>
      </c>
      <c r="H48" s="16">
        <v>3.89</v>
      </c>
      <c r="I48" s="16">
        <v>2.5099999999999998</v>
      </c>
      <c r="J48" s="17">
        <v>4.82</v>
      </c>
    </row>
    <row r="49" spans="2:10" ht="57.75" customHeight="1" thickBot="1" x14ac:dyDescent="0.2">
      <c r="B49" s="18"/>
      <c r="C49" s="1173" t="s">
        <v>5</v>
      </c>
      <c r="D49" s="1173"/>
      <c r="E49" s="1174"/>
      <c r="F49" s="19">
        <v>1.51</v>
      </c>
      <c r="G49" s="20" t="s">
        <v>532</v>
      </c>
      <c r="H49" s="20">
        <v>2.21</v>
      </c>
      <c r="I49" s="20" t="s">
        <v>533</v>
      </c>
      <c r="J49" s="21">
        <v>2.39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2017-05-09T09:13:15Z</cp:lastPrinted>
  <dcterms:created xsi:type="dcterms:W3CDTF">2017-02-15T23:43:59Z</dcterms:created>
  <dcterms:modified xsi:type="dcterms:W3CDTF">2017-05-23T07:31:10Z</dcterms:modified>
  <cp:category/>
</cp:coreProperties>
</file>