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944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<sst xmlns="http://schemas.openxmlformats.org/spreadsheetml/2006/main" count="1003" uniqueCount="542">
  <si>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</si>
  <si>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</si>
  <si>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</si>
  <si>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</si>
  <si>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</si>
  <si>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</si>
  <si>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</si>
  <si>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</si>
  <si>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</si>
  <si>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</si>
  <si>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</si>
  <si>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</si>
  <si>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</si>
  <si>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</si>
  <si>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</si>
  <si>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</si>
  <si>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</si>
  <si>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</si>
  <si>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</si>
  <si>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</si>
  <si>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</si>
  <si>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</si>
  <si>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</si>
  <si>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</si>
  <si>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</si>
  <si>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</si>
  <si>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</si>
  <si>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</si>
  <si>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</si>
  <si>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</si>
  <si>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</si>
  <si>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</si>
  <si>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</si>
  <si>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</si>
  <si>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</si>
  <si>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</si>
  <si>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</si>
  <si>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</si>
  <si>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</si>
  <si>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</si>
  <si>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</si>
  <si>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</si>
  <si>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</si>
  <si>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</si>
  <si>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</si>
  <si>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</si>
  <si>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</si>
  <si>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</si>
  <si>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</si>
  <si>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</si>
  <si>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</si>
  <si>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</si>
  <si>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</si>
  <si>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</si>
  <si>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</si>
  <si>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</si>
  <si>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</si>
  <si>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</si>
  <si>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</si>
  <si>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</si>
  <si>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</si>
  <si>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</si>
  <si>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</si>
  <si>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</si>
  <si>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</si>
  <si>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</si>
  <si>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</si>
  <si>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</si>
  <si>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</si>
  <si>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</si>
  <si>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</si>
  <si>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</si>
  <si>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</si>
  <si>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</si>
  <si>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</si>
  <si>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</si>
  <si>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</si>
  <si>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</si>
  <si>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</si>
  <si>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</si>
  <si>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</si>
  <si>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</si>
  <si>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</si>
  <si>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</si>
  <si>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</si>
  <si>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</si>
  <si>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</si>
  <si>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</si>
  <si>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</si>
  <si>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</si>
  <si>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</si>
  <si>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</si>
  <si>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</si>
  <si>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</si>
  <si>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</si>
  <si>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</si>
  <si>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</si>
  <si>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</si>
  <si>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</si>
  <si>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</si>
  <si>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</si>
  <si>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</si>
  <si>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</si>
  <si>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</si>
  <si>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</si>
  <si>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</si>
  <si>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</si>
  <si>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</si>
  <si>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</si>
  <si>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</si>
  <si>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</si>
  <si>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</si>
  <si>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</si>
  <si>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</si>
  <si>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</si>
  <si>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</si>
  <si>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</si>
  <si>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</si>
  <si>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</si>
  <si>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</si>
  <si>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</si>
  <si>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</si>
  <si>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</si>
  <si>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</si>
  <si>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</si>
  <si>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</si>
  <si>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</si>
  <si>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</si>
  <si>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</si>
  <si>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</si>
  <si>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</si>
  <si>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</si>
  <si>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</si>
  <si>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</si>
  <si>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</si>
  <si>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</si>
  <si>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</si>
  <si>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</si>
  <si>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</si>
  <si>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</si>
  <si>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</si>
  <si>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</si>
  <si>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</si>
  <si>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</si>
  <si>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</si>
  <si>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</si>
  <si>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</si>
  <si>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</si>
  <si>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</si>
  <si>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</si>
  <si>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</si>
  <si>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</si>
  <si>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</si>
  <si>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</si>
  <si>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</si>
  <si>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</si>
  <si>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</si>
  <si>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</si>
  <si>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</si>
  <si>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</si>
  <si>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</si>
  <si>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</si>
  <si>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</si>
  <si>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</si>
  <si>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</si>
  <si>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</si>
  <si>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</si>
  <si>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</si>
  <si>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</si>
  <si>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</si>
  <si>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</si>
  <si>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</si>
  <si>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</si>
  <si>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</si>
  <si>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</si>
  <si>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</si>
  <si>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</si>
  <si>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</si>
  <si>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</si>
  <si>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</si>
  <si>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</si>
  <si>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</si>
  <si>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</si>
  <si>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</si>
  <si>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</si>
  <si>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</si>
  <si>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</si>
  <si>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</si>
  <si>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</si>
  <si>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</si>
  <si>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</si>
  <si>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</si>
  <si>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</si>
  <si>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</si>
  <si>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沖縄県久米島町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</si>
  <si>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</si>
  <si>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</si>
  <si>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</si>
  <si>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</si>
  <si>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</si>
  <si>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</si>
  <si>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</si>
  <si>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</si>
  <si>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</si>
  <si>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</si>
  <si>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</si>
  <si>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</si>
  <si>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</si>
  <si>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</si>
  <si>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</si>
  <si>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</si>
  <si>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</si>
  <si>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</si>
  <si>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</si>
  <si>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</si>
  <si>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</si>
  <si>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</si>
  <si>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</si>
  <si>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</si>
  <si>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</si>
  <si>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</si>
  <si>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</si>
  <si>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</si>
  <si>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</si>
  <si>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</si>
  <si>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</si>
  <si>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</si>
  <si>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</si>
  <si>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</si>
  <si>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</si>
  <si>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</si>
  <si>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</si>
  <si>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</si>
  <si>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</si>
  <si>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</si>
  <si>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</si>
  <si>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</si>
  <si>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</si>
  <si>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</si>
  <si>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</si>
  <si>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</si>
  <si>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</si>
  <si>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</si>
  <si>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</si>
  <si>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</si>
  <si>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</si>
  <si>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</si>
  <si>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</si>
  <si>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</si>
  <si>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</si>
  <si>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</si>
  <si>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</si>
  <si>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</si>
  <si>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</si>
  <si>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</si>
  <si>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</si>
  <si>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</si>
  <si>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</si>
  <si>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</si>
  <si>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</si>
  <si>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</si>
  <si>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</si>
  <si>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</si>
  <si>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</si>
  <si>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</si>
  <si>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</si>
  <si>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</si>
  <si>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</si>
  <si>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</si>
  <si>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</si>
  <si>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</si>
  <si>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</si>
  <si>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</si>
  <si>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</si>
  <si>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</si>
  <si>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</si>
  <si>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</si>
  <si>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</si>
  <si>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</si>
  <si>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</si>
  <si>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</si>
  <si>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</si>
  <si>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</si>
  <si>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</si>
  <si>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</si>
  <si>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</si>
  <si>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</si>
  <si>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</si>
  <si>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</si>
  <si>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</si>
  <si>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</si>
  <si>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</si>
  <si>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</si>
  <si>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</si>
  <si>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</si>
  <si>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</si>
  <si>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</si>
  <si>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</si>
  <si>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</si>
  <si>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</si>
  <si>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</si>
  <si>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</si>
  <si>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</si>
  <si>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</si>
  <si>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</si>
  <si>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</si>
  <si>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</si>
  <si>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</si>
  <si>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</si>
  <si>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</si>
  <si>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</si>
  <si>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</si>
  <si>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</si>
  <si>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</si>
  <si>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</si>
  <si>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</si>
  <si>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</si>
  <si>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</si>
  <si>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</si>
  <si>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</si>
  <si>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</si>
  <si>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</si>
  <si>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</si>
  <si>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</si>
  <si>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</si>
  <si>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</si>
  <si>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</si>
  <si>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</si>
  <si>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</si>
  <si>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</si>
  <si>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</si>
  <si>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</si>
  <si>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</si>
  <si>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</si>
  <si>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</si>
  <si>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</si>
  <si>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</si>
  <si>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</si>
  <si>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</si>
  <si>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</si>
  <si>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</si>
  <si>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</si>
  <si>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</si>
  <si>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</si>
  <si>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</si>
  <si>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沖縄県久米島町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</si>
  <si>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</si>
  <si>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</si>
  <si>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</si>
  <si>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</si>
  <si>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</si>
  <si>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</si>
  <si>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</si>
  <si>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</si>
  <si>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</si>
  <si>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</si>
  <si>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</si>
  <si>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</si>
  <si>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</si>
  <si>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</si>
  <si>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</si>
  <si>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</si>
  <si>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</si>
  <si>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</si>
  <si>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</si>
  <si>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</si>
  <si>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</si>
  <si>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</si>
  <si>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</si>
  <si>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</si>
  <si>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</si>
  <si>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</si>
  <si>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</si>
  <si>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</si>
  <si>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</si>
  <si>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</si>
  <si>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</si>
  <si>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</si>
  <si>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</si>
  <si>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</si>
  <si>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</si>
  <si>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</si>
  <si>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</si>
  <si>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</si>
  <si>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</si>
  <si>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</si>
  <si>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</si>
  <si>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</si>
  <si>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</si>
  <si>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</si>
  <si>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</si>
  <si>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</si>
  <si>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</si>
  <si>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</si>
  <si>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</si>
  <si>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</si>
  <si>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</si>
  <si>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</si>
  <si>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</si>
  <si>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</si>
  <si>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</si>
  <si>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</si>
  <si>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</si>
  <si>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</si>
  <si>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</si>
  <si>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</si>
  <si>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</si>
  <si>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</si>
  <si>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</si>
  <si>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</si>
  <si>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</si>
  <si>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</si>
  <si>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</si>
  <si>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</si>
  <si>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</si>
  <si>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</si>
  <si>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</si>
  <si>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</si>
  <si>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</si>
  <si>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</si>
  <si>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</si>
  <si>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</si>
  <si>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</si>
  <si>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</si>
  <si>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</si>
  <si>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</si>
  <si>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</si>
  <si>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</si>
  <si>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</si>
  <si>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</si>
  <si>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</si>
  <si>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</si>
  <si>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</si>
  <si>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</si>
  <si>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</si>
  <si>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</si>
  <si>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</si>
  <si>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</si>
  <si>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</si>
  <si>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</si>
  <si>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</si>
  <si>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</si>
  <si>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</si>
  <si>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</si>
  <si>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</si>
  <si>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</si>
  <si>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</si>
  <si>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</si>
  <si>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</si>
  <si>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</si>
  <si>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</si>
  <si>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</si>
  <si>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</si>
  <si>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</si>
  <si>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</si>
  <si>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</si>
  <si>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</si>
  <si>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</si>
  <si>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</si>
  <si>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</si>
  <si>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</si>
  <si>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</si>
  <si>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</si>
  <si>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</si>
  <si>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</si>
  <si>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</si>
  <si>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</si>
  <si>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</si>
  <si>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</si>
  <si>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</si>
  <si>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</si>
  <si>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</si>
  <si>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</si>
  <si>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</si>
  <si>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</si>
  <si>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</si>
  <si>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</si>
  <si>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</si>
  <si>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</si>
  <si>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</si>
  <si>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</si>
  <si>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</si>
  <si>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</si>
  <si>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</si>
  <si>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</si>
  <si>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</si>
  <si>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</si>
  <si>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</si>
  <si>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</si>
  <si>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</si>
  <si>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</si>
  <si>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</si>
  <si>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</si>
  <si>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</si>
  <si>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</si>
  <si>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</si>
  <si>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</si>
  <si>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</si>
  <si>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</si>
  <si>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</si>
  <si>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</si>
  <si>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</si>
  <si>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</si>
  <si>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</si>
  <si>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</si>
  <si>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</si>
  <si>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</si>
  <si>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</si>
  <si>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</si>
  <si>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</si>
  <si>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</si>
  <si>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</si>
  <si>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</si>
  <si>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</si>
  <si>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</si>
  <si>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</si>
  <si>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</si>
  <si>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</si>
  <si>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</si>
  <si>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</si>
  <si>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</si>
  <si>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</si>
  <si>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 0.00</t>
  </si>
  <si>
    <t>下水道事業特別会計</t>
  </si>
  <si>
    <t>後期高齢者医療特別会計</t>
  </si>
  <si>
    <t>その他会計（赤字）</t>
  </si>
  <si>
    <t>その他会計（黒字）</t>
  </si>
  <si>
    <t>○</t>
    <phoneticPr fontId="2"/>
  </si>
  <si>
    <t>株式会社オーランド</t>
    <rPh sb="0" eb="2">
      <t>カブシキ</t>
    </rPh>
    <rPh sb="2" eb="4">
      <t>カイシャ</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</si>
  <si>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4"/>
  </si>
  <si>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4"/>
  </si>
  <si>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4"/>
  </si>
  <si>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4"/>
  </si>
  <si>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4"/>
  </si>
  <si>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</si>
  <si>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</si>
  <si>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4"/>
  </si>
  <si>
    <t>沖縄県離島医療組合（一般会計）</t>
    <rPh sb="0" eb="3">
      <t>オキナワケン</t>
    </rPh>
    <rPh sb="3" eb="5">
      <t>リトウ</t>
    </rPh>
    <rPh sb="5" eb="7">
      <t>イリョウ</t>
    </rPh>
    <rPh sb="7" eb="9">
      <t>クミアイ</t>
    </rPh>
    <rPh sb="10" eb="12">
      <t>イッパン</t>
    </rPh>
    <rPh sb="12" eb="14">
      <t>カイケイ</t>
    </rPh>
    <phoneticPr fontId="24"/>
  </si>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</sst>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144991</c:v>
                </c:pt>
                <c:pt idx="1">
                  <c:v>104464</c:v>
                </c:pt>
                <c:pt idx="2">
                  <c:v>139156</c:v>
                </c:pt>
                <c:pt idx="3">
                  <c:v>229646</c:v>
                </c:pt>
                <c:pt idx="4">
                  <c:v>235678</c:v>
                </c:pt>
              </c:numCache>
            </c:numRef>
          </c:val>
          <c:smooth val="0"/>
        </c:ser>
        <c:dLbls>
          <c:showLegendKey val="0"/>
          <c:showVal val="0"/>
          <c:showCatName val="0"/>
          <c:showSerName val="0"/>
          <c:showPercent val="0"/>
          <c:showBubbleSize val="0"/>
        </c:dLbls>
        <c:marker val="1"/>
        <c:smooth val="0"/>
        <c:axId val="108903040"/>
        <c:axId val="108905216"/>
      </c:lineChart>
      <c:catAx>
        <c:axId val="10890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05216"/>
        <c:crosses val="autoZero"/>
        <c:auto val="1"/>
        <c:lblAlgn val="ctr"/>
        <c:lblOffset val="100"/>
        <c:tickLblSkip val="1"/>
        <c:tickMarkSkip val="1"/>
        <c:noMultiLvlLbl val="0"/>
      </c:catAx>
      <c:valAx>
        <c:axId val="1089052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0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4.97</c:v>
                </c:pt>
                <c:pt idx="1">
                  <c:v>3.45</c:v>
                </c:pt>
                <c:pt idx="2">
                  <c:v>4.22</c:v>
                </c:pt>
                <c:pt idx="3">
                  <c:v>7.72</c:v>
                </c:pt>
                <c:pt idx="4">
                  <c:v>4.2300000000000004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18.16</c:v>
                </c:pt>
                <c:pt idx="1">
                  <c:v>23.52</c:v>
                </c:pt>
                <c:pt idx="2">
                  <c:v>25.13</c:v>
                </c:pt>
                <c:pt idx="3">
                  <c:v>28.18</c:v>
                </c:pt>
                <c:pt idx="4">
                  <c:v>34.4</c:v>
                </c:pt>
              </c:numCache>
            </c:numRef>
          </c:val>
        </c:ser>
        <c:dLbls>
          <c:showLegendKey val="0"/>
          <c:showVal val="0"/>
          <c:showCatName val="0"/>
          <c:showSerName val="0"/>
          <c:showPercent val="0"/>
          <c:showBubbleSize val="0"/>
        </c:dLbls>
        <c:gapWidth val="250"/>
        <c:overlap val="100"/>
        <c:axId val="109404544"/>
        <c:axId val="10940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11.65</c:v>
                </c:pt>
                <c:pt idx="1">
                  <c:v>4.95</c:v>
                </c:pt>
                <c:pt idx="2">
                  <c:v>0.79</c:v>
                </c:pt>
                <c:pt idx="3">
                  <c:v>8.07</c:v>
                </c:pt>
                <c:pt idx="4">
                  <c:v>0.8</c:v>
                </c:pt>
              </c:numCache>
            </c:numRef>
          </c:val>
          <c:smooth val="0"/>
        </c:ser>
        <c:dLbls>
          <c:showLegendKey val="0"/>
          <c:showVal val="0"/>
          <c:showCatName val="0"/>
          <c:showSerName val="0"/>
          <c:showPercent val="0"/>
          <c:showBubbleSize val="0"/>
        </c:dLbls>
        <c:marker val="1"/>
        <c:smooth val="0"/>
        <c:axId val="109404544"/>
        <c:axId val="109406464"/>
      </c:lineChart>
      <c:catAx>
        <c:axId val="10940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06464"/>
        <c:crosses val="autoZero"/>
        <c:auto val="1"/>
        <c:lblAlgn val="ctr"/>
        <c:lblOffset val="100"/>
        <c:tickLblSkip val="1"/>
        <c:tickMarkSkip val="1"/>
        <c:noMultiLvlLbl val="0"/>
      </c:catAx>
      <c:valAx>
        <c:axId val="10940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0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0.02</c:v>
                </c:pt>
                <c:pt idx="4">
                  <c:v>#N/A</c:v>
                </c:pt>
                <c:pt idx="5">
                  <c:v>0.02</c:v>
                </c:pt>
                <c:pt idx="6">
                  <c:v>#N/A</c:v>
                </c:pt>
                <c:pt idx="7">
                  <c:v>0.02</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0.17</c:v>
                </c:pt>
                <c:pt idx="4">
                  <c:v>#N/A</c:v>
                </c:pt>
                <c:pt idx="5">
                  <c:v>0.32</c:v>
                </c:pt>
                <c:pt idx="6">
                  <c:v>#N/A</c:v>
                </c:pt>
                <c:pt idx="7">
                  <c:v>0.19</c:v>
                </c:pt>
                <c:pt idx="8">
                  <c:v>#N/A</c:v>
                </c:pt>
                <c:pt idx="9">
                  <c:v>0.18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0.53</c:v>
                </c:pt>
                <c:pt idx="4">
                  <c:v>#N/A</c:v>
                </c:pt>
                <c:pt idx="5">
                  <c:v>1.04</c:v>
                </c:pt>
                <c:pt idx="6">
                  <c:v>#N/A</c:v>
                </c:pt>
                <c:pt idx="7">
                  <c:v>0.64</c:v>
                </c:pt>
                <c:pt idx="8">
                  <c:v>#N/A</c:v>
                </c:pt>
                <c:pt idx="9">
                  <c:v>1.1599999999999999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4.97</c:v>
                </c:pt>
                <c:pt idx="2">
                  <c:v>#N/A</c:v>
                </c:pt>
                <c:pt idx="3">
                  <c:v>3.45</c:v>
                </c:pt>
                <c:pt idx="4">
                  <c:v>#N/A</c:v>
                </c:pt>
                <c:pt idx="5">
                  <c:v>4.21</c:v>
                </c:pt>
                <c:pt idx="6">
                  <c:v>#N/A</c:v>
                </c:pt>
                <c:pt idx="7">
                  <c:v>7.72</c:v>
                </c:pt>
                <c:pt idx="8">
                  <c:v>#N/A</c:v>
                </c:pt>
                <c:pt idx="9">
                  <c:v>4.22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6.52</c:v>
                </c:pt>
                <c:pt idx="2">
                  <c:v>#N/A</c:v>
                </c:pt>
                <c:pt idx="3">
                  <c:v>6.42</c:v>
                </c:pt>
                <c:pt idx="4">
                  <c:v>#N/A</c:v>
                </c:pt>
                <c:pt idx="5">
                  <c:v>6.76</c:v>
                </c:pt>
                <c:pt idx="6">
                  <c:v>#N/A</c:v>
                </c:pt>
                <c:pt idx="7">
                  <c:v>6.63</c:v>
                </c:pt>
                <c:pt idx="8">
                  <c:v>#N/A</c:v>
                </c:pt>
                <c:pt idx="9">
                  <c:v>5.9</c:v>
                </c:pt>
              </c:numCache>
            </c:numRef>
          </c:val>
        </c:ser>
        <c:dLbls>
          <c:showLegendKey val="0"/>
          <c:showVal val="0"/>
          <c:showCatName val="0"/>
          <c:showSerName val="0"/>
          <c:showPercent val="0"/>
          <c:showBubbleSize val="0"/>
        </c:dLbls>
        <c:gapWidth val="150"/>
        <c:overlap val="100"/>
        <c:axId val="109943424"/>
        <c:axId val="109949312"/>
      </c:barChart>
      <c:catAx>
        <c:axId val="1099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49312"/>
        <c:crosses val="autoZero"/>
        <c:auto val="1"/>
        <c:lblAlgn val="ctr"/>
        <c:lblOffset val="100"/>
        <c:tickLblSkip val="1"/>
        <c:tickMarkSkip val="1"/>
        <c:noMultiLvlLbl val="0"/>
      </c:catAx>
      <c:valAx>
        <c:axId val="1099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4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875</c:v>
                </c:pt>
                <c:pt idx="5">
                  <c:v>881</c:v>
                </c:pt>
                <c:pt idx="8">
                  <c:v>857</c:v>
                </c:pt>
                <c:pt idx="11">
                  <c:v>840</c:v>
                </c:pt>
                <c:pt idx="14">
                  <c:v>788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141</c:v>
                </c:pt>
                <c:pt idx="3">
                  <c:v>136</c:v>
                </c:pt>
                <c:pt idx="6">
                  <c:v>116</c:v>
                </c:pt>
                <c:pt idx="9">
                  <c:v>83</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1178</c:v>
                </c:pt>
                <c:pt idx="3">
                  <c:v>1148</c:v>
                </c:pt>
                <c:pt idx="6">
                  <c:v>1091</c:v>
                </c:pt>
                <c:pt idx="9">
                  <c:v>1053</c:v>
                </c:pt>
                <c:pt idx="12">
                  <c:v>926</c:v>
                </c:pt>
              </c:numCache>
            </c:numRef>
          </c:val>
        </c:ser>
        <c:dLbls>
          <c:showLegendKey val="0"/>
          <c:showVal val="0"/>
          <c:showCatName val="0"/>
          <c:showSerName val="0"/>
          <c:showPercent val="0"/>
          <c:showBubbleSize val="0"/>
        </c:dLbls>
        <c:gapWidth val="100"/>
        <c:overlap val="100"/>
        <c:axId val="110450176"/>
        <c:axId val="11045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454</c:v>
                </c:pt>
                <c:pt idx="2">
                  <c:v>#N/A</c:v>
                </c:pt>
                <c:pt idx="3">
                  <c:v>#N/A</c:v>
                </c:pt>
                <c:pt idx="4">
                  <c:v>412</c:v>
                </c:pt>
                <c:pt idx="5">
                  <c:v>#N/A</c:v>
                </c:pt>
                <c:pt idx="6">
                  <c:v>#N/A</c:v>
                </c:pt>
                <c:pt idx="7">
                  <c:v>360</c:v>
                </c:pt>
                <c:pt idx="8">
                  <c:v>#N/A</c:v>
                </c:pt>
                <c:pt idx="9">
                  <c:v>#N/A</c:v>
                </c:pt>
                <c:pt idx="10">
                  <c:v>306</c:v>
                </c:pt>
                <c:pt idx="11">
                  <c:v>#N/A</c:v>
                </c:pt>
                <c:pt idx="12">
                  <c:v>#N/A</c:v>
                </c:pt>
                <c:pt idx="13">
                  <c:v>268</c:v>
                </c:pt>
                <c:pt idx="14">
                  <c:v>#N/A</c:v>
                </c:pt>
              </c:numCache>
            </c:numRef>
          </c:val>
          <c:smooth val="0"/>
        </c:ser>
        <c:dLbls>
          <c:showLegendKey val="0"/>
          <c:showVal val="0"/>
          <c:showCatName val="0"/>
          <c:showSerName val="0"/>
          <c:showPercent val="0"/>
          <c:showBubbleSize val="0"/>
        </c:dLbls>
        <c:marker val="1"/>
        <c:smooth val="0"/>
        <c:axId val="110450176"/>
        <c:axId val="110452096"/>
      </c:lineChart>
      <c:catAx>
        <c:axId val="1104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52096"/>
        <c:crosses val="autoZero"/>
        <c:auto val="1"/>
        <c:lblAlgn val="ctr"/>
        <c:lblOffset val="100"/>
        <c:tickLblSkip val="1"/>
        <c:tickMarkSkip val="1"/>
        <c:noMultiLvlLbl val="0"/>
      </c:catAx>
      <c:valAx>
        <c:axId val="11045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7671</c:v>
                </c:pt>
                <c:pt idx="5">
                  <c:v>7038</c:v>
                </c:pt>
                <c:pt idx="8">
                  <c:v>6550</c:v>
                </c:pt>
                <c:pt idx="11">
                  <c:v>5982</c:v>
                </c:pt>
                <c:pt idx="14">
                  <c:v>5896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1244</c:v>
                </c:pt>
                <c:pt idx="5">
                  <c:v>1652</c:v>
                </c:pt>
                <c:pt idx="8">
                  <c:v>1708</c:v>
                </c:pt>
                <c:pt idx="11">
                  <c:v>1788</c:v>
                </c:pt>
                <c:pt idx="14">
                  <c:v>2027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c:v>
                </c:pt>
                <c:pt idx="3">
                  <c:v>52</c:v>
                </c:pt>
                <c:pt idx="6">
                  <c:v>94</c:v>
                </c:pt>
                <c:pt idx="9">
                  <c:v>91</c:v>
                </c:pt>
                <c:pt idx="12">
                  <c:v>87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1775</c:v>
                </c:pt>
                <c:pt idx="3">
                  <c:v>1669</c:v>
                </c:pt>
                <c:pt idx="6">
                  <c:v>1633</c:v>
                </c:pt>
                <c:pt idx="9">
                  <c:v>1503</c:v>
                </c:pt>
                <c:pt idx="12">
                  <c:v>1205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143</c:v>
                </c:pt>
                <c:pt idx="3">
                  <c:v>137</c:v>
                </c:pt>
                <c:pt idx="6">
                  <c:v>130</c:v>
                </c:pt>
                <c:pt idx="9">
                  <c:v>123</c:v>
                </c:pt>
                <c:pt idx="12">
                  <c:v>115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1592</c:v>
                </c:pt>
                <c:pt idx="3">
                  <c:v>1656</c:v>
                </c:pt>
                <c:pt idx="6">
                  <c:v>1447</c:v>
                </c:pt>
                <c:pt idx="9">
                  <c:v>1295</c:v>
                </c:pt>
                <c:pt idx="12">
                  <c:v>1270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8372</c:v>
                </c:pt>
                <c:pt idx="3">
                  <c:v>7910</c:v>
                </c:pt>
                <c:pt idx="6">
                  <c:v>7476</c:v>
                </c:pt>
                <c:pt idx="9">
                  <c:v>7093</c:v>
                </c:pt>
                <c:pt idx="12">
                  <c:v>6903</c:v>
                </c:pt>
              </c:numCache>
            </c:numRef>
          </c:val>
        </c:ser>
        <c:dLbls>
          <c:showLegendKey val="0"/>
          <c:showVal val="0"/>
          <c:showCatName val="0"/>
          <c:showSerName val="0"/>
          <c:showPercent val="0"/>
          <c:showBubbleSize val="0"/>
        </c:dLbls>
        <c:gapWidth val="100"/>
        <c:overlap val="100"/>
        <c:axId val="110866816"/>
        <c:axId val="11086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2999</c:v>
                </c:pt>
                <c:pt idx="2">
                  <c:v>#N/A</c:v>
                </c:pt>
                <c:pt idx="3">
                  <c:v>#N/A</c:v>
                </c:pt>
                <c:pt idx="4">
                  <c:v>2732</c:v>
                </c:pt>
                <c:pt idx="5">
                  <c:v>#N/A</c:v>
                </c:pt>
                <c:pt idx="6">
                  <c:v>#N/A</c:v>
                </c:pt>
                <c:pt idx="7">
                  <c:v>2521</c:v>
                </c:pt>
                <c:pt idx="8">
                  <c:v>#N/A</c:v>
                </c:pt>
                <c:pt idx="9">
                  <c:v>#N/A</c:v>
                </c:pt>
                <c:pt idx="10">
                  <c:v>2335</c:v>
                </c:pt>
                <c:pt idx="11">
                  <c:v>#N/A</c:v>
                </c:pt>
                <c:pt idx="12">
                  <c:v>#N/A</c:v>
                </c:pt>
                <c:pt idx="13">
                  <c:v>1658</c:v>
                </c:pt>
                <c:pt idx="14">
                  <c:v>#N/A</c:v>
                </c:pt>
              </c:numCache>
            </c:numRef>
          </c:val>
          <c:smooth val="0"/>
        </c:ser>
        <c:dLbls>
          <c:showLegendKey val="0"/>
          <c:showVal val="0"/>
          <c:showCatName val="0"/>
          <c:showSerName val="0"/>
          <c:showPercent val="0"/>
          <c:showBubbleSize val="0"/>
        </c:dLbls>
        <c:marker val="1"/>
        <c:smooth val="0"/>
        <c:axId val="110866816"/>
        <c:axId val="110868736"/>
      </c:lineChart>
      <c:catAx>
        <c:axId val="1108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68736"/>
        <c:crosses val="autoZero"/>
        <c:auto val="1"/>
        <c:lblAlgn val="ctr"/>
        <c:lblOffset val="100"/>
        <c:tickLblSkip val="1"/>
        <c:tickMarkSkip val="1"/>
        <c:noMultiLvlLbl val="0"/>
      </c:catAx>
      <c:valAx>
        <c:axId val="1108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6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8,296
8,262
63.65
8,448,191
8,252,681
171,990
4,066,588
6,902,779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人口の減少や長引く景気低迷による個人・法人関係の減収などから、当該指数が</a:t>
          </a:r>
          <a:r>
            <a:rPr kumimoji="1" lang="en-US" altLang="ja-JP" sz="1300">
              <a:solidFill>
                <a:schemeClr val="dk1"/>
              </a:solidFill>
              <a:effectLst/>
              <a:latin typeface="+mn-lt"/>
              <a:ea typeface="+mn-ea"/>
              <a:cs typeface="+mn-cs"/>
            </a:rPr>
            <a:t>0.18</a:t>
          </a:r>
          <a:r>
            <a:rPr kumimoji="1" lang="ja-JP" altLang="ja-JP" sz="1300">
              <a:solidFill>
                <a:schemeClr val="dk1"/>
              </a:solidFill>
              <a:effectLst/>
              <a:latin typeface="+mn-lt"/>
              <a:ea typeface="+mn-ea"/>
              <a:cs typeface="+mn-cs"/>
            </a:rPr>
            <a:t>と類似団体平均を大きく上回っているため、第二次久米島町行政改革大綱に基づく、各行動計画を実施することにより、組織の見直し（公共施設の整理統廃合及び組織機構の改編）、退職者数に対する新規採用者数の抑制、職員数の減による人件費を削減、各種事務事業の民間委託等による歳出の徹底的な見直しを図り、行政運営の効率化と財政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2" name="直線コネクタ 71"/>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5" name="直線コネクタ 74"/>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6"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3" name="円/楕円 92"/>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4" name="テキスト ボックス 93"/>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経常経費に充当された一般財源のうち人件費では▲</a:t>
          </a:r>
          <a:r>
            <a:rPr kumimoji="1" lang="en-US" altLang="ja-JP" sz="1200">
              <a:solidFill>
                <a:schemeClr val="dk1"/>
              </a:solidFill>
              <a:effectLst/>
              <a:latin typeface="+mn-lt"/>
              <a:ea typeface="+mn-ea"/>
              <a:cs typeface="+mn-cs"/>
            </a:rPr>
            <a:t>52,904</a:t>
          </a:r>
          <a:r>
            <a:rPr kumimoji="1" lang="ja-JP" altLang="ja-JP" sz="1200">
              <a:solidFill>
                <a:schemeClr val="dk1"/>
              </a:solidFill>
              <a:effectLst/>
              <a:latin typeface="+mn-lt"/>
              <a:ea typeface="+mn-ea"/>
              <a:cs typeface="+mn-cs"/>
            </a:rPr>
            <a:t>千円、扶助費は▲</a:t>
          </a:r>
          <a:r>
            <a:rPr kumimoji="1" lang="en-US" altLang="ja-JP" sz="1200">
              <a:solidFill>
                <a:schemeClr val="dk1"/>
              </a:solidFill>
              <a:effectLst/>
              <a:latin typeface="+mn-lt"/>
              <a:ea typeface="+mn-ea"/>
              <a:cs typeface="+mn-cs"/>
            </a:rPr>
            <a:t>4,812</a:t>
          </a:r>
          <a:r>
            <a:rPr kumimoji="1" lang="ja-JP" altLang="ja-JP" sz="1200">
              <a:solidFill>
                <a:schemeClr val="dk1"/>
              </a:solidFill>
              <a:effectLst/>
              <a:latin typeface="+mn-lt"/>
              <a:ea typeface="+mn-ea"/>
              <a:cs typeface="+mn-cs"/>
            </a:rPr>
            <a:t>千円、公債費は▲</a:t>
          </a:r>
          <a:r>
            <a:rPr kumimoji="1" lang="en-US" altLang="ja-JP" sz="1200">
              <a:solidFill>
                <a:schemeClr val="dk1"/>
              </a:solidFill>
              <a:effectLst/>
              <a:latin typeface="+mn-lt"/>
              <a:ea typeface="+mn-ea"/>
              <a:cs typeface="+mn-cs"/>
            </a:rPr>
            <a:t>127,003</a:t>
          </a:r>
          <a:r>
            <a:rPr kumimoji="1" lang="ja-JP" altLang="ja-JP" sz="1200">
              <a:solidFill>
                <a:schemeClr val="dk1"/>
              </a:solidFill>
              <a:effectLst/>
              <a:latin typeface="+mn-lt"/>
              <a:ea typeface="+mn-ea"/>
              <a:cs typeface="+mn-cs"/>
            </a:rPr>
            <a:t>千円、合計で▲</a:t>
          </a:r>
          <a:r>
            <a:rPr kumimoji="1" lang="en-US" altLang="ja-JP" sz="1200">
              <a:solidFill>
                <a:schemeClr val="dk1"/>
              </a:solidFill>
              <a:effectLst/>
              <a:latin typeface="+mn-lt"/>
              <a:ea typeface="+mn-ea"/>
              <a:cs typeface="+mn-cs"/>
            </a:rPr>
            <a:t>184,719</a:t>
          </a:r>
          <a:r>
            <a:rPr kumimoji="1" lang="ja-JP" altLang="ja-JP" sz="1200">
              <a:solidFill>
                <a:schemeClr val="dk1"/>
              </a:solidFill>
              <a:effectLst/>
              <a:latin typeface="+mn-lt"/>
              <a:ea typeface="+mn-ea"/>
              <a:cs typeface="+mn-cs"/>
            </a:rPr>
            <a:t>千円の減額に対し、経常一般財源等は普通交付税で▲</a:t>
          </a:r>
          <a:r>
            <a:rPr kumimoji="1" lang="en-US" altLang="ja-JP" sz="1200">
              <a:solidFill>
                <a:schemeClr val="dk1"/>
              </a:solidFill>
              <a:effectLst/>
              <a:latin typeface="+mn-lt"/>
              <a:ea typeface="+mn-ea"/>
              <a:cs typeface="+mn-cs"/>
            </a:rPr>
            <a:t>205,535</a:t>
          </a:r>
          <a:r>
            <a:rPr kumimoji="1" lang="ja-JP" altLang="ja-JP" sz="1200">
              <a:solidFill>
                <a:schemeClr val="dk1"/>
              </a:solidFill>
              <a:effectLst/>
              <a:latin typeface="+mn-lt"/>
              <a:ea typeface="+mn-ea"/>
              <a:cs typeface="+mn-cs"/>
            </a:rPr>
            <a:t>千円と大きく減少したものの、地方税で</a:t>
          </a:r>
          <a:r>
            <a:rPr kumimoji="1" lang="en-US" altLang="ja-JP" sz="1200">
              <a:solidFill>
                <a:schemeClr val="dk1"/>
              </a:solidFill>
              <a:effectLst/>
              <a:latin typeface="+mn-lt"/>
              <a:ea typeface="+mn-ea"/>
              <a:cs typeface="+mn-cs"/>
            </a:rPr>
            <a:t>13,040</a:t>
          </a:r>
          <a:r>
            <a:rPr kumimoji="1" lang="ja-JP" altLang="ja-JP" sz="1200">
              <a:solidFill>
                <a:schemeClr val="dk1"/>
              </a:solidFill>
              <a:effectLst/>
              <a:latin typeface="+mn-lt"/>
              <a:ea typeface="+mn-ea"/>
              <a:cs typeface="+mn-cs"/>
            </a:rPr>
            <a:t>千円、国有提供交付金で</a:t>
          </a:r>
          <a:r>
            <a:rPr kumimoji="1" lang="en-US" altLang="ja-JP" sz="1200">
              <a:solidFill>
                <a:schemeClr val="dk1"/>
              </a:solidFill>
              <a:effectLst/>
              <a:latin typeface="+mn-lt"/>
              <a:ea typeface="+mn-ea"/>
              <a:cs typeface="+mn-cs"/>
            </a:rPr>
            <a:t>1,353</a:t>
          </a:r>
          <a:r>
            <a:rPr kumimoji="1" lang="ja-JP" altLang="ja-JP" sz="1200">
              <a:solidFill>
                <a:schemeClr val="dk1"/>
              </a:solidFill>
              <a:effectLst/>
              <a:latin typeface="+mn-lt"/>
              <a:ea typeface="+mn-ea"/>
              <a:cs typeface="+mn-cs"/>
            </a:rPr>
            <a:t>千円増加したことから、合計で▲</a:t>
          </a:r>
          <a:r>
            <a:rPr kumimoji="1" lang="en-US" altLang="ja-JP" sz="1200">
              <a:solidFill>
                <a:schemeClr val="dk1"/>
              </a:solidFill>
              <a:effectLst/>
              <a:latin typeface="+mn-lt"/>
              <a:ea typeface="+mn-ea"/>
              <a:cs typeface="+mn-cs"/>
            </a:rPr>
            <a:t>191,142</a:t>
          </a:r>
          <a:r>
            <a:rPr kumimoji="1" lang="ja-JP" altLang="ja-JP" sz="1200">
              <a:solidFill>
                <a:schemeClr val="dk1"/>
              </a:solidFill>
              <a:effectLst/>
              <a:latin typeface="+mn-lt"/>
              <a:ea typeface="+mn-ea"/>
              <a:cs typeface="+mn-cs"/>
            </a:rPr>
            <a:t>千円の減額となったため、前年度と比較すると、</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悪化し</a:t>
          </a:r>
          <a:r>
            <a:rPr kumimoji="1" lang="ja-JP" altLang="ja-JP" sz="1200">
              <a:solidFill>
                <a:schemeClr val="dk1"/>
              </a:solidFill>
              <a:effectLst/>
              <a:latin typeface="+mn-lt"/>
              <a:ea typeface="+mn-ea"/>
              <a:cs typeface="+mn-cs"/>
            </a:rPr>
            <a:t>、類似団体平均との比較では</a:t>
          </a:r>
          <a:r>
            <a:rPr kumimoji="1" lang="en-US" altLang="ja-JP" sz="1200">
              <a:solidFill>
                <a:schemeClr val="dk1"/>
              </a:solidFill>
              <a:effectLst/>
              <a:latin typeface="+mn-lt"/>
              <a:ea typeface="+mn-ea"/>
              <a:cs typeface="+mn-cs"/>
            </a:rPr>
            <a:t>4.3</a:t>
          </a:r>
          <a:r>
            <a:rPr kumimoji="1" lang="ja-JP" altLang="ja-JP" sz="1200">
              <a:solidFill>
                <a:schemeClr val="dk1"/>
              </a:solidFill>
              <a:effectLst/>
              <a:latin typeface="+mn-lt"/>
              <a:ea typeface="+mn-ea"/>
              <a:cs typeface="+mn-cs"/>
            </a:rPr>
            <a:t>ポイント上回っているため、引き続き、行政改革の推進により、経常経費の抑制に努めるとともに、地方税の収納対策を強化することにより、財源の確保に努め、数値改善を目指す。</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64</xdr:row>
      <xdr:rowOff>139912</xdr:rowOff>
    </xdr:to>
    <xdr:cxnSp macro="">
      <xdr:nvCxnSpPr>
        <xdr:cNvPr id="129" name="直線コネクタ 128"/>
        <xdr:cNvCxnSpPr/>
      </xdr:nvCxnSpPr>
      <xdr:spPr>
        <a:xfrm>
          <a:off x="4114800" y="111006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64</xdr:row>
      <xdr:rowOff>155998</xdr:rowOff>
    </xdr:to>
    <xdr:cxnSp macro="">
      <xdr:nvCxnSpPr>
        <xdr:cNvPr id="132" name="直線コネクタ 131"/>
        <xdr:cNvCxnSpPr/>
      </xdr:nvCxnSpPr>
      <xdr:spPr>
        <a:xfrm flipV="1">
          <a:off x="3225800" y="111006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71544</xdr:rowOff>
    </xdr:from>
    <xdr:to>
      <xdr:col>4</xdr:col>
      <xdr:colOff>482600</xdr:colOff>
      <xdr:row>64</xdr:row>
      <xdr:rowOff>155998</xdr:rowOff>
    </xdr:to>
    <xdr:cxnSp macro="">
      <xdr:nvCxnSpPr>
        <xdr:cNvPr id="135" name="直線コネクタ 134"/>
        <xdr:cNvCxnSpPr/>
      </xdr:nvCxnSpPr>
      <xdr:spPr>
        <a:xfrm>
          <a:off x="2336800" y="1104434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169121</xdr:rowOff>
    </xdr:from>
    <xdr:to>
      <xdr:col>3</xdr:col>
      <xdr:colOff>279400</xdr:colOff>
      <xdr:row>64</xdr:row>
      <xdr:rowOff>71544</xdr:rowOff>
    </xdr:to>
    <xdr:cxnSp macro="">
      <xdr:nvCxnSpPr>
        <xdr:cNvPr id="138" name="直線コネクタ 137"/>
        <xdr:cNvCxnSpPr/>
      </xdr:nvCxnSpPr>
      <xdr:spPr>
        <a:xfrm>
          <a:off x="1447800" y="10799021"/>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89112</xdr:rowOff>
    </xdr:from>
    <xdr:to>
      <xdr:col>7</xdr:col>
      <xdr:colOff>203200</xdr:colOff>
      <xdr:row>65</xdr:row>
      <xdr:rowOff>19262</xdr:rowOff>
    </xdr:to>
    <xdr:sp macro="" textlink="">
      <xdr:nvSpPr>
        <xdr:cNvPr id="148" name="円/楕円 147"/>
        <xdr:cNvSpPr/>
      </xdr:nvSpPr>
      <xdr:spPr>
        <a:xfrm>
          <a:off x="4902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61189</xdr:rowOff>
    </xdr:from>
    <xdr:ext cx="762000" cy="259045"/>
    <xdr:sp macro="" textlink="">
      <xdr:nvSpPr>
        <xdr:cNvPr id="149" name="財政構造の弾力性該当値テキスト"/>
        <xdr:cNvSpPr txBox="1"/>
      </xdr:nvSpPr>
      <xdr:spPr>
        <a:xfrm>
          <a:off x="5041900" y="11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0" name="円/楕円 149"/>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1" name="テキスト ボックス 150"/>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105198</xdr:rowOff>
    </xdr:from>
    <xdr:to>
      <xdr:col>4</xdr:col>
      <xdr:colOff>533400</xdr:colOff>
      <xdr:row>65</xdr:row>
      <xdr:rowOff>35348</xdr:rowOff>
    </xdr:to>
    <xdr:sp macro="" textlink="">
      <xdr:nvSpPr>
        <xdr:cNvPr id="152" name="円/楕円 151"/>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20125</xdr:rowOff>
    </xdr:from>
    <xdr:ext cx="762000" cy="259045"/>
    <xdr:sp macro="" textlink="">
      <xdr:nvSpPr>
        <xdr:cNvPr id="153" name="テキスト ボックス 152"/>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4" name="円/楕円 153"/>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5" name="テキスト ボックス 154"/>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6" name="円/楕円 155"/>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58648</xdr:rowOff>
    </xdr:from>
    <xdr:ext cx="762000" cy="259045"/>
    <xdr:sp macro="" textlink="">
      <xdr:nvSpPr>
        <xdr:cNvPr id="157" name="テキスト ボックス 156"/>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当該数値は対前年度比</a:t>
          </a:r>
          <a:r>
            <a:rPr kumimoji="1" lang="en-US" altLang="ja-JP" sz="1200">
              <a:solidFill>
                <a:schemeClr val="dk1"/>
              </a:solidFill>
              <a:effectLst/>
              <a:latin typeface="+mn-lt"/>
              <a:ea typeface="+mn-ea"/>
              <a:cs typeface="+mn-cs"/>
            </a:rPr>
            <a:t>8,942</a:t>
          </a:r>
          <a:r>
            <a:rPr kumimoji="1" lang="ja-JP" altLang="ja-JP" sz="1200">
              <a:solidFill>
                <a:schemeClr val="dk1"/>
              </a:solidFill>
              <a:effectLst/>
              <a:latin typeface="+mn-lt"/>
              <a:ea typeface="+mn-ea"/>
              <a:cs typeface="+mn-cs"/>
            </a:rPr>
            <a:t>円増加している。増加した要因は公共施設の老朽化に伴う修繕等により、物件費、維持補修費共に増加したことが要因である。また、類似団体平均と比較しても</a:t>
          </a:r>
          <a:r>
            <a:rPr kumimoji="1" lang="en-US" altLang="ja-JP" sz="1200">
              <a:solidFill>
                <a:schemeClr val="dk1"/>
              </a:solidFill>
              <a:effectLst/>
              <a:latin typeface="+mn-lt"/>
              <a:ea typeface="+mn-ea"/>
              <a:cs typeface="+mn-cs"/>
            </a:rPr>
            <a:t>65,654</a:t>
          </a:r>
          <a:r>
            <a:rPr kumimoji="1" lang="ja-JP" altLang="ja-JP" sz="1200">
              <a:solidFill>
                <a:schemeClr val="dk1"/>
              </a:solidFill>
              <a:effectLst/>
              <a:latin typeface="+mn-lt"/>
              <a:ea typeface="+mn-ea"/>
              <a:cs typeface="+mn-cs"/>
            </a:rPr>
            <a:t>円上回っている。これは、ごみ処理施設、保育所、消防、上下水道及び空港等の施設運営を直営で行っていることから人件費の割合が高い水準であることが要因となっている。今後は公共施設総合管理計画に基づき、施設管理の合理化、効率化を進め物件費、維持補修費の低減を図るとともに、民間で実施可能な分野については指定管理者制度等を活用し、民営化や民間委託を推進し、人件費のコスト抑制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82348</xdr:rowOff>
    </xdr:from>
    <xdr:to>
      <xdr:col>7</xdr:col>
      <xdr:colOff>152400</xdr:colOff>
      <xdr:row>85</xdr:row>
      <xdr:rowOff>103925</xdr:rowOff>
    </xdr:to>
    <xdr:cxnSp macro="">
      <xdr:nvCxnSpPr>
        <xdr:cNvPr id="189" name="直線コネクタ 188"/>
        <xdr:cNvCxnSpPr/>
      </xdr:nvCxnSpPr>
      <xdr:spPr>
        <a:xfrm>
          <a:off x="4114800" y="14655598"/>
          <a:ext cx="8382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46665</xdr:rowOff>
    </xdr:from>
    <xdr:to>
      <xdr:col>6</xdr:col>
      <xdr:colOff>0</xdr:colOff>
      <xdr:row>85</xdr:row>
      <xdr:rowOff>82348</xdr:rowOff>
    </xdr:to>
    <xdr:cxnSp macro="">
      <xdr:nvCxnSpPr>
        <xdr:cNvPr id="192" name="直線コネクタ 191"/>
        <xdr:cNvCxnSpPr/>
      </xdr:nvCxnSpPr>
      <xdr:spPr>
        <a:xfrm>
          <a:off x="3225800" y="14619915"/>
          <a:ext cx="889000" cy="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46665</xdr:rowOff>
    </xdr:from>
    <xdr:to>
      <xdr:col>4</xdr:col>
      <xdr:colOff>482600</xdr:colOff>
      <xdr:row>85</xdr:row>
      <xdr:rowOff>78169</xdr:rowOff>
    </xdr:to>
    <xdr:cxnSp macro="">
      <xdr:nvCxnSpPr>
        <xdr:cNvPr id="195" name="直線コネクタ 194"/>
        <xdr:cNvCxnSpPr/>
      </xdr:nvCxnSpPr>
      <xdr:spPr>
        <a:xfrm flipV="1">
          <a:off x="2336800" y="14619915"/>
          <a:ext cx="889000" cy="3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65745</xdr:rowOff>
    </xdr:from>
    <xdr:to>
      <xdr:col>3</xdr:col>
      <xdr:colOff>279400</xdr:colOff>
      <xdr:row>85</xdr:row>
      <xdr:rowOff>78169</xdr:rowOff>
    </xdr:to>
    <xdr:cxnSp macro="">
      <xdr:nvCxnSpPr>
        <xdr:cNvPr id="198" name="直線コネクタ 197"/>
        <xdr:cNvCxnSpPr/>
      </xdr:nvCxnSpPr>
      <xdr:spPr>
        <a:xfrm>
          <a:off x="1447800" y="14638995"/>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53125</xdr:rowOff>
    </xdr:from>
    <xdr:to>
      <xdr:col>7</xdr:col>
      <xdr:colOff>203200</xdr:colOff>
      <xdr:row>85</xdr:row>
      <xdr:rowOff>154725</xdr:rowOff>
    </xdr:to>
    <xdr:sp macro="" textlink="">
      <xdr:nvSpPr>
        <xdr:cNvPr id="208" name="円/楕円 207"/>
        <xdr:cNvSpPr/>
      </xdr:nvSpPr>
      <xdr:spPr>
        <a:xfrm>
          <a:off x="4902200" y="146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25202</xdr:rowOff>
    </xdr:from>
    <xdr:ext cx="762000" cy="259045"/>
    <xdr:sp macro="" textlink="">
      <xdr:nvSpPr>
        <xdr:cNvPr id="209" name="人件費・物件費等の状況該当値テキスト"/>
        <xdr:cNvSpPr txBox="1"/>
      </xdr:nvSpPr>
      <xdr:spPr>
        <a:xfrm>
          <a:off x="5041900" y="1459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329,911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31548</xdr:rowOff>
    </xdr:from>
    <xdr:to>
      <xdr:col>6</xdr:col>
      <xdr:colOff>50800</xdr:colOff>
      <xdr:row>85</xdr:row>
      <xdr:rowOff>133148</xdr:rowOff>
    </xdr:to>
    <xdr:sp macro="" textlink="">
      <xdr:nvSpPr>
        <xdr:cNvPr id="210" name="円/楕円 209"/>
        <xdr:cNvSpPr/>
      </xdr:nvSpPr>
      <xdr:spPr>
        <a:xfrm>
          <a:off x="4064000" y="1460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117925</xdr:rowOff>
    </xdr:from>
    <xdr:ext cx="736600" cy="259045"/>
    <xdr:sp macro="" textlink="">
      <xdr:nvSpPr>
        <xdr:cNvPr id="211" name="テキスト ボックス 210"/>
        <xdr:cNvSpPr txBox="1"/>
      </xdr:nvSpPr>
      <xdr:spPr>
        <a:xfrm>
          <a:off x="3733800" y="146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320,969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167315</xdr:rowOff>
    </xdr:from>
    <xdr:to>
      <xdr:col>4</xdr:col>
      <xdr:colOff>533400</xdr:colOff>
      <xdr:row>85</xdr:row>
      <xdr:rowOff>97465</xdr:rowOff>
    </xdr:to>
    <xdr:sp macro="" textlink="">
      <xdr:nvSpPr>
        <xdr:cNvPr id="212" name="円/楕円 211"/>
        <xdr:cNvSpPr/>
      </xdr:nvSpPr>
      <xdr:spPr>
        <a:xfrm>
          <a:off x="3175000" y="1456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82242</xdr:rowOff>
    </xdr:from>
    <xdr:ext cx="762000" cy="259045"/>
    <xdr:sp macro="" textlink="">
      <xdr:nvSpPr>
        <xdr:cNvPr id="213" name="テキスト ボックス 212"/>
        <xdr:cNvSpPr txBox="1"/>
      </xdr:nvSpPr>
      <xdr:spPr>
        <a:xfrm>
          <a:off x="2844800" y="1465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306,181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27369</xdr:rowOff>
    </xdr:from>
    <xdr:to>
      <xdr:col>3</xdr:col>
      <xdr:colOff>330200</xdr:colOff>
      <xdr:row>85</xdr:row>
      <xdr:rowOff>128969</xdr:rowOff>
    </xdr:to>
    <xdr:sp macro="" textlink="">
      <xdr:nvSpPr>
        <xdr:cNvPr id="214" name="円/楕円 213"/>
        <xdr:cNvSpPr/>
      </xdr:nvSpPr>
      <xdr:spPr>
        <a:xfrm>
          <a:off x="2286000" y="146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113746</xdr:rowOff>
    </xdr:from>
    <xdr:ext cx="762000" cy="259045"/>
    <xdr:sp macro="" textlink="">
      <xdr:nvSpPr>
        <xdr:cNvPr id="215" name="テキスト ボックス 214"/>
        <xdr:cNvSpPr txBox="1"/>
      </xdr:nvSpPr>
      <xdr:spPr>
        <a:xfrm>
          <a:off x="1955800" y="1468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319,237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14945</xdr:rowOff>
    </xdr:from>
    <xdr:to>
      <xdr:col>2</xdr:col>
      <xdr:colOff>127000</xdr:colOff>
      <xdr:row>85</xdr:row>
      <xdr:rowOff>116545</xdr:rowOff>
    </xdr:to>
    <xdr:sp macro="" textlink="">
      <xdr:nvSpPr>
        <xdr:cNvPr id="216" name="円/楕円 215"/>
        <xdr:cNvSpPr/>
      </xdr:nvSpPr>
      <xdr:spPr>
        <a:xfrm>
          <a:off x="1397000" y="145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101322</xdr:rowOff>
    </xdr:from>
    <xdr:ext cx="762000" cy="259045"/>
    <xdr:sp macro="" textlink="">
      <xdr:nvSpPr>
        <xdr:cNvPr id="217" name="テキスト ボックス 216"/>
        <xdr:cNvSpPr txBox="1"/>
      </xdr:nvSpPr>
      <xdr:spPr>
        <a:xfrm>
          <a:off x="1066800" y="1467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314,088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国家公務員の時限的な給与改定特例法の措置が終了</a:t>
          </a:r>
          <a:r>
            <a:rPr kumimoji="1" lang="ja-JP" altLang="en-US" sz="1300">
              <a:solidFill>
                <a:schemeClr val="dk1"/>
              </a:solidFill>
              <a:effectLst/>
              <a:latin typeface="+mn-lt"/>
              <a:ea typeface="+mn-ea"/>
              <a:cs typeface="+mn-cs"/>
            </a:rPr>
            <a:t>後</a:t>
          </a:r>
          <a:r>
            <a:rPr kumimoji="1" lang="ja-JP" altLang="ja-JP" sz="1300">
              <a:solidFill>
                <a:schemeClr val="dk1"/>
              </a:solidFill>
              <a:effectLst/>
              <a:latin typeface="+mn-lt"/>
              <a:ea typeface="+mn-ea"/>
              <a:cs typeface="+mn-cs"/>
            </a:rPr>
            <a:t>、同数値が対前年度比</a:t>
          </a:r>
          <a:r>
            <a:rPr kumimoji="1" lang="en-US" altLang="ja-JP" sz="1300">
              <a:solidFill>
                <a:schemeClr val="dk1"/>
              </a:solidFill>
              <a:effectLst/>
              <a:latin typeface="+mn-lt"/>
              <a:ea typeface="+mn-ea"/>
              <a:cs typeface="+mn-cs"/>
            </a:rPr>
            <a:t>8.4</a:t>
          </a:r>
          <a:r>
            <a:rPr kumimoji="1" lang="ja-JP" altLang="ja-JP" sz="1300">
              <a:solidFill>
                <a:schemeClr val="dk1"/>
              </a:solidFill>
              <a:effectLst/>
              <a:latin typeface="+mn-lt"/>
              <a:ea typeface="+mn-ea"/>
              <a:cs typeface="+mn-cs"/>
            </a:rPr>
            <a:t>ポイント減少</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年度においても対前年度比で</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ポイント減少し、</a:t>
          </a:r>
          <a:r>
            <a:rPr kumimoji="1" lang="ja-JP" altLang="ja-JP" sz="1300">
              <a:solidFill>
                <a:schemeClr val="dk1"/>
              </a:solidFill>
              <a:effectLst/>
              <a:latin typeface="+mn-lt"/>
              <a:ea typeface="+mn-ea"/>
              <a:cs typeface="+mn-cs"/>
            </a:rPr>
            <a:t>類似団体との比較で</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下回っている。今後も</a:t>
          </a:r>
          <a:r>
            <a:rPr kumimoji="1" lang="ja-JP" altLang="ja-JP" sz="1300">
              <a:solidFill>
                <a:schemeClr val="dk1"/>
              </a:solidFill>
              <a:effectLst/>
              <a:latin typeface="+mn-lt"/>
              <a:ea typeface="+mn-ea"/>
              <a:cs typeface="+mn-cs"/>
            </a:rPr>
            <a:t>各種手当等の総点検を行うなど人件費の縮減に努め、引き続き、給与の適正化に努める。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104139</xdr:rowOff>
    </xdr:to>
    <xdr:cxnSp macro="">
      <xdr:nvCxnSpPr>
        <xdr:cNvPr id="249" name="直線コネクタ 248"/>
        <xdr:cNvCxnSpPr/>
      </xdr:nvCxnSpPr>
      <xdr:spPr>
        <a:xfrm flipV="1">
          <a:off x="16179800" y="146291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163085</xdr:rowOff>
    </xdr:from>
    <xdr:ext cx="762000" cy="259045"/>
    <xdr:sp macro="" textlink="">
      <xdr:nvSpPr>
        <xdr:cNvPr id="250" name="給与水準   （国との比較）平均値テキスト"/>
        <xdr:cNvSpPr txBox="1"/>
      </xdr:nvSpPr>
      <xdr:spPr>
        <a:xfrm>
          <a:off x="17106900" y="1456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166624</xdr:rowOff>
    </xdr:to>
    <xdr:cxnSp macro="">
      <xdr:nvCxnSpPr>
        <xdr:cNvPr id="252" name="直線コネクタ 251"/>
        <xdr:cNvCxnSpPr/>
      </xdr:nvCxnSpPr>
      <xdr:spPr>
        <a:xfrm flipV="1">
          <a:off x="15290800" y="14677389"/>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166624</xdr:rowOff>
    </xdr:from>
    <xdr:to>
      <xdr:col>22</xdr:col>
      <xdr:colOff>203200</xdr:colOff>
      <xdr:row>88</xdr:row>
      <xdr:rowOff>43435</xdr:rowOff>
    </xdr:to>
    <xdr:cxnSp macro="">
      <xdr:nvCxnSpPr>
        <xdr:cNvPr id="255" name="直線コネクタ 254"/>
        <xdr:cNvCxnSpPr/>
      </xdr:nvCxnSpPr>
      <xdr:spPr>
        <a:xfrm flipV="1">
          <a:off x="14401800" y="1508277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113792</xdr:rowOff>
    </xdr:from>
    <xdr:to>
      <xdr:col>21</xdr:col>
      <xdr:colOff>0</xdr:colOff>
      <xdr:row>88</xdr:row>
      <xdr:rowOff>43435</xdr:rowOff>
    </xdr:to>
    <xdr:cxnSp macro="">
      <xdr:nvCxnSpPr>
        <xdr:cNvPr id="258" name="直線コネクタ 257"/>
        <xdr:cNvCxnSpPr/>
      </xdr:nvCxnSpPr>
      <xdr:spPr>
        <a:xfrm>
          <a:off x="13512800" y="14687042"/>
          <a:ext cx="889000" cy="4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68" name="円/楕円 267"/>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69"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0" name="円/楕円 269"/>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1" name="テキスト ボックス 27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115824</xdr:rowOff>
    </xdr:from>
    <xdr:to>
      <xdr:col>22</xdr:col>
      <xdr:colOff>254000</xdr:colOff>
      <xdr:row>88</xdr:row>
      <xdr:rowOff>45974</xdr:rowOff>
    </xdr:to>
    <xdr:sp macro="" textlink="">
      <xdr:nvSpPr>
        <xdr:cNvPr id="272" name="円/楕円 271"/>
        <xdr:cNvSpPr/>
      </xdr:nvSpPr>
      <xdr:spPr>
        <a:xfrm>
          <a:off x="15240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30751</xdr:rowOff>
    </xdr:from>
    <xdr:ext cx="762000" cy="259045"/>
    <xdr:sp macro="" textlink="">
      <xdr:nvSpPr>
        <xdr:cNvPr id="273" name="テキスト ボックス 272"/>
        <xdr:cNvSpPr txBox="1"/>
      </xdr:nvSpPr>
      <xdr:spPr>
        <a:xfrm>
          <a:off x="14909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4" name="円/楕円 273"/>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75" name="テキスト ボックス 274"/>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76" name="円/楕円 275"/>
        <xdr:cNvSpPr/>
      </xdr:nvSpPr>
      <xdr:spPr>
        <a:xfrm>
          <a:off x="13462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77" name="テキスト ボックス 276"/>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は僻地離島であることから、他の自治体では広域等で対応している消防、ごみ焼却施設、学校給食センター、上下水道事業及び空港等を町単独で管理運営していることから、類似団体平均を大きく上回っている。今後は事務事業の効率化を図るとともに、可能な限り業務の民間委託や民営化を進め、住民サービスのの低下を招くことなく、職員定数の適正化を行う。</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53159</xdr:rowOff>
    </xdr:from>
    <xdr:to>
      <xdr:col>24</xdr:col>
      <xdr:colOff>558800</xdr:colOff>
      <xdr:row>64</xdr:row>
      <xdr:rowOff>77288</xdr:rowOff>
    </xdr:to>
    <xdr:cxnSp macro="">
      <xdr:nvCxnSpPr>
        <xdr:cNvPr id="314" name="直線コネクタ 313"/>
        <xdr:cNvCxnSpPr/>
      </xdr:nvCxnSpPr>
      <xdr:spPr>
        <a:xfrm flipV="1">
          <a:off x="16179800" y="1102595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77288</xdr:rowOff>
    </xdr:from>
    <xdr:to>
      <xdr:col>23</xdr:col>
      <xdr:colOff>406400</xdr:colOff>
      <xdr:row>64</xdr:row>
      <xdr:rowOff>113139</xdr:rowOff>
    </xdr:to>
    <xdr:cxnSp macro="">
      <xdr:nvCxnSpPr>
        <xdr:cNvPr id="317" name="直線コネクタ 316"/>
        <xdr:cNvCxnSpPr/>
      </xdr:nvCxnSpPr>
      <xdr:spPr>
        <a:xfrm flipV="1">
          <a:off x="15290800" y="11050088"/>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113139</xdr:rowOff>
    </xdr:from>
    <xdr:to>
      <xdr:col>22</xdr:col>
      <xdr:colOff>203200</xdr:colOff>
      <xdr:row>64</xdr:row>
      <xdr:rowOff>140716</xdr:rowOff>
    </xdr:to>
    <xdr:cxnSp macro="">
      <xdr:nvCxnSpPr>
        <xdr:cNvPr id="320" name="直線コネクタ 319"/>
        <xdr:cNvCxnSpPr/>
      </xdr:nvCxnSpPr>
      <xdr:spPr>
        <a:xfrm flipV="1">
          <a:off x="14401800" y="1108593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133132</xdr:rowOff>
    </xdr:from>
    <xdr:to>
      <xdr:col>21</xdr:col>
      <xdr:colOff>0</xdr:colOff>
      <xdr:row>64</xdr:row>
      <xdr:rowOff>140716</xdr:rowOff>
    </xdr:to>
    <xdr:cxnSp macro="">
      <xdr:nvCxnSpPr>
        <xdr:cNvPr id="323" name="直線コネクタ 322"/>
        <xdr:cNvCxnSpPr/>
      </xdr:nvCxnSpPr>
      <xdr:spPr>
        <a:xfrm>
          <a:off x="13512800" y="11105932"/>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2359</xdr:rowOff>
    </xdr:from>
    <xdr:to>
      <xdr:col>24</xdr:col>
      <xdr:colOff>609600</xdr:colOff>
      <xdr:row>64</xdr:row>
      <xdr:rowOff>103959</xdr:rowOff>
    </xdr:to>
    <xdr:sp macro="" textlink="">
      <xdr:nvSpPr>
        <xdr:cNvPr id="333" name="円/楕円 332"/>
        <xdr:cNvSpPr/>
      </xdr:nvSpPr>
      <xdr:spPr>
        <a:xfrm>
          <a:off x="16967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145886</xdr:rowOff>
    </xdr:from>
    <xdr:ext cx="762000" cy="259045"/>
    <xdr:sp macro="" textlink="">
      <xdr:nvSpPr>
        <xdr:cNvPr id="334" name="定員管理の状況該当値テキスト"/>
        <xdr:cNvSpPr txBox="1"/>
      </xdr:nvSpPr>
      <xdr:spPr>
        <a:xfrm>
          <a:off x="17106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26488</xdr:rowOff>
    </xdr:from>
    <xdr:to>
      <xdr:col>23</xdr:col>
      <xdr:colOff>457200</xdr:colOff>
      <xdr:row>64</xdr:row>
      <xdr:rowOff>128088</xdr:rowOff>
    </xdr:to>
    <xdr:sp macro="" textlink="">
      <xdr:nvSpPr>
        <xdr:cNvPr id="335" name="円/楕円 334"/>
        <xdr:cNvSpPr/>
      </xdr:nvSpPr>
      <xdr:spPr>
        <a:xfrm>
          <a:off x="16129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112865</xdr:rowOff>
    </xdr:from>
    <xdr:ext cx="736600" cy="259045"/>
    <xdr:sp macro="" textlink="">
      <xdr:nvSpPr>
        <xdr:cNvPr id="336" name="テキスト ボックス 335"/>
        <xdr:cNvSpPr txBox="1"/>
      </xdr:nvSpPr>
      <xdr:spPr>
        <a:xfrm>
          <a:off x="15798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62339</xdr:rowOff>
    </xdr:from>
    <xdr:to>
      <xdr:col>22</xdr:col>
      <xdr:colOff>254000</xdr:colOff>
      <xdr:row>64</xdr:row>
      <xdr:rowOff>163939</xdr:rowOff>
    </xdr:to>
    <xdr:sp macro="" textlink="">
      <xdr:nvSpPr>
        <xdr:cNvPr id="337" name="円/楕円 336"/>
        <xdr:cNvSpPr/>
      </xdr:nvSpPr>
      <xdr:spPr>
        <a:xfrm>
          <a:off x="15240000" y="110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148716</xdr:rowOff>
    </xdr:from>
    <xdr:ext cx="762000" cy="259045"/>
    <xdr:sp macro="" textlink="">
      <xdr:nvSpPr>
        <xdr:cNvPr id="338" name="テキスト ボックス 337"/>
        <xdr:cNvSpPr txBox="1"/>
      </xdr:nvSpPr>
      <xdr:spPr>
        <a:xfrm>
          <a:off x="14909800" y="111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89916</xdr:rowOff>
    </xdr:from>
    <xdr:to>
      <xdr:col>21</xdr:col>
      <xdr:colOff>50800</xdr:colOff>
      <xdr:row>65</xdr:row>
      <xdr:rowOff>20066</xdr:rowOff>
    </xdr:to>
    <xdr:sp macro="" textlink="">
      <xdr:nvSpPr>
        <xdr:cNvPr id="339" name="円/楕円 338"/>
        <xdr:cNvSpPr/>
      </xdr:nvSpPr>
      <xdr:spPr>
        <a:xfrm>
          <a:off x="14351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4843</xdr:rowOff>
    </xdr:from>
    <xdr:ext cx="762000" cy="259045"/>
    <xdr:sp macro="" textlink="">
      <xdr:nvSpPr>
        <xdr:cNvPr id="340" name="テキスト ボックス 339"/>
        <xdr:cNvSpPr txBox="1"/>
      </xdr:nvSpPr>
      <xdr:spPr>
        <a:xfrm>
          <a:off x="14020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82332</xdr:rowOff>
    </xdr:from>
    <xdr:to>
      <xdr:col>19</xdr:col>
      <xdr:colOff>533400</xdr:colOff>
      <xdr:row>65</xdr:row>
      <xdr:rowOff>12482</xdr:rowOff>
    </xdr:to>
    <xdr:sp macro="" textlink="">
      <xdr:nvSpPr>
        <xdr:cNvPr id="341" name="円/楕円 340"/>
        <xdr:cNvSpPr/>
      </xdr:nvSpPr>
      <xdr:spPr>
        <a:xfrm>
          <a:off x="13462000" y="110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168709</xdr:rowOff>
    </xdr:from>
    <xdr:ext cx="762000" cy="259045"/>
    <xdr:sp macro="" textlink="">
      <xdr:nvSpPr>
        <xdr:cNvPr id="342" name="テキスト ボックス 341"/>
        <xdr:cNvSpPr txBox="1"/>
      </xdr:nvSpPr>
      <xdr:spPr>
        <a:xfrm>
          <a:off x="13131800" y="111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繰上償還の実施、起債抑制により平成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年度以降、毎年改善傾向にあり、対前年度比</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ポイント改善</a:t>
          </a:r>
          <a:r>
            <a:rPr kumimoji="1" lang="ja-JP" altLang="en-US" sz="1300">
              <a:solidFill>
                <a:schemeClr val="dk1"/>
              </a:solidFill>
              <a:effectLst/>
              <a:latin typeface="+mn-lt"/>
              <a:ea typeface="+mn-ea"/>
              <a:cs typeface="+mn-cs"/>
            </a:rPr>
            <a:t>され</a:t>
          </a:r>
          <a:r>
            <a:rPr kumimoji="1" lang="ja-JP" altLang="ja-JP" sz="1300">
              <a:solidFill>
                <a:schemeClr val="dk1"/>
              </a:solidFill>
              <a:effectLst/>
              <a:latin typeface="+mn-lt"/>
              <a:ea typeface="+mn-ea"/>
              <a:cs typeface="+mn-cs"/>
            </a:rPr>
            <a:t>、県平均と比較</a:t>
          </a:r>
          <a:r>
            <a:rPr kumimoji="1" lang="ja-JP" altLang="en-US" sz="1300">
              <a:solidFill>
                <a:schemeClr val="dk1"/>
              </a:solidFill>
              <a:effectLst/>
              <a:latin typeface="+mn-lt"/>
              <a:ea typeface="+mn-ea"/>
              <a:cs typeface="+mn-cs"/>
            </a:rPr>
            <a:t>しても</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下回ることができた。</a:t>
          </a:r>
          <a:r>
            <a:rPr kumimoji="1" lang="ja-JP" altLang="ja-JP" sz="1300">
              <a:solidFill>
                <a:schemeClr val="dk1"/>
              </a:solidFill>
              <a:effectLst/>
              <a:latin typeface="+mn-lt"/>
              <a:ea typeface="+mn-ea"/>
              <a:cs typeface="+mn-cs"/>
            </a:rPr>
            <a:t>今後は公共施設の老朽化に伴う普通建設事業の実施やソフト事業への起債充当等、公債費が増加することが見込まれることから、今後も計画的は起債発行と可能な限りの繰上償還を実施、当該比率の抑制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20574</xdr:rowOff>
    </xdr:to>
    <xdr:cxnSp macro="">
      <xdr:nvCxnSpPr>
        <xdr:cNvPr id="373" name="直線コネクタ 372"/>
        <xdr:cNvCxnSpPr/>
      </xdr:nvCxnSpPr>
      <xdr:spPr>
        <a:xfrm flipV="1">
          <a:off x="16179800" y="71780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20574</xdr:rowOff>
    </xdr:from>
    <xdr:to>
      <xdr:col>23</xdr:col>
      <xdr:colOff>406400</xdr:colOff>
      <xdr:row>42</xdr:row>
      <xdr:rowOff>64008</xdr:rowOff>
    </xdr:to>
    <xdr:cxnSp macro="">
      <xdr:nvCxnSpPr>
        <xdr:cNvPr id="376" name="直線コネクタ 375"/>
        <xdr:cNvCxnSpPr/>
      </xdr:nvCxnSpPr>
      <xdr:spPr>
        <a:xfrm flipV="1">
          <a:off x="15290800" y="722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121920</xdr:rowOff>
    </xdr:to>
    <xdr:cxnSp macro="">
      <xdr:nvCxnSpPr>
        <xdr:cNvPr id="379" name="直線コネクタ 378"/>
        <xdr:cNvCxnSpPr/>
      </xdr:nvCxnSpPr>
      <xdr:spPr>
        <a:xfrm flipV="1">
          <a:off x="14401800" y="726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27686</xdr:rowOff>
    </xdr:to>
    <xdr:cxnSp macro="">
      <xdr:nvCxnSpPr>
        <xdr:cNvPr id="382" name="直線コネクタ 381"/>
        <xdr:cNvCxnSpPr/>
      </xdr:nvCxnSpPr>
      <xdr:spPr>
        <a:xfrm flipV="1">
          <a:off x="13512800" y="732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2" name="円/楕円 39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114317</xdr:rowOff>
    </xdr:from>
    <xdr:ext cx="762000" cy="259045"/>
    <xdr:sp macro="" textlink="">
      <xdr:nvSpPr>
        <xdr:cNvPr id="393"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141224</xdr:rowOff>
    </xdr:from>
    <xdr:to>
      <xdr:col>23</xdr:col>
      <xdr:colOff>457200</xdr:colOff>
      <xdr:row>42</xdr:row>
      <xdr:rowOff>71374</xdr:rowOff>
    </xdr:to>
    <xdr:sp macro="" textlink="">
      <xdr:nvSpPr>
        <xdr:cNvPr id="394" name="円/楕円 393"/>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56151</xdr:rowOff>
    </xdr:from>
    <xdr:ext cx="736600" cy="259045"/>
    <xdr:sp macro="" textlink="">
      <xdr:nvSpPr>
        <xdr:cNvPr id="395" name="テキスト ボックス 394"/>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6" name="円/楕円 395"/>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97" name="テキスト ボックス 396"/>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398" name="円/楕円 397"/>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9" name="テキスト ボックス 398"/>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0" name="円/楕円 399"/>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1" name="テキスト ボックス 400"/>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これまでの起債抑制と繰上償還の実施により、対前年度比</a:t>
          </a:r>
          <a:r>
            <a:rPr kumimoji="1" lang="en-US" altLang="ja-JP" sz="1300">
              <a:solidFill>
                <a:schemeClr val="dk1"/>
              </a:solidFill>
              <a:effectLst/>
              <a:latin typeface="+mn-lt"/>
              <a:ea typeface="+mn-ea"/>
              <a:cs typeface="+mn-cs"/>
            </a:rPr>
            <a:t>17.2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と大きく</a:t>
          </a:r>
          <a:r>
            <a:rPr kumimoji="1" lang="ja-JP" altLang="ja-JP" sz="1300">
              <a:solidFill>
                <a:schemeClr val="dk1"/>
              </a:solidFill>
              <a:effectLst/>
              <a:latin typeface="+mn-lt"/>
              <a:ea typeface="+mn-ea"/>
              <a:cs typeface="+mn-cs"/>
            </a:rPr>
            <a:t>改善されたが、今後も公共施設の老朽化などに伴う建て替えや修繕等に多額の費用を見込んでおり、また、基金の取り崩しも想定されることから、当該数値の増加が予想される。また類似団体平均と比較しても</a:t>
          </a:r>
          <a:r>
            <a:rPr kumimoji="1" lang="en-US" altLang="ja-JP" sz="1300">
              <a:solidFill>
                <a:schemeClr val="dk1"/>
              </a:solidFill>
              <a:effectLst/>
              <a:latin typeface="+mn-lt"/>
              <a:ea typeface="+mn-ea"/>
              <a:cs typeface="+mn-cs"/>
            </a:rPr>
            <a:t>50.5</a:t>
          </a:r>
          <a:r>
            <a:rPr kumimoji="1" lang="ja-JP" altLang="ja-JP" sz="1300">
              <a:solidFill>
                <a:schemeClr val="dk1"/>
              </a:solidFill>
              <a:effectLst/>
              <a:latin typeface="+mn-lt"/>
              <a:ea typeface="+mn-ea"/>
              <a:cs typeface="+mn-cs"/>
            </a:rPr>
            <a:t>ポイント上回っていることから、今後は新規事業の導入にあたっては、事前評価制度等を活用し、優先順位をつけて実施することにより次世代への負担額軽減に努める。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150283</xdr:rowOff>
    </xdr:from>
    <xdr:to>
      <xdr:col>24</xdr:col>
      <xdr:colOff>558800</xdr:colOff>
      <xdr:row>18</xdr:row>
      <xdr:rowOff>5019</xdr:rowOff>
    </xdr:to>
    <xdr:cxnSp macro="">
      <xdr:nvCxnSpPr>
        <xdr:cNvPr id="437" name="直線コネクタ 436"/>
        <xdr:cNvCxnSpPr/>
      </xdr:nvCxnSpPr>
      <xdr:spPr>
        <a:xfrm flipV="1">
          <a:off x="16179800" y="2893483"/>
          <a:ext cx="8382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5019</xdr:rowOff>
    </xdr:from>
    <xdr:to>
      <xdr:col>23</xdr:col>
      <xdr:colOff>406400</xdr:colOff>
      <xdr:row>18</xdr:row>
      <xdr:rowOff>42938</xdr:rowOff>
    </xdr:to>
    <xdr:cxnSp macro="">
      <xdr:nvCxnSpPr>
        <xdr:cNvPr id="440" name="直線コネクタ 439"/>
        <xdr:cNvCxnSpPr/>
      </xdr:nvCxnSpPr>
      <xdr:spPr>
        <a:xfrm flipV="1">
          <a:off x="15290800" y="309111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42938</xdr:rowOff>
    </xdr:from>
    <xdr:to>
      <xdr:col>22</xdr:col>
      <xdr:colOff>203200</xdr:colOff>
      <xdr:row>18</xdr:row>
      <xdr:rowOff>56727</xdr:rowOff>
    </xdr:to>
    <xdr:cxnSp macro="">
      <xdr:nvCxnSpPr>
        <xdr:cNvPr id="443" name="直線コネクタ 442"/>
        <xdr:cNvCxnSpPr/>
      </xdr:nvCxnSpPr>
      <xdr:spPr>
        <a:xfrm flipV="1">
          <a:off x="14401800" y="31290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56727</xdr:rowOff>
    </xdr:from>
    <xdr:to>
      <xdr:col>21</xdr:col>
      <xdr:colOff>0</xdr:colOff>
      <xdr:row>18</xdr:row>
      <xdr:rowOff>110732</xdr:rowOff>
    </xdr:to>
    <xdr:cxnSp macro="">
      <xdr:nvCxnSpPr>
        <xdr:cNvPr id="446" name="直線コネクタ 445"/>
        <xdr:cNvCxnSpPr/>
      </xdr:nvCxnSpPr>
      <xdr:spPr>
        <a:xfrm flipV="1">
          <a:off x="13512800" y="3142827"/>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99483</xdr:rowOff>
    </xdr:from>
    <xdr:to>
      <xdr:col>24</xdr:col>
      <xdr:colOff>609600</xdr:colOff>
      <xdr:row>17</xdr:row>
      <xdr:rowOff>29633</xdr:rowOff>
    </xdr:to>
    <xdr:sp macro="" textlink="">
      <xdr:nvSpPr>
        <xdr:cNvPr id="456" name="円/楕円 455"/>
        <xdr:cNvSpPr/>
      </xdr:nvSpPr>
      <xdr:spPr>
        <a:xfrm>
          <a:off x="169672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71560</xdr:rowOff>
    </xdr:from>
    <xdr:ext cx="762000" cy="259045"/>
    <xdr:sp macro="" textlink="">
      <xdr:nvSpPr>
        <xdr:cNvPr id="457" name="将来負担の状況該当値テキスト"/>
        <xdr:cNvSpPr txBox="1"/>
      </xdr:nvSpPr>
      <xdr:spPr>
        <a:xfrm>
          <a:off x="17106900" y="28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125669</xdr:rowOff>
    </xdr:from>
    <xdr:to>
      <xdr:col>23</xdr:col>
      <xdr:colOff>457200</xdr:colOff>
      <xdr:row>18</xdr:row>
      <xdr:rowOff>55819</xdr:rowOff>
    </xdr:to>
    <xdr:sp macro="" textlink="">
      <xdr:nvSpPr>
        <xdr:cNvPr id="458" name="円/楕円 457"/>
        <xdr:cNvSpPr/>
      </xdr:nvSpPr>
      <xdr:spPr>
        <a:xfrm>
          <a:off x="16129000" y="30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40596</xdr:rowOff>
    </xdr:from>
    <xdr:ext cx="736600" cy="259045"/>
    <xdr:sp macro="" textlink="">
      <xdr:nvSpPr>
        <xdr:cNvPr id="459" name="テキスト ボックス 458"/>
        <xdr:cNvSpPr txBox="1"/>
      </xdr:nvSpPr>
      <xdr:spPr>
        <a:xfrm>
          <a:off x="15798800" y="312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163588</xdr:rowOff>
    </xdr:from>
    <xdr:to>
      <xdr:col>22</xdr:col>
      <xdr:colOff>254000</xdr:colOff>
      <xdr:row>18</xdr:row>
      <xdr:rowOff>93738</xdr:rowOff>
    </xdr:to>
    <xdr:sp macro="" textlink="">
      <xdr:nvSpPr>
        <xdr:cNvPr id="460" name="円/楕円 459"/>
        <xdr:cNvSpPr/>
      </xdr:nvSpPr>
      <xdr:spPr>
        <a:xfrm>
          <a:off x="15240000" y="30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78515</xdr:rowOff>
    </xdr:from>
    <xdr:ext cx="762000" cy="259045"/>
    <xdr:sp macro="" textlink="">
      <xdr:nvSpPr>
        <xdr:cNvPr id="461" name="テキスト ボックス 460"/>
        <xdr:cNvSpPr txBox="1"/>
      </xdr:nvSpPr>
      <xdr:spPr>
        <a:xfrm>
          <a:off x="14909800" y="31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5927</xdr:rowOff>
    </xdr:from>
    <xdr:to>
      <xdr:col>21</xdr:col>
      <xdr:colOff>50800</xdr:colOff>
      <xdr:row>18</xdr:row>
      <xdr:rowOff>107527</xdr:rowOff>
    </xdr:to>
    <xdr:sp macro="" textlink="">
      <xdr:nvSpPr>
        <xdr:cNvPr id="462" name="円/楕円 461"/>
        <xdr:cNvSpPr/>
      </xdr:nvSpPr>
      <xdr:spPr>
        <a:xfrm>
          <a:off x="14351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92304</xdr:rowOff>
    </xdr:from>
    <xdr:ext cx="762000" cy="259045"/>
    <xdr:sp macro="" textlink="">
      <xdr:nvSpPr>
        <xdr:cNvPr id="463" name="テキスト ボックス 462"/>
        <xdr:cNvSpPr txBox="1"/>
      </xdr:nvSpPr>
      <xdr:spPr>
        <a:xfrm>
          <a:off x="14020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59932</xdr:rowOff>
    </xdr:from>
    <xdr:to>
      <xdr:col>19</xdr:col>
      <xdr:colOff>533400</xdr:colOff>
      <xdr:row>18</xdr:row>
      <xdr:rowOff>161532</xdr:rowOff>
    </xdr:to>
    <xdr:sp macro="" textlink="">
      <xdr:nvSpPr>
        <xdr:cNvPr id="464" name="円/楕円 463"/>
        <xdr:cNvSpPr/>
      </xdr:nvSpPr>
      <xdr:spPr>
        <a:xfrm>
          <a:off x="134620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146309</xdr:rowOff>
    </xdr:from>
    <xdr:ext cx="762000" cy="259045"/>
    <xdr:sp macro="" textlink="">
      <xdr:nvSpPr>
        <xdr:cNvPr id="465" name="テキスト ボックス 464"/>
        <xdr:cNvSpPr txBox="1"/>
      </xdr:nvSpPr>
      <xdr:spPr>
        <a:xfrm>
          <a:off x="13131800" y="32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8,296
8,262
63.65
8,448,191
8,252,681
171,990
4,066,588
6,902,779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全国市町村平均、沖縄県市町村平均を大幅に上回っており、類似団体順位でも最も高い数値となっている。主な要因としては、消防本部、保育所、給食センター、ごみ処理施設、空港管理、上下水道事業を単独直営で行っていることが影響している。今後は民間への業務委託や指定管理者制度の活用により人件費の抑制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136144</xdr:rowOff>
    </xdr:from>
    <xdr:to>
      <xdr:col>7</xdr:col>
      <xdr:colOff>15875</xdr:colOff>
      <xdr:row>40</xdr:row>
      <xdr:rowOff>163576</xdr:rowOff>
    </xdr:to>
    <xdr:cxnSp macro="">
      <xdr:nvCxnSpPr>
        <xdr:cNvPr id="62" name="直線コネクタ 61"/>
        <xdr:cNvCxnSpPr/>
      </xdr:nvCxnSpPr>
      <xdr:spPr>
        <a:xfrm>
          <a:off x="3987800" y="69941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94996</xdr:rowOff>
    </xdr:from>
    <xdr:to>
      <xdr:col>5</xdr:col>
      <xdr:colOff>549275</xdr:colOff>
      <xdr:row>40</xdr:row>
      <xdr:rowOff>136144</xdr:rowOff>
    </xdr:to>
    <xdr:cxnSp macro="">
      <xdr:nvCxnSpPr>
        <xdr:cNvPr id="65" name="直線コネクタ 64"/>
        <xdr:cNvCxnSpPr/>
      </xdr:nvCxnSpPr>
      <xdr:spPr>
        <a:xfrm>
          <a:off x="3098800" y="69529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106426</xdr:rowOff>
    </xdr:from>
    <xdr:to>
      <xdr:col>4</xdr:col>
      <xdr:colOff>346075</xdr:colOff>
      <xdr:row>40</xdr:row>
      <xdr:rowOff>94996</xdr:rowOff>
    </xdr:to>
    <xdr:cxnSp macro="">
      <xdr:nvCxnSpPr>
        <xdr:cNvPr id="68" name="直線コネクタ 67"/>
        <xdr:cNvCxnSpPr/>
      </xdr:nvCxnSpPr>
      <xdr:spPr>
        <a:xfrm>
          <a:off x="2209800" y="67929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39</xdr:row>
      <xdr:rowOff>106426</xdr:rowOff>
    </xdr:to>
    <xdr:cxnSp macro="">
      <xdr:nvCxnSpPr>
        <xdr:cNvPr id="71" name="直線コネクタ 70"/>
        <xdr:cNvCxnSpPr/>
      </xdr:nvCxnSpPr>
      <xdr:spPr>
        <a:xfrm>
          <a:off x="1320800" y="6724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112776</xdr:rowOff>
    </xdr:from>
    <xdr:to>
      <xdr:col>7</xdr:col>
      <xdr:colOff>66675</xdr:colOff>
      <xdr:row>41</xdr:row>
      <xdr:rowOff>42926</xdr:rowOff>
    </xdr:to>
    <xdr:sp macro="" textlink="">
      <xdr:nvSpPr>
        <xdr:cNvPr id="81" name="円/楕円 80"/>
        <xdr:cNvSpPr/>
      </xdr:nvSpPr>
      <xdr:spPr>
        <a:xfrm>
          <a:off x="47752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21353</xdr:rowOff>
    </xdr:from>
    <xdr:ext cx="762000" cy="259045"/>
    <xdr:sp macro="" textlink="">
      <xdr:nvSpPr>
        <xdr:cNvPr id="82" name="人件費該当値テキスト"/>
        <xdr:cNvSpPr txBox="1"/>
      </xdr:nvSpPr>
      <xdr:spPr>
        <a:xfrm>
          <a:off x="4914900" y="687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85344</xdr:rowOff>
    </xdr:from>
    <xdr:to>
      <xdr:col>5</xdr:col>
      <xdr:colOff>600075</xdr:colOff>
      <xdr:row>41</xdr:row>
      <xdr:rowOff>15494</xdr:rowOff>
    </xdr:to>
    <xdr:sp macro="" textlink="">
      <xdr:nvSpPr>
        <xdr:cNvPr id="83" name="円/楕円 82"/>
        <xdr:cNvSpPr/>
      </xdr:nvSpPr>
      <xdr:spPr>
        <a:xfrm>
          <a:off x="3937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271</xdr:rowOff>
    </xdr:from>
    <xdr:ext cx="736600" cy="259045"/>
    <xdr:sp macro="" textlink="">
      <xdr:nvSpPr>
        <xdr:cNvPr id="84" name="テキスト ボックス 83"/>
        <xdr:cNvSpPr txBox="1"/>
      </xdr:nvSpPr>
      <xdr:spPr>
        <a:xfrm>
          <a:off x="3606800" y="7029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44196</xdr:rowOff>
    </xdr:from>
    <xdr:to>
      <xdr:col>4</xdr:col>
      <xdr:colOff>396875</xdr:colOff>
      <xdr:row>40</xdr:row>
      <xdr:rowOff>145796</xdr:rowOff>
    </xdr:to>
    <xdr:sp macro="" textlink="">
      <xdr:nvSpPr>
        <xdr:cNvPr id="85" name="円/楕円 84"/>
        <xdr:cNvSpPr/>
      </xdr:nvSpPr>
      <xdr:spPr>
        <a:xfrm>
          <a:off x="3048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130573</xdr:rowOff>
    </xdr:from>
    <xdr:ext cx="762000" cy="259045"/>
    <xdr:sp macro="" textlink="">
      <xdr:nvSpPr>
        <xdr:cNvPr id="86" name="テキスト ボックス 85"/>
        <xdr:cNvSpPr txBox="1"/>
      </xdr:nvSpPr>
      <xdr:spPr>
        <a:xfrm>
          <a:off x="2717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55626</xdr:rowOff>
    </xdr:from>
    <xdr:to>
      <xdr:col>3</xdr:col>
      <xdr:colOff>193675</xdr:colOff>
      <xdr:row>39</xdr:row>
      <xdr:rowOff>157226</xdr:rowOff>
    </xdr:to>
    <xdr:sp macro="" textlink="">
      <xdr:nvSpPr>
        <xdr:cNvPr id="87" name="円/楕円 86"/>
        <xdr:cNvSpPr/>
      </xdr:nvSpPr>
      <xdr:spPr>
        <a:xfrm>
          <a:off x="2159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142003</xdr:rowOff>
    </xdr:from>
    <xdr:ext cx="762000" cy="259045"/>
    <xdr:sp macro="" textlink="">
      <xdr:nvSpPr>
        <xdr:cNvPr id="88" name="テキスト ボックス 87"/>
        <xdr:cNvSpPr txBox="1"/>
      </xdr:nvSpPr>
      <xdr:spPr>
        <a:xfrm>
          <a:off x="1828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158496</xdr:rowOff>
    </xdr:from>
    <xdr:to>
      <xdr:col>1</xdr:col>
      <xdr:colOff>676275</xdr:colOff>
      <xdr:row>39</xdr:row>
      <xdr:rowOff>88646</xdr:rowOff>
    </xdr:to>
    <xdr:sp macro="" textlink="">
      <xdr:nvSpPr>
        <xdr:cNvPr id="89" name="円/楕円 88"/>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73423</xdr:rowOff>
    </xdr:from>
    <xdr:ext cx="762000" cy="259045"/>
    <xdr:sp macro="" textlink="">
      <xdr:nvSpPr>
        <xdr:cNvPr id="90" name="テキスト ボックス 89"/>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物件費については、全国平均値を</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ポイント、県市町村平均を</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ポイント、類似団体平均を</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ポイント下回っているが、対前年度と比較すると</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ポイント増加した。今後も公共施設の管理業務委託や保育所等の民営化などに伴う物件費の増加が見込まれるが、引き続き、物件費の適正な支出に努める。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16</xdr:row>
      <xdr:rowOff>122428</xdr:rowOff>
    </xdr:to>
    <xdr:cxnSp macro="">
      <xdr:nvCxnSpPr>
        <xdr:cNvPr id="120" name="直線コネクタ 119"/>
        <xdr:cNvCxnSpPr/>
      </xdr:nvCxnSpPr>
      <xdr:spPr>
        <a:xfrm>
          <a:off x="15671800" y="2838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133858</xdr:rowOff>
    </xdr:from>
    <xdr:to>
      <xdr:col>22</xdr:col>
      <xdr:colOff>565150</xdr:colOff>
      <xdr:row>16</xdr:row>
      <xdr:rowOff>94996</xdr:rowOff>
    </xdr:to>
    <xdr:cxnSp macro="">
      <xdr:nvCxnSpPr>
        <xdr:cNvPr id="123" name="直線コネクタ 122"/>
        <xdr:cNvCxnSpPr/>
      </xdr:nvCxnSpPr>
      <xdr:spPr>
        <a:xfrm>
          <a:off x="14782800" y="27056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16</xdr:row>
      <xdr:rowOff>12700</xdr:rowOff>
    </xdr:to>
    <xdr:cxnSp macro="">
      <xdr:nvCxnSpPr>
        <xdr:cNvPr id="126" name="直線コネクタ 125"/>
        <xdr:cNvCxnSpPr/>
      </xdr:nvCxnSpPr>
      <xdr:spPr>
        <a:xfrm flipV="1">
          <a:off x="13893800" y="2705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51562</xdr:rowOff>
    </xdr:from>
    <xdr:to>
      <xdr:col>20</xdr:col>
      <xdr:colOff>158750</xdr:colOff>
      <xdr:row>16</xdr:row>
      <xdr:rowOff>12700</xdr:rowOff>
    </xdr:to>
    <xdr:cxnSp macro="">
      <xdr:nvCxnSpPr>
        <xdr:cNvPr id="129" name="直線コネクタ 128"/>
        <xdr:cNvCxnSpPr/>
      </xdr:nvCxnSpPr>
      <xdr:spPr>
        <a:xfrm>
          <a:off x="13004800" y="26233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39" name="円/楕円 138"/>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88155</xdr:rowOff>
    </xdr:from>
    <xdr:ext cx="762000" cy="259045"/>
    <xdr:sp macro="" textlink="">
      <xdr:nvSpPr>
        <xdr:cNvPr id="140"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1" name="円/楕円 140"/>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2" name="テキスト ボックス 141"/>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3" name="円/楕円 142"/>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4" name="テキスト ボックス 143"/>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5" name="円/楕円 14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6" name="テキスト ボックス 14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xdr:rowOff>
    </xdr:from>
    <xdr:to>
      <xdr:col>19</xdr:col>
      <xdr:colOff>6350</xdr:colOff>
      <xdr:row>15</xdr:row>
      <xdr:rowOff>102362</xdr:rowOff>
    </xdr:to>
    <xdr:sp macro="" textlink="">
      <xdr:nvSpPr>
        <xdr:cNvPr id="147" name="円/楕円 146"/>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112539</xdr:rowOff>
    </xdr:from>
    <xdr:ext cx="762000" cy="259045"/>
    <xdr:sp macro="" textlink="">
      <xdr:nvSpPr>
        <xdr:cNvPr id="148" name="テキスト ボックス 147"/>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ついては沖縄県平均を大きく下回っている状況であるが、今後、高齢化の進展等に伴い、各種扶助費が増大することが予想される。今後も資格審査等の適格化に努め、財政への圧迫とならないよう適正な扶助費の支出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69850</xdr:rowOff>
    </xdr:to>
    <xdr:cxnSp macro="">
      <xdr:nvCxnSpPr>
        <xdr:cNvPr id="181" name="直線コネクタ 180"/>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127000</xdr:rowOff>
    </xdr:to>
    <xdr:cxnSp macro="">
      <xdr:nvCxnSpPr>
        <xdr:cNvPr id="184" name="直線コネクタ 183"/>
        <xdr:cNvCxnSpPr/>
      </xdr:nvCxnSpPr>
      <xdr:spPr>
        <a:xfrm flipV="1">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55</xdr:row>
      <xdr:rowOff>127000</xdr:rowOff>
    </xdr:to>
    <xdr:cxnSp macro="">
      <xdr:nvCxnSpPr>
        <xdr:cNvPr id="187" name="直線コネクタ 186"/>
        <xdr:cNvCxnSpPr/>
      </xdr:nvCxnSpPr>
      <xdr:spPr>
        <a:xfrm>
          <a:off x="2209800" y="9175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88900</xdr:rowOff>
    </xdr:to>
    <xdr:cxnSp macro="">
      <xdr:nvCxnSpPr>
        <xdr:cNvPr id="190" name="直線コネクタ 189"/>
        <xdr:cNvCxnSpPr/>
      </xdr:nvCxnSpPr>
      <xdr:spPr>
        <a:xfrm>
          <a:off x="1320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1"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2" name="円/楕円 201"/>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203" name="テキスト ボックス 202"/>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4" name="円/楕円 203"/>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05" name="テキスト ボックス 204"/>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06" name="円/楕円 205"/>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07" name="テキスト ボックス 20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8" name="円/楕円 207"/>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09" name="テキスト ボックス 208"/>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その他に係る経常収支比率にいては、全国平均を</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ポイント、県市町村平均を</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ポイント、類似団体平均を</a:t>
          </a:r>
          <a:r>
            <a:rPr kumimoji="1" lang="en-US" altLang="ja-JP" sz="1300">
              <a:solidFill>
                <a:schemeClr val="dk1"/>
              </a:solidFill>
              <a:effectLst/>
              <a:latin typeface="+mn-lt"/>
              <a:ea typeface="+mn-ea"/>
              <a:cs typeface="+mn-cs"/>
            </a:rPr>
            <a:t>5.2</a:t>
          </a:r>
          <a:r>
            <a:rPr kumimoji="1" lang="ja-JP" altLang="ja-JP" sz="1300">
              <a:solidFill>
                <a:schemeClr val="dk1"/>
              </a:solidFill>
              <a:effectLst/>
              <a:latin typeface="+mn-lt"/>
              <a:ea typeface="+mn-ea"/>
              <a:cs typeface="+mn-cs"/>
            </a:rPr>
            <a:t>ポイント下回っているが、対前年度数値と比較すると</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ポイント増加した。増加の要因は</a:t>
          </a:r>
          <a:r>
            <a:rPr kumimoji="1" lang="ja-JP" altLang="en-US" sz="1300">
              <a:solidFill>
                <a:schemeClr val="dk1"/>
              </a:solidFill>
              <a:effectLst/>
              <a:latin typeface="+mn-lt"/>
              <a:ea typeface="+mn-ea"/>
              <a:cs typeface="+mn-cs"/>
            </a:rPr>
            <a:t>下水道整備に係る下水</a:t>
          </a:r>
          <a:r>
            <a:rPr kumimoji="1" lang="ja-JP" altLang="ja-JP" sz="1300">
              <a:solidFill>
                <a:schemeClr val="dk1"/>
              </a:solidFill>
              <a:effectLst/>
              <a:latin typeface="+mn-lt"/>
              <a:ea typeface="+mn-ea"/>
              <a:cs typeface="+mn-cs"/>
            </a:rPr>
            <a:t>道事業会計へ</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繰出金が</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したことなどが要因として考えられる。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今後は経費節減や企業会計の独立採算の原則に立ち返った料金の見直しなどを通して普通会計の負担額の抑制を図る。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64135</xdr:rowOff>
    </xdr:from>
    <xdr:to>
      <xdr:col>24</xdr:col>
      <xdr:colOff>31750</xdr:colOff>
      <xdr:row>56</xdr:row>
      <xdr:rowOff>75565</xdr:rowOff>
    </xdr:to>
    <xdr:cxnSp macro="">
      <xdr:nvCxnSpPr>
        <xdr:cNvPr id="237" name="直線コネクタ 236"/>
        <xdr:cNvCxnSpPr/>
      </xdr:nvCxnSpPr>
      <xdr:spPr>
        <a:xfrm>
          <a:off x="15671800" y="96653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xdr:rowOff>
    </xdr:from>
    <xdr:to>
      <xdr:col>22</xdr:col>
      <xdr:colOff>565150</xdr:colOff>
      <xdr:row>56</xdr:row>
      <xdr:rowOff>64135</xdr:rowOff>
    </xdr:to>
    <xdr:cxnSp macro="">
      <xdr:nvCxnSpPr>
        <xdr:cNvPr id="240" name="直線コネクタ 239"/>
        <xdr:cNvCxnSpPr/>
      </xdr:nvCxnSpPr>
      <xdr:spPr>
        <a:xfrm>
          <a:off x="14782800" y="96024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xdr:rowOff>
    </xdr:from>
    <xdr:to>
      <xdr:col>21</xdr:col>
      <xdr:colOff>361950</xdr:colOff>
      <xdr:row>56</xdr:row>
      <xdr:rowOff>58420</xdr:rowOff>
    </xdr:to>
    <xdr:cxnSp macro="">
      <xdr:nvCxnSpPr>
        <xdr:cNvPr id="243" name="直線コネクタ 242"/>
        <xdr:cNvCxnSpPr/>
      </xdr:nvCxnSpPr>
      <xdr:spPr>
        <a:xfrm flipV="1">
          <a:off x="13893800" y="9602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144145</xdr:rowOff>
    </xdr:to>
    <xdr:cxnSp macro="">
      <xdr:nvCxnSpPr>
        <xdr:cNvPr id="246" name="直線コネクタ 245"/>
        <xdr:cNvCxnSpPr/>
      </xdr:nvCxnSpPr>
      <xdr:spPr>
        <a:xfrm flipV="1">
          <a:off x="13004800" y="96596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24765</xdr:rowOff>
    </xdr:from>
    <xdr:to>
      <xdr:col>24</xdr:col>
      <xdr:colOff>82550</xdr:colOff>
      <xdr:row>56</xdr:row>
      <xdr:rowOff>126365</xdr:rowOff>
    </xdr:to>
    <xdr:sp macro="" textlink="">
      <xdr:nvSpPr>
        <xdr:cNvPr id="256" name="円/楕円 255"/>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41292</xdr:rowOff>
    </xdr:from>
    <xdr:ext cx="762000" cy="259045"/>
    <xdr:sp macro="" textlink="">
      <xdr:nvSpPr>
        <xdr:cNvPr id="257" name="その他該当値テキスト"/>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13335</xdr:rowOff>
    </xdr:from>
    <xdr:to>
      <xdr:col>22</xdr:col>
      <xdr:colOff>615950</xdr:colOff>
      <xdr:row>56</xdr:row>
      <xdr:rowOff>114935</xdr:rowOff>
    </xdr:to>
    <xdr:sp macro="" textlink="">
      <xdr:nvSpPr>
        <xdr:cNvPr id="258" name="円/楕円 257"/>
        <xdr:cNvSpPr/>
      </xdr:nvSpPr>
      <xdr:spPr>
        <a:xfrm>
          <a:off x="15621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125112</xdr:rowOff>
    </xdr:from>
    <xdr:ext cx="736600" cy="259045"/>
    <xdr:sp macro="" textlink="">
      <xdr:nvSpPr>
        <xdr:cNvPr id="259" name="テキスト ボックス 258"/>
        <xdr:cNvSpPr txBox="1"/>
      </xdr:nvSpPr>
      <xdr:spPr>
        <a:xfrm>
          <a:off x="15290800" y="938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121920</xdr:rowOff>
    </xdr:from>
    <xdr:to>
      <xdr:col>21</xdr:col>
      <xdr:colOff>412750</xdr:colOff>
      <xdr:row>56</xdr:row>
      <xdr:rowOff>52070</xdr:rowOff>
    </xdr:to>
    <xdr:sp macro="" textlink="">
      <xdr:nvSpPr>
        <xdr:cNvPr id="260" name="円/楕円 259"/>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62247</xdr:rowOff>
    </xdr:from>
    <xdr:ext cx="762000" cy="259045"/>
    <xdr:sp macro="" textlink="">
      <xdr:nvSpPr>
        <xdr:cNvPr id="261" name="テキスト ボックス 260"/>
        <xdr:cNvSpPr txBox="1"/>
      </xdr:nvSpPr>
      <xdr:spPr>
        <a:xfrm>
          <a:off x="14401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62" name="円/楕円 26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93345</xdr:rowOff>
    </xdr:from>
    <xdr:to>
      <xdr:col>19</xdr:col>
      <xdr:colOff>6350</xdr:colOff>
      <xdr:row>57</xdr:row>
      <xdr:rowOff>23495</xdr:rowOff>
    </xdr:to>
    <xdr:sp macro="" textlink="">
      <xdr:nvSpPr>
        <xdr:cNvPr id="264" name="円/楕円 263"/>
        <xdr:cNvSpPr/>
      </xdr:nvSpPr>
      <xdr:spPr>
        <a:xfrm>
          <a:off x="12954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33672</xdr:rowOff>
    </xdr:from>
    <xdr:ext cx="762000" cy="259045"/>
    <xdr:sp macro="" textlink="">
      <xdr:nvSpPr>
        <xdr:cNvPr id="265" name="テキスト ボックス 264"/>
        <xdr:cNvSpPr txBox="1"/>
      </xdr:nvSpPr>
      <xdr:spPr>
        <a:xfrm>
          <a:off x="12623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補助費等は全国平均を</a:t>
          </a:r>
          <a:r>
            <a:rPr kumimoji="1" lang="en-US" altLang="ja-JP" sz="1300">
              <a:solidFill>
                <a:schemeClr val="dk1"/>
              </a:solidFill>
              <a:effectLst/>
              <a:latin typeface="+mn-lt"/>
              <a:ea typeface="+mn-ea"/>
              <a:cs typeface="+mn-cs"/>
            </a:rPr>
            <a:t>6.8</a:t>
          </a:r>
          <a:r>
            <a:rPr kumimoji="1" lang="ja-JP" altLang="ja-JP" sz="1300">
              <a:solidFill>
                <a:schemeClr val="dk1"/>
              </a:solidFill>
              <a:effectLst/>
              <a:latin typeface="+mn-lt"/>
              <a:ea typeface="+mn-ea"/>
              <a:cs typeface="+mn-cs"/>
            </a:rPr>
            <a:t>ポイント、県市町村平均を</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9.3</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、対前年度比較で</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している。今後は高齢化の進展に伴い、介護給付負担金などの社会保障関連経費の増加により同数値の上昇が見込まれることから、介護予防の推進などにより経費の縮減に努めていく。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109039</xdr:rowOff>
    </xdr:from>
    <xdr:to>
      <xdr:col>24</xdr:col>
      <xdr:colOff>31750</xdr:colOff>
      <xdr:row>33</xdr:row>
      <xdr:rowOff>154758</xdr:rowOff>
    </xdr:to>
    <xdr:cxnSp macro="">
      <xdr:nvCxnSpPr>
        <xdr:cNvPr id="299" name="直線コネクタ 298"/>
        <xdr:cNvCxnSpPr/>
      </xdr:nvCxnSpPr>
      <xdr:spPr>
        <a:xfrm>
          <a:off x="15671800" y="576688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109039</xdr:rowOff>
    </xdr:from>
    <xdr:to>
      <xdr:col>22</xdr:col>
      <xdr:colOff>565150</xdr:colOff>
      <xdr:row>35</xdr:row>
      <xdr:rowOff>99242</xdr:rowOff>
    </xdr:to>
    <xdr:cxnSp macro="">
      <xdr:nvCxnSpPr>
        <xdr:cNvPr id="302" name="直線コネクタ 301"/>
        <xdr:cNvCxnSpPr/>
      </xdr:nvCxnSpPr>
      <xdr:spPr>
        <a:xfrm flipV="1">
          <a:off x="14782800" y="5766889"/>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60053</xdr:rowOff>
    </xdr:from>
    <xdr:to>
      <xdr:col>21</xdr:col>
      <xdr:colOff>361950</xdr:colOff>
      <xdr:row>35</xdr:row>
      <xdr:rowOff>99242</xdr:rowOff>
    </xdr:to>
    <xdr:cxnSp macro="">
      <xdr:nvCxnSpPr>
        <xdr:cNvPr id="305" name="直線コネクタ 304"/>
        <xdr:cNvCxnSpPr/>
      </xdr:nvCxnSpPr>
      <xdr:spPr>
        <a:xfrm>
          <a:off x="13893800" y="606080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146594</xdr:rowOff>
    </xdr:from>
    <xdr:to>
      <xdr:col>20</xdr:col>
      <xdr:colOff>158750</xdr:colOff>
      <xdr:row>35</xdr:row>
      <xdr:rowOff>60053</xdr:rowOff>
    </xdr:to>
    <xdr:cxnSp macro="">
      <xdr:nvCxnSpPr>
        <xdr:cNvPr id="308" name="直線コネクタ 307"/>
        <xdr:cNvCxnSpPr/>
      </xdr:nvCxnSpPr>
      <xdr:spPr>
        <a:xfrm>
          <a:off x="13004800" y="59758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103958</xdr:rowOff>
    </xdr:from>
    <xdr:to>
      <xdr:col>24</xdr:col>
      <xdr:colOff>82550</xdr:colOff>
      <xdr:row>34</xdr:row>
      <xdr:rowOff>34108</xdr:rowOff>
    </xdr:to>
    <xdr:sp macro="" textlink="">
      <xdr:nvSpPr>
        <xdr:cNvPr id="318" name="円/楕円 317"/>
        <xdr:cNvSpPr/>
      </xdr:nvSpPr>
      <xdr:spPr>
        <a:xfrm>
          <a:off x="164592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12535</xdr:rowOff>
    </xdr:from>
    <xdr:ext cx="762000" cy="259045"/>
    <xdr:sp macro="" textlink="">
      <xdr:nvSpPr>
        <xdr:cNvPr id="319" name="補助費等該当値テキスト"/>
        <xdr:cNvSpPr txBox="1"/>
      </xdr:nvSpPr>
      <xdr:spPr>
        <a:xfrm>
          <a:off x="16598900" y="567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58239</xdr:rowOff>
    </xdr:from>
    <xdr:to>
      <xdr:col>22</xdr:col>
      <xdr:colOff>615950</xdr:colOff>
      <xdr:row>33</xdr:row>
      <xdr:rowOff>159839</xdr:rowOff>
    </xdr:to>
    <xdr:sp macro="" textlink="">
      <xdr:nvSpPr>
        <xdr:cNvPr id="320" name="円/楕円 319"/>
        <xdr:cNvSpPr/>
      </xdr:nvSpPr>
      <xdr:spPr>
        <a:xfrm>
          <a:off x="15621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170016</xdr:rowOff>
    </xdr:from>
    <xdr:ext cx="736600" cy="259045"/>
    <xdr:sp macro="" textlink="">
      <xdr:nvSpPr>
        <xdr:cNvPr id="321" name="テキスト ボックス 320"/>
        <xdr:cNvSpPr txBox="1"/>
      </xdr:nvSpPr>
      <xdr:spPr>
        <a:xfrm>
          <a:off x="15290800" y="548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48442</xdr:rowOff>
    </xdr:from>
    <xdr:to>
      <xdr:col>21</xdr:col>
      <xdr:colOff>412750</xdr:colOff>
      <xdr:row>35</xdr:row>
      <xdr:rowOff>150042</xdr:rowOff>
    </xdr:to>
    <xdr:sp macro="" textlink="">
      <xdr:nvSpPr>
        <xdr:cNvPr id="322" name="円/楕円 321"/>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160219</xdr:rowOff>
    </xdr:from>
    <xdr:ext cx="762000" cy="259045"/>
    <xdr:sp macro="" textlink="">
      <xdr:nvSpPr>
        <xdr:cNvPr id="323" name="テキスト ボックス 322"/>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9253</xdr:rowOff>
    </xdr:from>
    <xdr:to>
      <xdr:col>20</xdr:col>
      <xdr:colOff>209550</xdr:colOff>
      <xdr:row>35</xdr:row>
      <xdr:rowOff>110853</xdr:rowOff>
    </xdr:to>
    <xdr:sp macro="" textlink="">
      <xdr:nvSpPr>
        <xdr:cNvPr id="324" name="円/楕円 323"/>
        <xdr:cNvSpPr/>
      </xdr:nvSpPr>
      <xdr:spPr>
        <a:xfrm>
          <a:off x="13843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121030</xdr:rowOff>
    </xdr:from>
    <xdr:ext cx="762000" cy="259045"/>
    <xdr:sp macro="" textlink="">
      <xdr:nvSpPr>
        <xdr:cNvPr id="325" name="テキスト ボックス 324"/>
        <xdr:cNvSpPr txBox="1"/>
      </xdr:nvSpPr>
      <xdr:spPr>
        <a:xfrm>
          <a:off x="13512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95794</xdr:rowOff>
    </xdr:from>
    <xdr:to>
      <xdr:col>19</xdr:col>
      <xdr:colOff>6350</xdr:colOff>
      <xdr:row>35</xdr:row>
      <xdr:rowOff>25944</xdr:rowOff>
    </xdr:to>
    <xdr:sp macro="" textlink="">
      <xdr:nvSpPr>
        <xdr:cNvPr id="326" name="円/楕円 325"/>
        <xdr:cNvSpPr/>
      </xdr:nvSpPr>
      <xdr:spPr>
        <a:xfrm>
          <a:off x="12954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36121</xdr:rowOff>
    </xdr:from>
    <xdr:ext cx="762000" cy="259045"/>
    <xdr:sp macro="" textlink="">
      <xdr:nvSpPr>
        <xdr:cNvPr id="327" name="テキスト ボックス 326"/>
        <xdr:cNvSpPr txBox="1"/>
      </xdr:nvSpPr>
      <xdr:spPr>
        <a:xfrm>
          <a:off x="12623800" y="56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公債費については、沖縄県市町村平均を</a:t>
          </a:r>
          <a:r>
            <a:rPr kumimoji="1" lang="en-US" altLang="ja-JP" sz="1300">
              <a:solidFill>
                <a:schemeClr val="dk1"/>
              </a:solidFill>
              <a:effectLst/>
              <a:latin typeface="+mn-lt"/>
              <a:ea typeface="+mn-ea"/>
              <a:cs typeface="+mn-cs"/>
            </a:rPr>
            <a:t>7.6</a:t>
          </a:r>
          <a:r>
            <a:rPr kumimoji="1" lang="ja-JP" altLang="ja-JP" sz="1300">
              <a:solidFill>
                <a:schemeClr val="dk1"/>
              </a:solidFill>
              <a:effectLst/>
              <a:latin typeface="+mn-lt"/>
              <a:ea typeface="+mn-ea"/>
              <a:cs typeface="+mn-cs"/>
            </a:rPr>
            <a:t>ポイント上回っている状況である。これは平成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年度の市町村合併後に大型の整備事業が集中したことに加え、合併団体の地方債を引き継いだことにより、地方債残高が高い水準にあることが影響しいる。平成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年度に繰上償還を実施しており、対前年度比では若干の改善はみられるが、当面は当該年度の起債発行額が償還元金を上回らないよう、起債発行額を抑制することにより当該数値の抑制を図る。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79</xdr:row>
      <xdr:rowOff>161289</xdr:rowOff>
    </xdr:to>
    <xdr:cxnSp macro="">
      <xdr:nvCxnSpPr>
        <xdr:cNvPr id="357" name="直線コネクタ 356"/>
        <xdr:cNvCxnSpPr/>
      </xdr:nvCxnSpPr>
      <xdr:spPr>
        <a:xfrm flipV="1">
          <a:off x="3987800" y="13618972"/>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79</xdr:row>
      <xdr:rowOff>165863</xdr:rowOff>
    </xdr:to>
    <xdr:cxnSp macro="">
      <xdr:nvCxnSpPr>
        <xdr:cNvPr id="360" name="直線コネクタ 359"/>
        <xdr:cNvCxnSpPr/>
      </xdr:nvCxnSpPr>
      <xdr:spPr>
        <a:xfrm flipV="1">
          <a:off x="3098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80</xdr:row>
      <xdr:rowOff>81280</xdr:rowOff>
    </xdr:to>
    <xdr:cxnSp macro="">
      <xdr:nvCxnSpPr>
        <xdr:cNvPr id="363" name="直線コネクタ 362"/>
        <xdr:cNvCxnSpPr/>
      </xdr:nvCxnSpPr>
      <xdr:spPr>
        <a:xfrm flipV="1">
          <a:off x="2209800" y="137104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xdr:rowOff>
    </xdr:from>
    <xdr:to>
      <xdr:col>3</xdr:col>
      <xdr:colOff>142875</xdr:colOff>
      <xdr:row>80</xdr:row>
      <xdr:rowOff>81280</xdr:rowOff>
    </xdr:to>
    <xdr:cxnSp macro="">
      <xdr:nvCxnSpPr>
        <xdr:cNvPr id="366" name="直線コネクタ 365"/>
        <xdr:cNvCxnSpPr/>
      </xdr:nvCxnSpPr>
      <xdr:spPr>
        <a:xfrm>
          <a:off x="1320800" y="137241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76" name="円/楕円 375"/>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77"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78" name="円/楕円 377"/>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79" name="テキスト ボックス 378"/>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80" name="円/楕円 379"/>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81" name="テキスト ボックス 380"/>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82" name="円/楕円 381"/>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83" name="テキスト ボックス 382"/>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84" name="円/楕円 383"/>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85" name="テキスト ボックス 384"/>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全国平均を</a:t>
          </a:r>
          <a:r>
            <a:rPr kumimoji="1" lang="en-US" altLang="ja-JP" sz="1300">
              <a:solidFill>
                <a:schemeClr val="dk1"/>
              </a:solidFill>
              <a:effectLst/>
              <a:latin typeface="+mn-lt"/>
              <a:ea typeface="+mn-ea"/>
              <a:cs typeface="+mn-cs"/>
            </a:rPr>
            <a:t>7.8</a:t>
          </a:r>
          <a:r>
            <a:rPr kumimoji="1" lang="ja-JP" altLang="ja-JP" sz="1300">
              <a:solidFill>
                <a:schemeClr val="dk1"/>
              </a:solidFill>
              <a:effectLst/>
              <a:latin typeface="+mn-lt"/>
              <a:ea typeface="+mn-ea"/>
              <a:cs typeface="+mn-cs"/>
            </a:rPr>
            <a:t>ポイント、県市町村平均を</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、類似団体平均と比較すると</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上回っており、</a:t>
          </a:r>
          <a:r>
            <a:rPr kumimoji="1" lang="ja-JP" altLang="ja-JP" sz="1300">
              <a:solidFill>
                <a:schemeClr val="dk1"/>
              </a:solidFill>
              <a:effectLst/>
              <a:latin typeface="+mn-lt"/>
              <a:ea typeface="+mn-ea"/>
              <a:cs typeface="+mn-cs"/>
            </a:rPr>
            <a:t>対前年度</a:t>
          </a:r>
          <a:r>
            <a:rPr kumimoji="1" lang="ja-JP" altLang="en-US" sz="1300">
              <a:solidFill>
                <a:schemeClr val="dk1"/>
              </a:solidFill>
              <a:effectLst/>
              <a:latin typeface="+mn-lt"/>
              <a:ea typeface="+mn-ea"/>
              <a:cs typeface="+mn-cs"/>
            </a:rPr>
            <a:t>では</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増加している。</a:t>
          </a:r>
          <a:r>
            <a:rPr kumimoji="1" lang="ja-JP" altLang="ja-JP" sz="1300">
              <a:solidFill>
                <a:schemeClr val="dk1"/>
              </a:solidFill>
              <a:effectLst/>
              <a:latin typeface="+mn-lt"/>
              <a:ea typeface="+mn-ea"/>
              <a:cs typeface="+mn-cs"/>
            </a:rPr>
            <a:t>今後も公共施設の老朽化に伴う建て替えなどが控えていることから、普通建設事業費については増加が予測される。今後もより計画的・効率的な建設事業の実施を推進し、バランスの取れた経費投入ができる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95976</xdr:rowOff>
    </xdr:to>
    <xdr:cxnSp macro="">
      <xdr:nvCxnSpPr>
        <xdr:cNvPr id="420" name="直線コネクタ 419"/>
        <xdr:cNvCxnSpPr/>
      </xdr:nvCxnSpPr>
      <xdr:spPr>
        <a:xfrm>
          <a:off x="15671800" y="128828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43724</xdr:rowOff>
    </xdr:to>
    <xdr:cxnSp macro="">
      <xdr:nvCxnSpPr>
        <xdr:cNvPr id="423" name="直線コネクタ 422"/>
        <xdr:cNvCxnSpPr/>
      </xdr:nvCxnSpPr>
      <xdr:spPr>
        <a:xfrm flipV="1">
          <a:off x="14782800" y="12882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84546</xdr:rowOff>
    </xdr:from>
    <xdr:to>
      <xdr:col>21</xdr:col>
      <xdr:colOff>361950</xdr:colOff>
      <xdr:row>75</xdr:row>
      <xdr:rowOff>43724</xdr:rowOff>
    </xdr:to>
    <xdr:cxnSp macro="">
      <xdr:nvCxnSpPr>
        <xdr:cNvPr id="426" name="直線コネクタ 425"/>
        <xdr:cNvCxnSpPr/>
      </xdr:nvCxnSpPr>
      <xdr:spPr>
        <a:xfrm>
          <a:off x="13893800" y="1277184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109038</xdr:rowOff>
    </xdr:from>
    <xdr:to>
      <xdr:col>20</xdr:col>
      <xdr:colOff>158750</xdr:colOff>
      <xdr:row>74</xdr:row>
      <xdr:rowOff>84546</xdr:rowOff>
    </xdr:to>
    <xdr:cxnSp macro="">
      <xdr:nvCxnSpPr>
        <xdr:cNvPr id="429" name="直線コネクタ 428"/>
        <xdr:cNvCxnSpPr/>
      </xdr:nvCxnSpPr>
      <xdr:spPr>
        <a:xfrm>
          <a:off x="13004800" y="1262488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45176</xdr:rowOff>
    </xdr:from>
    <xdr:to>
      <xdr:col>24</xdr:col>
      <xdr:colOff>82550</xdr:colOff>
      <xdr:row>75</xdr:row>
      <xdr:rowOff>146776</xdr:rowOff>
    </xdr:to>
    <xdr:sp macro="" textlink="">
      <xdr:nvSpPr>
        <xdr:cNvPr id="439" name="円/楕円 438"/>
        <xdr:cNvSpPr/>
      </xdr:nvSpPr>
      <xdr:spPr>
        <a:xfrm>
          <a:off x="16459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17253</xdr:rowOff>
    </xdr:from>
    <xdr:ext cx="762000" cy="259045"/>
    <xdr:sp macro="" textlink="">
      <xdr:nvSpPr>
        <xdr:cNvPr id="440" name="公債費以外該当値テキスト"/>
        <xdr:cNvSpPr txBox="1"/>
      </xdr:nvSpPr>
      <xdr:spPr>
        <a:xfrm>
          <a:off x="165989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41" name="円/楕円 440"/>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59707</xdr:rowOff>
    </xdr:from>
    <xdr:ext cx="736600" cy="259045"/>
    <xdr:sp macro="" textlink="">
      <xdr:nvSpPr>
        <xdr:cNvPr id="442" name="テキスト ボックス 441"/>
        <xdr:cNvSpPr txBox="1"/>
      </xdr:nvSpPr>
      <xdr:spPr>
        <a:xfrm>
          <a:off x="15290800" y="1291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164374</xdr:rowOff>
    </xdr:from>
    <xdr:to>
      <xdr:col>21</xdr:col>
      <xdr:colOff>412750</xdr:colOff>
      <xdr:row>75</xdr:row>
      <xdr:rowOff>94524</xdr:rowOff>
    </xdr:to>
    <xdr:sp macro="" textlink="">
      <xdr:nvSpPr>
        <xdr:cNvPr id="443" name="円/楕円 442"/>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79301</xdr:rowOff>
    </xdr:from>
    <xdr:ext cx="762000" cy="259045"/>
    <xdr:sp macro="" textlink="">
      <xdr:nvSpPr>
        <xdr:cNvPr id="444" name="テキスト ボックス 443"/>
        <xdr:cNvSpPr txBox="1"/>
      </xdr:nvSpPr>
      <xdr:spPr>
        <a:xfrm>
          <a:off x="14401800" y="129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33746</xdr:rowOff>
    </xdr:from>
    <xdr:to>
      <xdr:col>20</xdr:col>
      <xdr:colOff>209550</xdr:colOff>
      <xdr:row>74</xdr:row>
      <xdr:rowOff>135346</xdr:rowOff>
    </xdr:to>
    <xdr:sp macro="" textlink="">
      <xdr:nvSpPr>
        <xdr:cNvPr id="445" name="円/楕円 444"/>
        <xdr:cNvSpPr/>
      </xdr:nvSpPr>
      <xdr:spPr>
        <a:xfrm>
          <a:off x="13843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145523</xdr:rowOff>
    </xdr:from>
    <xdr:ext cx="762000" cy="259045"/>
    <xdr:sp macro="" textlink="">
      <xdr:nvSpPr>
        <xdr:cNvPr id="446" name="テキスト ボックス 445"/>
        <xdr:cNvSpPr txBox="1"/>
      </xdr:nvSpPr>
      <xdr:spPr>
        <a:xfrm>
          <a:off x="13512800" y="124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58238</xdr:rowOff>
    </xdr:from>
    <xdr:to>
      <xdr:col>19</xdr:col>
      <xdr:colOff>6350</xdr:colOff>
      <xdr:row>73</xdr:row>
      <xdr:rowOff>159838</xdr:rowOff>
    </xdr:to>
    <xdr:sp macro="" textlink="">
      <xdr:nvSpPr>
        <xdr:cNvPr id="447" name="円/楕円 446"/>
        <xdr:cNvSpPr/>
      </xdr:nvSpPr>
      <xdr:spPr>
        <a:xfrm>
          <a:off x="12954000" y="125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170015</xdr:rowOff>
    </xdr:from>
    <xdr:ext cx="762000" cy="259045"/>
    <xdr:sp macro="" textlink="">
      <xdr:nvSpPr>
        <xdr:cNvPr id="448" name="テキスト ボックス 447"/>
        <xdr:cNvSpPr txBox="1"/>
      </xdr:nvSpPr>
      <xdr:spPr>
        <a:xfrm>
          <a:off x="12623800" y="1234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沖縄県久米島町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169110</xdr:rowOff>
    </xdr:from>
    <xdr:to>
      <xdr:col>4</xdr:col>
      <xdr:colOff>1117600</xdr:colOff>
      <xdr:row>16</xdr:row>
      <xdr:rowOff>50398</xdr:rowOff>
    </xdr:to>
    <xdr:cxnSp macro="">
      <xdr:nvCxnSpPr>
        <xdr:cNvPr id="46" name="直線コネクタ 45"/>
        <xdr:cNvCxnSpPr/>
      </xdr:nvCxnSpPr>
      <xdr:spPr bwMode="auto">
        <a:xfrm flipV="1">
          <a:off x="5003800" y="2788485"/>
          <a:ext cx="647700" cy="5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18097</xdr:rowOff>
    </xdr:from>
    <xdr:to>
      <xdr:col>4</xdr:col>
      <xdr:colOff>469900</xdr:colOff>
      <xdr:row>16</xdr:row>
      <xdr:rowOff>50398</xdr:rowOff>
    </xdr:to>
    <xdr:cxnSp macro="">
      <xdr:nvCxnSpPr>
        <xdr:cNvPr id="49" name="直線コネクタ 48"/>
        <xdr:cNvCxnSpPr/>
      </xdr:nvCxnSpPr>
      <xdr:spPr bwMode="auto">
        <a:xfrm>
          <a:off x="4305300" y="2637472"/>
          <a:ext cx="698500" cy="20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18097</xdr:rowOff>
    </xdr:from>
    <xdr:to>
      <xdr:col>3</xdr:col>
      <xdr:colOff>904875</xdr:colOff>
      <xdr:row>15</xdr:row>
      <xdr:rowOff>62714</xdr:rowOff>
    </xdr:to>
    <xdr:cxnSp macro="">
      <xdr:nvCxnSpPr>
        <xdr:cNvPr id="52" name="直線コネクタ 51"/>
        <xdr:cNvCxnSpPr/>
      </xdr:nvCxnSpPr>
      <xdr:spPr bwMode="auto">
        <a:xfrm flipV="1">
          <a:off x="3606800" y="2637472"/>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62714</xdr:rowOff>
    </xdr:from>
    <xdr:to>
      <xdr:col>3</xdr:col>
      <xdr:colOff>206375</xdr:colOff>
      <xdr:row>16</xdr:row>
      <xdr:rowOff>4987</xdr:rowOff>
    </xdr:to>
    <xdr:cxnSp macro="">
      <xdr:nvCxnSpPr>
        <xdr:cNvPr id="55" name="直線コネクタ 54"/>
        <xdr:cNvCxnSpPr/>
      </xdr:nvCxnSpPr>
      <xdr:spPr bwMode="auto">
        <a:xfrm flipV="1">
          <a:off x="2908300" y="2682089"/>
          <a:ext cx="698500" cy="11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118310</xdr:rowOff>
    </xdr:from>
    <xdr:to>
      <xdr:col>5</xdr:col>
      <xdr:colOff>34925</xdr:colOff>
      <xdr:row>16</xdr:row>
      <xdr:rowOff>48460</xdr:rowOff>
    </xdr:to>
    <xdr:sp macro="" textlink="">
      <xdr:nvSpPr>
        <xdr:cNvPr id="65" name="円/楕円 64"/>
        <xdr:cNvSpPr/>
      </xdr:nvSpPr>
      <xdr:spPr bwMode="auto">
        <a:xfrm>
          <a:off x="5600700" y="273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134837</xdr:rowOff>
    </xdr:from>
    <xdr:ext cx="762000" cy="259045"/>
    <xdr:sp macro="" textlink="">
      <xdr:nvSpPr>
        <xdr:cNvPr id="66" name="人口1人当たり決算額の推移該当値テキスト130"/>
        <xdr:cNvSpPr txBox="1"/>
      </xdr:nvSpPr>
      <xdr:spPr>
        <a:xfrm>
          <a:off x="5740400" y="258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200,965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171048</xdr:rowOff>
    </xdr:from>
    <xdr:to>
      <xdr:col>4</xdr:col>
      <xdr:colOff>520700</xdr:colOff>
      <xdr:row>16</xdr:row>
      <xdr:rowOff>101198</xdr:rowOff>
    </xdr:to>
    <xdr:sp macro="" textlink="">
      <xdr:nvSpPr>
        <xdr:cNvPr id="67" name="円/楕円 66"/>
        <xdr:cNvSpPr/>
      </xdr:nvSpPr>
      <xdr:spPr bwMode="auto">
        <a:xfrm>
          <a:off x="4953000" y="279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111375</xdr:rowOff>
    </xdr:from>
    <xdr:ext cx="736600" cy="259045"/>
    <xdr:sp macro="" textlink="">
      <xdr:nvSpPr>
        <xdr:cNvPr id="68" name="テキスト ボックス 67"/>
        <xdr:cNvSpPr txBox="1"/>
      </xdr:nvSpPr>
      <xdr:spPr>
        <a:xfrm>
          <a:off x="4622800" y="255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191,737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138747</xdr:rowOff>
    </xdr:from>
    <xdr:to>
      <xdr:col>3</xdr:col>
      <xdr:colOff>955675</xdr:colOff>
      <xdr:row>15</xdr:row>
      <xdr:rowOff>68897</xdr:rowOff>
    </xdr:to>
    <xdr:sp macro="" textlink="">
      <xdr:nvSpPr>
        <xdr:cNvPr id="69" name="円/楕円 68"/>
        <xdr:cNvSpPr/>
      </xdr:nvSpPr>
      <xdr:spPr bwMode="auto">
        <a:xfrm>
          <a:off x="4254500" y="258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79074</xdr:rowOff>
    </xdr:from>
    <xdr:ext cx="762000" cy="259045"/>
    <xdr:sp macro="" textlink="">
      <xdr:nvSpPr>
        <xdr:cNvPr id="70" name="テキスト ボックス 69"/>
        <xdr:cNvSpPr txBox="1"/>
      </xdr:nvSpPr>
      <xdr:spPr>
        <a:xfrm>
          <a:off x="3924300" y="23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227,389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11914</xdr:rowOff>
    </xdr:from>
    <xdr:to>
      <xdr:col>3</xdr:col>
      <xdr:colOff>257175</xdr:colOff>
      <xdr:row>15</xdr:row>
      <xdr:rowOff>113514</xdr:rowOff>
    </xdr:to>
    <xdr:sp macro="" textlink="">
      <xdr:nvSpPr>
        <xdr:cNvPr id="71" name="円/楕円 70"/>
        <xdr:cNvSpPr/>
      </xdr:nvSpPr>
      <xdr:spPr bwMode="auto">
        <a:xfrm>
          <a:off x="3556000" y="263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123691</xdr:rowOff>
    </xdr:from>
    <xdr:ext cx="762000" cy="259045"/>
    <xdr:sp macro="" textlink="">
      <xdr:nvSpPr>
        <xdr:cNvPr id="72" name="テキスト ボックス 71"/>
        <xdr:cNvSpPr txBox="1"/>
      </xdr:nvSpPr>
      <xdr:spPr>
        <a:xfrm>
          <a:off x="3225800" y="2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125637</xdr:rowOff>
    </xdr:from>
    <xdr:to>
      <xdr:col>2</xdr:col>
      <xdr:colOff>692150</xdr:colOff>
      <xdr:row>16</xdr:row>
      <xdr:rowOff>55787</xdr:rowOff>
    </xdr:to>
    <xdr:sp macro="" textlink="">
      <xdr:nvSpPr>
        <xdr:cNvPr id="73" name="円/楕円 72"/>
        <xdr:cNvSpPr/>
      </xdr:nvSpPr>
      <xdr:spPr bwMode="auto">
        <a:xfrm>
          <a:off x="2857500" y="274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65964</xdr:rowOff>
    </xdr:from>
    <xdr:ext cx="762000" cy="259045"/>
    <xdr:sp macro="" textlink="">
      <xdr:nvSpPr>
        <xdr:cNvPr id="74" name="テキスト ボックス 73"/>
        <xdr:cNvSpPr txBox="1"/>
      </xdr:nvSpPr>
      <xdr:spPr>
        <a:xfrm>
          <a:off x="2527300" y="25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100800</xdr:rowOff>
    </xdr:from>
    <xdr:to>
      <xdr:col>4</xdr:col>
      <xdr:colOff>1117600</xdr:colOff>
      <xdr:row>35</xdr:row>
      <xdr:rowOff>155194</xdr:rowOff>
    </xdr:to>
    <xdr:cxnSp macro="">
      <xdr:nvCxnSpPr>
        <xdr:cNvPr id="107" name="直線コネクタ 106"/>
        <xdr:cNvCxnSpPr/>
      </xdr:nvCxnSpPr>
      <xdr:spPr bwMode="auto">
        <a:xfrm>
          <a:off x="5003800" y="6711150"/>
          <a:ext cx="647700" cy="5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17043</xdr:rowOff>
    </xdr:from>
    <xdr:to>
      <xdr:col>4</xdr:col>
      <xdr:colOff>469900</xdr:colOff>
      <xdr:row>35</xdr:row>
      <xdr:rowOff>100800</xdr:rowOff>
    </xdr:to>
    <xdr:cxnSp macro="">
      <xdr:nvCxnSpPr>
        <xdr:cNvPr id="110" name="直線コネクタ 109"/>
        <xdr:cNvCxnSpPr/>
      </xdr:nvCxnSpPr>
      <xdr:spPr bwMode="auto">
        <a:xfrm>
          <a:off x="4305300" y="6627393"/>
          <a:ext cx="698500" cy="8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291364</xdr:rowOff>
    </xdr:from>
    <xdr:to>
      <xdr:col>3</xdr:col>
      <xdr:colOff>904875</xdr:colOff>
      <xdr:row>35</xdr:row>
      <xdr:rowOff>17043</xdr:rowOff>
    </xdr:to>
    <xdr:cxnSp macro="">
      <xdr:nvCxnSpPr>
        <xdr:cNvPr id="113" name="直線コネクタ 112"/>
        <xdr:cNvCxnSpPr/>
      </xdr:nvCxnSpPr>
      <xdr:spPr bwMode="auto">
        <a:xfrm>
          <a:off x="3606800" y="6558814"/>
          <a:ext cx="698500" cy="6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232956</xdr:rowOff>
    </xdr:from>
    <xdr:to>
      <xdr:col>3</xdr:col>
      <xdr:colOff>206375</xdr:colOff>
      <xdr:row>34</xdr:row>
      <xdr:rowOff>291364</xdr:rowOff>
    </xdr:to>
    <xdr:cxnSp macro="">
      <xdr:nvCxnSpPr>
        <xdr:cNvPr id="116" name="直線コネクタ 115"/>
        <xdr:cNvCxnSpPr/>
      </xdr:nvCxnSpPr>
      <xdr:spPr bwMode="auto">
        <a:xfrm>
          <a:off x="2908300" y="6500406"/>
          <a:ext cx="698500" cy="5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104394</xdr:rowOff>
    </xdr:from>
    <xdr:to>
      <xdr:col>5</xdr:col>
      <xdr:colOff>34925</xdr:colOff>
      <xdr:row>35</xdr:row>
      <xdr:rowOff>205994</xdr:rowOff>
    </xdr:to>
    <xdr:sp macro="" textlink="">
      <xdr:nvSpPr>
        <xdr:cNvPr id="126" name="円/楕円 125"/>
        <xdr:cNvSpPr/>
      </xdr:nvSpPr>
      <xdr:spPr bwMode="auto">
        <a:xfrm>
          <a:off x="5600700" y="671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76471</xdr:rowOff>
    </xdr:from>
    <xdr:ext cx="762000" cy="259045"/>
    <xdr:sp macro="" textlink="">
      <xdr:nvSpPr>
        <xdr:cNvPr id="127" name="人口1人当たり決算額の推移該当値テキスト445"/>
        <xdr:cNvSpPr txBox="1"/>
      </xdr:nvSpPr>
      <xdr:spPr>
        <a:xfrm>
          <a:off x="57404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50000</xdr:rowOff>
    </xdr:from>
    <xdr:to>
      <xdr:col>4</xdr:col>
      <xdr:colOff>520700</xdr:colOff>
      <xdr:row>35</xdr:row>
      <xdr:rowOff>151600</xdr:rowOff>
    </xdr:to>
    <xdr:sp macro="" textlink="">
      <xdr:nvSpPr>
        <xdr:cNvPr id="128" name="円/楕円 127"/>
        <xdr:cNvSpPr/>
      </xdr:nvSpPr>
      <xdr:spPr bwMode="auto">
        <a:xfrm>
          <a:off x="4953000" y="666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136377</xdr:rowOff>
    </xdr:from>
    <xdr:ext cx="736600" cy="259045"/>
    <xdr:sp macro="" textlink="">
      <xdr:nvSpPr>
        <xdr:cNvPr id="129" name="テキスト ボックス 128"/>
        <xdr:cNvSpPr txBox="1"/>
      </xdr:nvSpPr>
      <xdr:spPr>
        <a:xfrm>
          <a:off x="4622800" y="67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309143</xdr:rowOff>
    </xdr:from>
    <xdr:to>
      <xdr:col>3</xdr:col>
      <xdr:colOff>955675</xdr:colOff>
      <xdr:row>35</xdr:row>
      <xdr:rowOff>67843</xdr:rowOff>
    </xdr:to>
    <xdr:sp macro="" textlink="">
      <xdr:nvSpPr>
        <xdr:cNvPr id="130" name="円/楕円 129"/>
        <xdr:cNvSpPr/>
      </xdr:nvSpPr>
      <xdr:spPr bwMode="auto">
        <a:xfrm>
          <a:off x="42545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78021</xdr:rowOff>
    </xdr:from>
    <xdr:ext cx="762000" cy="259045"/>
    <xdr:sp macro="" textlink="">
      <xdr:nvSpPr>
        <xdr:cNvPr id="131" name="テキスト ボックス 130"/>
        <xdr:cNvSpPr txBox="1"/>
      </xdr:nvSpPr>
      <xdr:spPr>
        <a:xfrm>
          <a:off x="3924300" y="634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240564</xdr:rowOff>
    </xdr:from>
    <xdr:to>
      <xdr:col>3</xdr:col>
      <xdr:colOff>257175</xdr:colOff>
      <xdr:row>34</xdr:row>
      <xdr:rowOff>342164</xdr:rowOff>
    </xdr:to>
    <xdr:sp macro="" textlink="">
      <xdr:nvSpPr>
        <xdr:cNvPr id="132" name="円/楕円 131"/>
        <xdr:cNvSpPr/>
      </xdr:nvSpPr>
      <xdr:spPr bwMode="auto">
        <a:xfrm>
          <a:off x="3556000" y="650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9440</xdr:rowOff>
    </xdr:from>
    <xdr:ext cx="762000" cy="259045"/>
    <xdr:sp macro="" textlink="">
      <xdr:nvSpPr>
        <xdr:cNvPr id="133" name="テキスト ボックス 132"/>
        <xdr:cNvSpPr txBox="1"/>
      </xdr:nvSpPr>
      <xdr:spPr>
        <a:xfrm>
          <a:off x="3225800" y="627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182156</xdr:rowOff>
    </xdr:from>
    <xdr:to>
      <xdr:col>2</xdr:col>
      <xdr:colOff>692150</xdr:colOff>
      <xdr:row>34</xdr:row>
      <xdr:rowOff>283756</xdr:rowOff>
    </xdr:to>
    <xdr:sp macro="" textlink="">
      <xdr:nvSpPr>
        <xdr:cNvPr id="134" name="円/楕円 133"/>
        <xdr:cNvSpPr/>
      </xdr:nvSpPr>
      <xdr:spPr bwMode="auto">
        <a:xfrm>
          <a:off x="2857500" y="6449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293933</xdr:rowOff>
    </xdr:from>
    <xdr:ext cx="762000" cy="259045"/>
    <xdr:sp macro="" textlink="">
      <xdr:nvSpPr>
        <xdr:cNvPr id="135" name="テキスト ボックス 134"/>
        <xdr:cNvSpPr txBox="1"/>
      </xdr:nvSpPr>
      <xdr:spPr>
        <a:xfrm>
          <a:off x="2527300" y="621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実質収支比率等に係る経年分析について、財政調整基金残高は、標財比</a:t>
          </a:r>
          <a:r>
            <a:rPr kumimoji="1" lang="en-US" altLang="ja-JP" sz="1300">
              <a:solidFill>
                <a:schemeClr val="dk1"/>
              </a:solidFill>
              <a:effectLst/>
              <a:latin typeface="+mn-lt"/>
              <a:ea typeface="+mn-ea"/>
              <a:cs typeface="+mn-cs"/>
            </a:rPr>
            <a:t>34.40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1,399</a:t>
          </a:r>
          <a:r>
            <a:rPr kumimoji="1" lang="ja-JP" altLang="ja-JP" sz="1300">
              <a:solidFill>
                <a:schemeClr val="dk1"/>
              </a:solidFill>
              <a:effectLst/>
              <a:latin typeface="+mn-lt"/>
              <a:ea typeface="+mn-ea"/>
              <a:cs typeface="+mn-cs"/>
            </a:rPr>
            <a:t>百万円）となっており、前年度と比較すると</a:t>
          </a:r>
          <a:r>
            <a:rPr kumimoji="1" lang="en-US" altLang="ja-JP" sz="1300">
              <a:solidFill>
                <a:schemeClr val="dk1"/>
              </a:solidFill>
              <a:effectLst/>
              <a:latin typeface="+mn-lt"/>
              <a:ea typeface="+mn-ea"/>
              <a:cs typeface="+mn-cs"/>
            </a:rPr>
            <a:t>6.22</a:t>
          </a:r>
          <a:r>
            <a:rPr kumimoji="1" lang="ja-JP" altLang="ja-JP" sz="1300">
              <a:solidFill>
                <a:schemeClr val="dk1"/>
              </a:solidFill>
              <a:effectLst/>
              <a:latin typeface="+mn-lt"/>
              <a:ea typeface="+mn-ea"/>
              <a:cs typeface="+mn-cs"/>
            </a:rPr>
            <a:t>ポイント上昇し、</a:t>
          </a:r>
          <a:r>
            <a:rPr kumimoji="1" lang="en-US" altLang="ja-JP" sz="1300">
              <a:solidFill>
                <a:schemeClr val="dk1"/>
              </a:solidFill>
              <a:effectLst/>
              <a:latin typeface="+mn-lt"/>
              <a:ea typeface="+mn-ea"/>
              <a:cs typeface="+mn-cs"/>
            </a:rPr>
            <a:t>191</a:t>
          </a:r>
          <a:r>
            <a:rPr kumimoji="1" lang="ja-JP" altLang="ja-JP" sz="1300">
              <a:solidFill>
                <a:schemeClr val="dk1"/>
              </a:solidFill>
              <a:effectLst/>
              <a:latin typeface="+mn-lt"/>
              <a:ea typeface="+mn-ea"/>
              <a:cs typeface="+mn-cs"/>
            </a:rPr>
            <a:t>百万円増加した。実質収支額は</a:t>
          </a:r>
          <a:r>
            <a:rPr kumimoji="1" lang="en-US" altLang="ja-JP" sz="1300">
              <a:solidFill>
                <a:schemeClr val="dk1"/>
              </a:solidFill>
              <a:effectLst/>
              <a:latin typeface="+mn-lt"/>
              <a:ea typeface="+mn-ea"/>
              <a:cs typeface="+mn-cs"/>
            </a:rPr>
            <a:t>3.49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今後も事務事業の見直しや定員管理の適正化を図ることで、人件費の縮減を行うとともに、可能な限り地方債の繰上償還の実施や財政調整基金への積立を行う。</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連結実質赤字比率に係る赤字・黒字の構成分析は本町では</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会計のうち主な会計で水道事業会計では</a:t>
          </a:r>
          <a:r>
            <a:rPr kumimoji="1" lang="en-US" altLang="ja-JP" sz="1300">
              <a:solidFill>
                <a:schemeClr val="dk1"/>
              </a:solidFill>
              <a:effectLst/>
              <a:latin typeface="+mn-lt"/>
              <a:ea typeface="+mn-ea"/>
              <a:cs typeface="+mn-cs"/>
            </a:rPr>
            <a:t>240</a:t>
          </a:r>
          <a:r>
            <a:rPr kumimoji="1" lang="ja-JP" altLang="ja-JP" sz="1300">
              <a:solidFill>
                <a:schemeClr val="dk1"/>
              </a:solidFill>
              <a:effectLst/>
              <a:latin typeface="+mn-lt"/>
              <a:ea typeface="+mn-ea"/>
              <a:cs typeface="+mn-cs"/>
            </a:rPr>
            <a:t>百万円（標財比</a:t>
          </a:r>
          <a:r>
            <a:rPr kumimoji="1" lang="en-US" altLang="ja-JP" sz="1300">
              <a:solidFill>
                <a:schemeClr val="dk1"/>
              </a:solidFill>
              <a:effectLst/>
              <a:latin typeface="+mn-lt"/>
              <a:ea typeface="+mn-ea"/>
              <a:cs typeface="+mn-cs"/>
            </a:rPr>
            <a:t>5.90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一般会計が</a:t>
          </a:r>
          <a:r>
            <a:rPr kumimoji="1" lang="en-US" altLang="ja-JP" sz="1300">
              <a:solidFill>
                <a:schemeClr val="dk1"/>
              </a:solidFill>
              <a:effectLst/>
              <a:latin typeface="+mn-lt"/>
              <a:ea typeface="+mn-ea"/>
              <a:cs typeface="+mn-cs"/>
            </a:rPr>
            <a:t>172</a:t>
          </a:r>
          <a:r>
            <a:rPr kumimoji="1" lang="ja-JP" altLang="ja-JP" sz="1300">
              <a:solidFill>
                <a:schemeClr val="dk1"/>
              </a:solidFill>
              <a:effectLst/>
              <a:latin typeface="+mn-lt"/>
              <a:ea typeface="+mn-ea"/>
              <a:cs typeface="+mn-cs"/>
            </a:rPr>
            <a:t>百万円（標財比</a:t>
          </a:r>
          <a:r>
            <a:rPr kumimoji="1" lang="en-US" altLang="ja-JP" sz="1300">
              <a:solidFill>
                <a:schemeClr val="dk1"/>
              </a:solidFill>
              <a:effectLst/>
              <a:latin typeface="+mn-lt"/>
              <a:ea typeface="+mn-ea"/>
              <a:cs typeface="+mn-cs"/>
            </a:rPr>
            <a:t>4.22</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はすべての会計で黒字となったが、下水道事業会計においては一般会計からの繰入によるものであるめ、今後、公営企業会計の独立採算の観点から、出来るだけ繰入を行わず、料金収入を基にした会計運営への意向を目指す。</a:t>
          </a:r>
          <a:endParaRPr lang="ja-JP" altLang="ja-JP" sz="1300">
            <a:effectLst/>
          </a:endParaRPr>
        </a:p>
        <a:p>
          <a:r>
            <a:rPr kumimoji="1" lang="ja-JP" altLang="ja-JP" sz="1300">
              <a:solidFill>
                <a:schemeClr val="dk1"/>
              </a:solidFill>
              <a:effectLst/>
              <a:latin typeface="+mn-lt"/>
              <a:ea typeface="+mn-ea"/>
              <a:cs typeface="+mn-cs"/>
            </a:rPr>
            <a:t>　そのため、上下水道の料金の見直しや収納対策の構築、コスト軽減、接続率の向上に向けた取組を強化し、経営健全化に努める。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実質公債費比率（分子）の構造について平成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年度の元金償還金等は</a:t>
          </a:r>
          <a:r>
            <a:rPr kumimoji="1" lang="en-US" altLang="ja-JP" sz="1300">
              <a:solidFill>
                <a:schemeClr val="dk1"/>
              </a:solidFill>
              <a:effectLst/>
              <a:latin typeface="+mn-lt"/>
              <a:ea typeface="+mn-ea"/>
              <a:cs typeface="+mn-cs"/>
            </a:rPr>
            <a:t>1,056</a:t>
          </a:r>
          <a:r>
            <a:rPr kumimoji="1" lang="ja-JP" altLang="ja-JP" sz="1300">
              <a:solidFill>
                <a:schemeClr val="dk1"/>
              </a:solidFill>
              <a:effectLst/>
              <a:latin typeface="+mn-lt"/>
              <a:ea typeface="+mn-ea"/>
              <a:cs typeface="+mn-cs"/>
            </a:rPr>
            <a:t>百万円となっている。主な内容としては元利償還金が</a:t>
          </a:r>
          <a:r>
            <a:rPr kumimoji="1" lang="en-US" altLang="ja-JP" sz="1300">
              <a:solidFill>
                <a:schemeClr val="dk1"/>
              </a:solidFill>
              <a:effectLst/>
              <a:latin typeface="+mn-lt"/>
              <a:ea typeface="+mn-ea"/>
              <a:cs typeface="+mn-cs"/>
            </a:rPr>
            <a:t>926</a:t>
          </a:r>
          <a:r>
            <a:rPr kumimoji="1" lang="ja-JP" altLang="ja-JP" sz="1300">
              <a:solidFill>
                <a:schemeClr val="dk1"/>
              </a:solidFill>
              <a:effectLst/>
              <a:latin typeface="+mn-lt"/>
              <a:ea typeface="+mn-ea"/>
              <a:cs typeface="+mn-cs"/>
            </a:rPr>
            <a:t>百万円で対前年度比で</a:t>
          </a:r>
          <a:r>
            <a:rPr kumimoji="1" lang="en-US" altLang="ja-JP" sz="1300">
              <a:solidFill>
                <a:schemeClr val="dk1"/>
              </a:solidFill>
              <a:effectLst/>
              <a:latin typeface="+mn-lt"/>
              <a:ea typeface="+mn-ea"/>
              <a:cs typeface="+mn-cs"/>
            </a:rPr>
            <a:t>127</a:t>
          </a:r>
          <a:r>
            <a:rPr kumimoji="1" lang="ja-JP" altLang="ja-JP" sz="1300">
              <a:solidFill>
                <a:schemeClr val="dk1"/>
              </a:solidFill>
              <a:effectLst/>
              <a:latin typeface="+mn-lt"/>
              <a:ea typeface="+mn-ea"/>
              <a:cs typeface="+mn-cs"/>
            </a:rPr>
            <a:t>百万円減少している。これは平成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から行ってきた公的保証金免除繰上償還による後年度の公債費抑制効果が表れたことが要因として考えられる。また、公営企業債の元利償還金に対する繰出金では、下水道事業等の地方債償還の財源に充てたと認められる財源として</a:t>
          </a:r>
          <a:r>
            <a:rPr kumimoji="1" lang="en-US" altLang="ja-JP" sz="1300">
              <a:solidFill>
                <a:schemeClr val="dk1"/>
              </a:solidFill>
              <a:effectLst/>
              <a:latin typeface="+mn-lt"/>
              <a:ea typeface="+mn-ea"/>
              <a:cs typeface="+mn-cs"/>
            </a:rPr>
            <a:t>121</a:t>
          </a:r>
          <a:r>
            <a:rPr kumimoji="1" lang="ja-JP" altLang="ja-JP" sz="1300">
              <a:solidFill>
                <a:schemeClr val="dk1"/>
              </a:solidFill>
              <a:effectLst/>
              <a:latin typeface="+mn-lt"/>
              <a:ea typeface="+mn-ea"/>
              <a:cs typeface="+mn-cs"/>
            </a:rPr>
            <a:t>百万円繰出している。組合等が起こした地方債の元利償還金に対する負担金等では公立久米島病院を運営する沖縄県離島医療組合への負担分として同組合を構成する沖縄県との負担割合（県</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：町</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）に基づき</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将来負担比率（分子）の構造について、平成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年度の将来負担額が</a:t>
          </a:r>
          <a:r>
            <a:rPr kumimoji="1" lang="en-US" altLang="ja-JP" sz="1300">
              <a:solidFill>
                <a:schemeClr val="dk1"/>
              </a:solidFill>
              <a:effectLst/>
              <a:latin typeface="+mn-lt"/>
              <a:ea typeface="+mn-ea"/>
              <a:cs typeface="+mn-cs"/>
            </a:rPr>
            <a:t>9,580</a:t>
          </a:r>
          <a:r>
            <a:rPr kumimoji="1" lang="ja-JP" altLang="ja-JP" sz="1300">
              <a:solidFill>
                <a:schemeClr val="dk1"/>
              </a:solidFill>
              <a:effectLst/>
              <a:latin typeface="+mn-lt"/>
              <a:ea typeface="+mn-ea"/>
              <a:cs typeface="+mn-cs"/>
            </a:rPr>
            <a:t>百万円となっており対前年度比で</a:t>
          </a:r>
          <a:r>
            <a:rPr kumimoji="1" lang="en-US" altLang="ja-JP" sz="1300">
              <a:solidFill>
                <a:schemeClr val="dk1"/>
              </a:solidFill>
              <a:effectLst/>
              <a:latin typeface="+mn-lt"/>
              <a:ea typeface="+mn-ea"/>
              <a:cs typeface="+mn-cs"/>
            </a:rPr>
            <a:t>525</a:t>
          </a:r>
          <a:r>
            <a:rPr kumimoji="1" lang="ja-JP" altLang="ja-JP" sz="1300">
              <a:solidFill>
                <a:schemeClr val="dk1"/>
              </a:solidFill>
              <a:effectLst/>
              <a:latin typeface="+mn-lt"/>
              <a:ea typeface="+mn-ea"/>
              <a:cs typeface="+mn-cs"/>
            </a:rPr>
            <a:t>百万円減少した。平成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年度の将来負担額の構成としては一般会計等に係る地方債の現在高が</a:t>
          </a:r>
          <a:r>
            <a:rPr kumimoji="1" lang="en-US" altLang="ja-JP" sz="1300">
              <a:solidFill>
                <a:schemeClr val="dk1"/>
              </a:solidFill>
              <a:effectLst/>
              <a:latin typeface="+mn-lt"/>
              <a:ea typeface="+mn-ea"/>
              <a:cs typeface="+mn-cs"/>
            </a:rPr>
            <a:t>6,903</a:t>
          </a:r>
          <a:r>
            <a:rPr kumimoji="1" lang="ja-JP" altLang="ja-JP" sz="1300">
              <a:solidFill>
                <a:schemeClr val="dk1"/>
              </a:solidFill>
              <a:effectLst/>
              <a:latin typeface="+mn-lt"/>
              <a:ea typeface="+mn-ea"/>
              <a:cs typeface="+mn-cs"/>
            </a:rPr>
            <a:t>百万円となっており、これまでの繰り上げ償還や新規発行の抑制などの効果により</a:t>
          </a:r>
          <a:r>
            <a:rPr kumimoji="1" lang="en-US" altLang="ja-JP" sz="1300">
              <a:solidFill>
                <a:schemeClr val="dk1"/>
              </a:solidFill>
              <a:effectLst/>
              <a:latin typeface="+mn-lt"/>
              <a:ea typeface="+mn-ea"/>
              <a:cs typeface="+mn-cs"/>
            </a:rPr>
            <a:t>190</a:t>
          </a:r>
          <a:r>
            <a:rPr kumimoji="1" lang="ja-JP" altLang="ja-JP" sz="1300">
              <a:solidFill>
                <a:schemeClr val="dk1"/>
              </a:solidFill>
              <a:effectLst/>
              <a:latin typeface="+mn-lt"/>
              <a:ea typeface="+mn-ea"/>
              <a:cs typeface="+mn-cs"/>
            </a:rPr>
            <a:t>百万円減少した。充当可能財源等については</a:t>
          </a:r>
          <a:r>
            <a:rPr kumimoji="1" lang="en-US" altLang="ja-JP" sz="1300">
              <a:solidFill>
                <a:schemeClr val="dk1"/>
              </a:solidFill>
              <a:effectLst/>
              <a:latin typeface="+mn-lt"/>
              <a:ea typeface="+mn-ea"/>
              <a:cs typeface="+mn-cs"/>
            </a:rPr>
            <a:t>7,923</a:t>
          </a:r>
          <a:r>
            <a:rPr kumimoji="1" lang="ja-JP" altLang="ja-JP" sz="1300">
              <a:solidFill>
                <a:schemeClr val="dk1"/>
              </a:solidFill>
              <a:effectLst/>
              <a:latin typeface="+mn-lt"/>
              <a:ea typeface="+mn-ea"/>
              <a:cs typeface="+mn-cs"/>
            </a:rPr>
            <a:t>百万円となっており対前年度比較では</a:t>
          </a:r>
          <a:r>
            <a:rPr kumimoji="1" lang="en-US" altLang="ja-JP" sz="1300">
              <a:solidFill>
                <a:schemeClr val="dk1"/>
              </a:solidFill>
              <a:effectLst/>
              <a:latin typeface="+mn-lt"/>
              <a:ea typeface="+mn-ea"/>
              <a:cs typeface="+mn-cs"/>
            </a:rPr>
            <a:t>153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している。要因としては基準財政需要額算入見込額が</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百万円減少</a:t>
          </a:r>
          <a:r>
            <a:rPr kumimoji="1" lang="ja-JP" altLang="en-US" sz="1300">
              <a:solidFill>
                <a:schemeClr val="dk1"/>
              </a:solidFill>
              <a:effectLst/>
              <a:latin typeface="+mn-lt"/>
              <a:ea typeface="+mn-ea"/>
              <a:cs typeface="+mn-cs"/>
            </a:rPr>
            <a:t>したが、</a:t>
          </a:r>
          <a:r>
            <a:rPr kumimoji="1" lang="ja-JP" altLang="ja-JP" sz="1300">
              <a:solidFill>
                <a:schemeClr val="dk1"/>
              </a:solidFill>
              <a:effectLst/>
              <a:latin typeface="+mn-lt"/>
              <a:ea typeface="+mn-ea"/>
              <a:cs typeface="+mn-cs"/>
            </a:rPr>
            <a:t>充当可能基金が対前年度比</a:t>
          </a:r>
          <a:r>
            <a:rPr kumimoji="1" lang="en-US" altLang="ja-JP" sz="1300">
              <a:solidFill>
                <a:schemeClr val="dk1"/>
              </a:solidFill>
              <a:effectLst/>
              <a:latin typeface="+mn-lt"/>
              <a:ea typeface="+mn-ea"/>
              <a:cs typeface="+mn-cs"/>
            </a:rPr>
            <a:t>239</a:t>
          </a:r>
          <a:r>
            <a:rPr kumimoji="1" lang="ja-JP" altLang="ja-JP" sz="1300">
              <a:solidFill>
                <a:schemeClr val="dk1"/>
              </a:solidFill>
              <a:effectLst/>
              <a:latin typeface="+mn-lt"/>
              <a:ea typeface="+mn-ea"/>
              <a:cs typeface="+mn-cs"/>
            </a:rPr>
            <a:t>百万円増加したことが影響している。</a:t>
          </a:r>
          <a:endParaRPr lang="ja-JP" altLang="ja-JP" sz="1300">
            <a:effectLst/>
          </a:endParaRPr>
        </a:p>
        <a:p>
          <a:r>
            <a:rPr kumimoji="1" lang="ja-JP" altLang="ja-JP" sz="13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8448191</v>
      </c>
      <c r="BO4" s="379"/>
      <c r="BP4" s="379"/>
      <c r="BQ4" s="379"/>
      <c r="BR4" s="379"/>
      <c r="BS4" s="379"/>
      <c r="BT4" s="379"/>
      <c r="BU4" s="380"/>
      <c r="BV4" s="378">
        <v>8275723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4.2</v>
      </c>
      <c r="CU4" s="556"/>
      <c r="CV4" s="556"/>
      <c r="CW4" s="556"/>
      <c r="CX4" s="556"/>
      <c r="CY4" s="556"/>
      <c r="CZ4" s="556"/>
      <c r="DA4" s="557"/>
      <c r="DB4" s="555">
        <v>7.7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8252681</v>
      </c>
      <c r="BO5" s="384"/>
      <c r="BP5" s="384"/>
      <c r="BQ5" s="384"/>
      <c r="BR5" s="384"/>
      <c r="BS5" s="384"/>
      <c r="BT5" s="384"/>
      <c r="BU5" s="385"/>
      <c r="BV5" s="383">
        <v>7896865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87.9</v>
      </c>
      <c r="CU5" s="354"/>
      <c r="CV5" s="354"/>
      <c r="CW5" s="354"/>
      <c r="CX5" s="354"/>
      <c r="CY5" s="354"/>
      <c r="CZ5" s="354"/>
      <c r="DA5" s="355"/>
      <c r="DB5" s="353">
        <v>87.6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195510</v>
      </c>
      <c r="BO6" s="384"/>
      <c r="BP6" s="384"/>
      <c r="BQ6" s="384"/>
      <c r="BR6" s="384"/>
      <c r="BS6" s="384"/>
      <c r="BT6" s="384"/>
      <c r="BU6" s="385"/>
      <c r="BV6" s="383">
        <v>378858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92.5</v>
      </c>
      <c r="CU6" s="530"/>
      <c r="CV6" s="530"/>
      <c r="CW6" s="530"/>
      <c r="CX6" s="530"/>
      <c r="CY6" s="530"/>
      <c r="CZ6" s="530"/>
      <c r="DA6" s="531"/>
      <c r="DB6" s="529">
        <v>92.3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23520</v>
      </c>
      <c r="BO7" s="384"/>
      <c r="BP7" s="384"/>
      <c r="BQ7" s="384"/>
      <c r="BR7" s="384"/>
      <c r="BS7" s="384"/>
      <c r="BT7" s="384"/>
      <c r="BU7" s="385"/>
      <c r="BV7" s="383">
        <v>47916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4066588</v>
      </c>
      <c r="CU7" s="384"/>
      <c r="CV7" s="384"/>
      <c r="CW7" s="384"/>
      <c r="CX7" s="384"/>
      <c r="CY7" s="384"/>
      <c r="CZ7" s="384"/>
      <c r="DA7" s="385"/>
      <c r="DB7" s="383">
        <v>4285429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171990</v>
      </c>
      <c r="BO8" s="384"/>
      <c r="BP8" s="384"/>
      <c r="BQ8" s="384"/>
      <c r="BR8" s="384"/>
      <c r="BS8" s="384"/>
      <c r="BT8" s="384"/>
      <c r="BU8" s="385"/>
      <c r="BV8" s="383">
        <v>330942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8519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-158952</v>
      </c>
      <c r="BO9" s="384"/>
      <c r="BP9" s="384"/>
      <c r="BQ9" s="384"/>
      <c r="BR9" s="384"/>
      <c r="BS9" s="384"/>
      <c r="BT9" s="384"/>
      <c r="BU9" s="385"/>
      <c r="BV9" s="383">
        <v>145317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v>
      </c>
      <c r="CU9" s="354"/>
      <c r="CV9" s="354"/>
      <c r="CW9" s="354"/>
      <c r="CX9" s="354"/>
      <c r="CY9" s="354"/>
      <c r="CZ9" s="354"/>
      <c r="DA9" s="355"/>
      <c r="DB9" s="353">
        <v>22.9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9177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191365</v>
      </c>
      <c r="BO10" s="384"/>
      <c r="BP10" s="384"/>
      <c r="BQ10" s="384"/>
      <c r="BR10" s="384"/>
      <c r="BS10" s="384"/>
      <c r="BT10" s="384"/>
      <c r="BU10" s="385"/>
      <c r="BV10" s="383">
        <v>101447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98958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8296</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8262</v>
      </c>
      <c r="S13" s="485"/>
      <c r="T13" s="485"/>
      <c r="U13" s="485"/>
      <c r="V13" s="486"/>
      <c r="W13" s="472" t="s">
        <v>122</v>
      </c>
      <c r="X13" s="396"/>
      <c r="Y13" s="396"/>
      <c r="Z13" s="396"/>
      <c r="AA13" s="396"/>
      <c r="AB13" s="397"/>
      <c r="AC13" s="359">
        <v>1114</v>
      </c>
      <c r="AD13" s="360"/>
      <c r="AE13" s="360"/>
      <c r="AF13" s="360"/>
      <c r="AG13" s="361"/>
      <c r="AH13" s="359">
        <v>1203</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32413</v>
      </c>
      <c r="BO13" s="384"/>
      <c r="BP13" s="384"/>
      <c r="BQ13" s="384"/>
      <c r="BR13" s="384"/>
      <c r="BS13" s="384"/>
      <c r="BT13" s="384"/>
      <c r="BU13" s="385"/>
      <c r="BV13" s="383">
        <v>345722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8395</v>
      </c>
      <c r="S14" s="485"/>
      <c r="T14" s="485"/>
      <c r="U14" s="485"/>
      <c r="V14" s="486"/>
      <c r="W14" s="487"/>
      <c r="X14" s="399"/>
      <c r="Y14" s="399"/>
      <c r="Z14" s="399"/>
      <c r="AA14" s="399"/>
      <c r="AB14" s="400"/>
      <c r="AC14" s="477">
        <v>27.8</v>
      </c>
      <c r="AD14" s="478"/>
      <c r="AE14" s="478"/>
      <c r="AF14" s="478"/>
      <c r="AG14" s="479"/>
      <c r="AH14" s="477">
        <v>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50.5</v>
      </c>
      <c r="CU14" s="456"/>
      <c r="CV14" s="456"/>
      <c r="CW14" s="456"/>
      <c r="CX14" s="456"/>
      <c r="CY14" s="456"/>
      <c r="CZ14" s="456"/>
      <c r="DA14" s="457"/>
      <c r="DB14" s="488">
        <v>67.7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8370</v>
      </c>
      <c r="S15" s="485"/>
      <c r="T15" s="485"/>
      <c r="U15" s="485"/>
      <c r="V15" s="486"/>
      <c r="W15" s="472" t="s">
        <v>129</v>
      </c>
      <c r="X15" s="396"/>
      <c r="Y15" s="396"/>
      <c r="Z15" s="396"/>
      <c r="AA15" s="396"/>
      <c r="AB15" s="397"/>
      <c r="AC15" s="359">
        <v>623</v>
      </c>
      <c r="AD15" s="360"/>
      <c r="AE15" s="360"/>
      <c r="AF15" s="360"/>
      <c r="AG15" s="361"/>
      <c r="AH15" s="359">
        <v>715</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613073</v>
      </c>
      <c r="BO15" s="379"/>
      <c r="BP15" s="379"/>
      <c r="BQ15" s="379"/>
      <c r="BR15" s="379"/>
      <c r="BS15" s="379"/>
      <c r="BT15" s="379"/>
      <c r="BU15" s="380"/>
      <c r="BV15" s="378">
        <v>607758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15.5</v>
      </c>
      <c r="AD16" s="478"/>
      <c r="AE16" s="478"/>
      <c r="AF16" s="478"/>
      <c r="AG16" s="479"/>
      <c r="AH16" s="477">
        <v>16.7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3261761</v>
      </c>
      <c r="BO16" s="384"/>
      <c r="BP16" s="384"/>
      <c r="BQ16" s="384"/>
      <c r="BR16" s="384"/>
      <c r="BS16" s="384"/>
      <c r="BT16" s="384"/>
      <c r="BU16" s="385"/>
      <c r="BV16" s="383">
        <v>3305668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2270</v>
      </c>
      <c r="AD17" s="360"/>
      <c r="AE17" s="360"/>
      <c r="AF17" s="360"/>
      <c r="AG17" s="361"/>
      <c r="AH17" s="359">
        <v>2367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776955</v>
      </c>
      <c r="BO17" s="384"/>
      <c r="BP17" s="384"/>
      <c r="BQ17" s="384"/>
      <c r="BR17" s="384"/>
      <c r="BS17" s="384"/>
      <c r="BT17" s="384"/>
      <c r="BU17" s="385"/>
      <c r="BV17" s="383">
        <v>773831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63.65</v>
      </c>
      <c r="M18" s="448"/>
      <c r="N18" s="448"/>
      <c r="O18" s="448"/>
      <c r="P18" s="448"/>
      <c r="Q18" s="448"/>
      <c r="R18" s="449"/>
      <c r="S18" s="449"/>
      <c r="T18" s="449"/>
      <c r="U18" s="449"/>
      <c r="V18" s="450"/>
      <c r="W18" s="464"/>
      <c r="X18" s="465"/>
      <c r="Y18" s="465"/>
      <c r="Z18" s="465"/>
      <c r="AA18" s="465"/>
      <c r="AB18" s="473"/>
      <c r="AC18" s="347">
        <v>56.7</v>
      </c>
      <c r="AD18" s="348"/>
      <c r="AE18" s="348"/>
      <c r="AF18" s="348"/>
      <c r="AG18" s="451"/>
      <c r="AH18" s="347">
        <v>55.2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3604616</v>
      </c>
      <c r="BO18" s="384"/>
      <c r="BP18" s="384"/>
      <c r="BQ18" s="384"/>
      <c r="BR18" s="384"/>
      <c r="BS18" s="384"/>
      <c r="BT18" s="384"/>
      <c r="BU18" s="385"/>
      <c r="BV18" s="383">
        <v>3775159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134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4885183</v>
      </c>
      <c r="BO19" s="384"/>
      <c r="BP19" s="384"/>
      <c r="BQ19" s="384"/>
      <c r="BR19" s="384"/>
      <c r="BS19" s="384"/>
      <c r="BT19" s="384"/>
      <c r="BU19" s="385"/>
      <c r="BV19" s="383">
        <v>5026262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3601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6902779</v>
      </c>
      <c r="BO23" s="384"/>
      <c r="BP23" s="384"/>
      <c r="BQ23" s="384"/>
      <c r="BR23" s="384"/>
      <c r="BS23" s="384"/>
      <c r="BT23" s="384"/>
      <c r="BU23" s="385"/>
      <c r="BV23" s="383">
        <v>7093032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7080</v>
      </c>
      <c r="R24" s="360"/>
      <c r="S24" s="360"/>
      <c r="T24" s="360"/>
      <c r="U24" s="360"/>
      <c r="V24" s="361"/>
      <c r="W24" s="425"/>
      <c r="X24" s="416"/>
      <c r="Y24" s="417"/>
      <c r="Z24" s="356" t="s">
        <v>153</v>
      </c>
      <c r="AA24" s="357"/>
      <c r="AB24" s="357"/>
      <c r="AC24" s="357"/>
      <c r="AD24" s="357"/>
      <c r="AE24" s="357"/>
      <c r="AF24" s="357"/>
      <c r="AG24" s="358"/>
      <c r="AH24" s="359">
        <v>166</v>
      </c>
      <c r="AI24" s="360"/>
      <c r="AJ24" s="360"/>
      <c r="AK24" s="360"/>
      <c r="AL24" s="361"/>
      <c r="AM24" s="359">
        <v>537840</v>
      </c>
      <c r="AN24" s="360"/>
      <c r="AO24" s="360"/>
      <c r="AP24" s="360"/>
      <c r="AQ24" s="360"/>
      <c r="AR24" s="361"/>
      <c r="AS24" s="359">
        <v>3240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5440662</v>
      </c>
      <c r="BO24" s="384"/>
      <c r="BP24" s="384"/>
      <c r="BQ24" s="384"/>
      <c r="BR24" s="384"/>
      <c r="BS24" s="384"/>
      <c r="BT24" s="384"/>
      <c r="BU24" s="385"/>
      <c r="BV24" s="383">
        <v>5490306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5790</v>
      </c>
      <c r="R25" s="360"/>
      <c r="S25" s="360"/>
      <c r="T25" s="360"/>
      <c r="U25" s="360"/>
      <c r="V25" s="361"/>
      <c r="W25" s="425"/>
      <c r="X25" s="416"/>
      <c r="Y25" s="417"/>
      <c r="Z25" s="356" t="s">
        <v>156</v>
      </c>
      <c r="AA25" s="357"/>
      <c r="AB25" s="357"/>
      <c r="AC25" s="357"/>
      <c r="AD25" s="357"/>
      <c r="AE25" s="357"/>
      <c r="AF25" s="357"/>
      <c r="AG25" s="358"/>
      <c r="AH25" s="359">
        <v>29</v>
      </c>
      <c r="AI25" s="360"/>
      <c r="AJ25" s="360"/>
      <c r="AK25" s="360"/>
      <c r="AL25" s="361"/>
      <c r="AM25" s="359">
        <v>89494</v>
      </c>
      <c r="AN25" s="360"/>
      <c r="AO25" s="360"/>
      <c r="AP25" s="360"/>
      <c r="AQ25" s="360"/>
      <c r="AR25" s="361"/>
      <c r="AS25" s="359">
        <v>3086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365631</v>
      </c>
      <c r="BO25" s="379"/>
      <c r="BP25" s="379"/>
      <c r="BQ25" s="379"/>
      <c r="BR25" s="379"/>
      <c r="BS25" s="379"/>
      <c r="BT25" s="379"/>
      <c r="BU25" s="380"/>
      <c r="BV25" s="378" t="s">
        <v>119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5370</v>
      </c>
      <c r="R26" s="360"/>
      <c r="S26" s="360"/>
      <c r="T26" s="360"/>
      <c r="U26" s="360"/>
      <c r="V26" s="361"/>
      <c r="W26" s="425"/>
      <c r="X26" s="416"/>
      <c r="Y26" s="417"/>
      <c r="Z26" s="356" t="s">
        <v>159</v>
      </c>
      <c r="AA26" s="438"/>
      <c r="AB26" s="438"/>
      <c r="AC26" s="438"/>
      <c r="AD26" s="438"/>
      <c r="AE26" s="438"/>
      <c r="AF26" s="438"/>
      <c r="AG26" s="439"/>
      <c r="AH26" s="359">
        <v>11</v>
      </c>
      <c r="AI26" s="360"/>
      <c r="AJ26" s="360"/>
      <c r="AK26" s="360"/>
      <c r="AL26" s="361"/>
      <c r="AM26" s="359">
        <v>33176</v>
      </c>
      <c r="AN26" s="360"/>
      <c r="AO26" s="360"/>
      <c r="AP26" s="360"/>
      <c r="AQ26" s="360"/>
      <c r="AR26" s="361"/>
      <c r="AS26" s="359">
        <v>3016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2640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24186</v>
      </c>
      <c r="AN27" s="360"/>
      <c r="AO27" s="360"/>
      <c r="AP27" s="360"/>
      <c r="AQ27" s="360"/>
      <c r="AR27" s="361"/>
      <c r="AS27" s="359">
        <v>3455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181465</v>
      </c>
      <c r="BO27" s="387"/>
      <c r="BP27" s="387"/>
      <c r="BQ27" s="387"/>
      <c r="BR27" s="387"/>
      <c r="BS27" s="387"/>
      <c r="BT27" s="387"/>
      <c r="BU27" s="388"/>
      <c r="BV27" s="386">
        <v>181118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2190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1399090</v>
      </c>
      <c r="BO28" s="379"/>
      <c r="BP28" s="379"/>
      <c r="BQ28" s="379"/>
      <c r="BR28" s="379"/>
      <c r="BS28" s="379"/>
      <c r="BT28" s="379"/>
      <c r="BU28" s="380"/>
      <c r="BV28" s="378">
        <v>1207725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12</v>
      </c>
      <c r="M29" s="360"/>
      <c r="N29" s="360"/>
      <c r="O29" s="360"/>
      <c r="P29" s="361"/>
      <c r="Q29" s="359">
        <v>2030</v>
      </c>
      <c r="R29" s="360"/>
      <c r="S29" s="360"/>
      <c r="T29" s="360"/>
      <c r="U29" s="360"/>
      <c r="V29" s="361"/>
      <c r="W29" s="426"/>
      <c r="X29" s="427"/>
      <c r="Y29" s="428"/>
      <c r="Z29" s="356" t="s">
        <v>169</v>
      </c>
      <c r="AA29" s="357"/>
      <c r="AB29" s="357"/>
      <c r="AC29" s="357"/>
      <c r="AD29" s="357"/>
      <c r="AE29" s="357"/>
      <c r="AF29" s="357"/>
      <c r="AG29" s="358"/>
      <c r="AH29" s="359">
        <v>173</v>
      </c>
      <c r="AI29" s="360"/>
      <c r="AJ29" s="360"/>
      <c r="AK29" s="360"/>
      <c r="AL29" s="361"/>
      <c r="AM29" s="359">
        <v>562026</v>
      </c>
      <c r="AN29" s="360"/>
      <c r="AO29" s="360"/>
      <c r="AP29" s="360"/>
      <c r="AQ29" s="360"/>
      <c r="AR29" s="361"/>
      <c r="AS29" s="359">
        <v>3249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59265</v>
      </c>
      <c r="BO29" s="384"/>
      <c r="BP29" s="384"/>
      <c r="BQ29" s="384"/>
      <c r="BR29" s="384"/>
      <c r="BS29" s="384"/>
      <c r="BT29" s="384"/>
      <c r="BU29" s="385"/>
      <c r="BV29" s="383">
        <v>58247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1672633</v>
      </c>
      <c r="BO30" s="387"/>
      <c r="BP30" s="387"/>
      <c r="BQ30" s="387"/>
      <c r="BR30" s="387"/>
      <c r="BS30" s="387"/>
      <c r="BT30" s="387"/>
      <c r="BU30" s="388"/>
      <c r="BV30" s="386">
        <v>1584081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沖縄県介護保険広域連合（一般会計）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株式会社オーランド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沖縄県介護保険広域連合（特別会計）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沖縄県市町村総合事務組合（一般会計）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南部広域市町村圏事務組合（一般会計）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南部広域市町村圏事務組合（ふるさと市町村圏基金特別会計）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南部広域市町村圏事務組合（いなんせ斎苑特別会計）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南部広域市町村圏事務組合（南斎場特別会計）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沖縄県離島医療組合（一般会計）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4" t="s">
        <v>24</v>
      </c>
      <c r="C41" s="1185"/>
      <c r="D41" s="81"/>
      <c r="E41" s="1186" t="s">
        <v>25</v>
      </c>
      <c r="F41" s="1186"/>
      <c r="G41" s="1186"/>
      <c r="H41" s="1187"/>
      <c r="I41" s="82">
        <v>8372</v>
      </c>
      <c r="J41" s="83">
        <v>7910</v>
      </c>
      <c r="K41" s="83">
        <v>7476</v>
      </c>
      <c r="L41" s="83">
        <v>7093</v>
      </c>
      <c r="M41" s="84">
        <v>6903</v>
      </c>
    </row>
    <row r="42" spans="2:13" ht="27.75" customHeight="1" x14ac:dyDescent="0.15">
      <c r="B42" s="1174"/>
      <c r="C42" s="1175"/>
      <c r="D42" s="85"/>
      <c r="E42" s="1178" t="s">
        <v>26</v>
      </c>
      <c r="F42" s="1178"/>
      <c r="G42" s="1178"/>
      <c r="H42" s="1179"/>
      <c r="I42" s="86" t="s">
        <v>475</v>
      </c>
      <c r="J42" s="87" t="s">
        <v>475</v>
      </c>
      <c r="K42" s="87" t="s">
        <v>475</v>
      </c>
      <c r="L42" s="87" t="s">
        <v>475</v>
      </c>
      <c r="M42" s="88" t="s">
        <v>475</v>
      </c>
    </row>
    <row r="43" spans="2:13" ht="27.75" customHeight="1" x14ac:dyDescent="0.15">
      <c r="B43" s="1174"/>
      <c r="C43" s="1175"/>
      <c r="D43" s="85"/>
      <c r="E43" s="1178" t="s">
        <v>27</v>
      </c>
      <c r="F43" s="1178"/>
      <c r="G43" s="1178"/>
      <c r="H43" s="1179"/>
      <c r="I43" s="86">
        <v>1592</v>
      </c>
      <c r="J43" s="87">
        <v>1656</v>
      </c>
      <c r="K43" s="87">
        <v>1447</v>
      </c>
      <c r="L43" s="87">
        <v>1295</v>
      </c>
      <c r="M43" s="88">
        <v>1270</v>
      </c>
    </row>
    <row r="44" spans="2:13" ht="27.75" customHeight="1" x14ac:dyDescent="0.15">
      <c r="B44" s="1174"/>
      <c r="C44" s="1175"/>
      <c r="D44" s="85"/>
      <c r="E44" s="1178" t="s">
        <v>28</v>
      </c>
      <c r="F44" s="1178"/>
      <c r="G44" s="1178"/>
      <c r="H44" s="1179"/>
      <c r="I44" s="86">
        <v>143</v>
      </c>
      <c r="J44" s="87">
        <v>137</v>
      </c>
      <c r="K44" s="87">
        <v>130</v>
      </c>
      <c r="L44" s="87">
        <v>123</v>
      </c>
      <c r="M44" s="88">
        <v>115</v>
      </c>
    </row>
    <row r="45" spans="2:13" ht="27.75" customHeight="1" x14ac:dyDescent="0.15">
      <c r="B45" s="1174"/>
      <c r="C45" s="1175"/>
      <c r="D45" s="85"/>
      <c r="E45" s="1178" t="s">
        <v>29</v>
      </c>
      <c r="F45" s="1178"/>
      <c r="G45" s="1178"/>
      <c r="H45" s="1179"/>
      <c r="I45" s="86">
        <v>1775</v>
      </c>
      <c r="J45" s="87">
        <v>1669</v>
      </c>
      <c r="K45" s="87">
        <v>1633</v>
      </c>
      <c r="L45" s="87">
        <v>1503</v>
      </c>
      <c r="M45" s="88">
        <v>1205</v>
      </c>
    </row>
    <row r="46" spans="2:13" ht="27.75" customHeight="1" x14ac:dyDescent="0.15">
      <c r="B46" s="1174"/>
      <c r="C46" s="1175"/>
      <c r="D46" s="85"/>
      <c r="E46" s="1178" t="s">
        <v>30</v>
      </c>
      <c r="F46" s="1178"/>
      <c r="G46" s="1178"/>
      <c r="H46" s="1179"/>
      <c r="I46" s="86">
        <v>34</v>
      </c>
      <c r="J46" s="87">
        <v>52</v>
      </c>
      <c r="K46" s="87">
        <v>94</v>
      </c>
      <c r="L46" s="87">
        <v>91</v>
      </c>
      <c r="M46" s="88">
        <v>87</v>
      </c>
    </row>
    <row r="47" spans="2:13" ht="27.75" customHeight="1" x14ac:dyDescent="0.15">
      <c r="B47" s="1174"/>
      <c r="C47" s="1175"/>
      <c r="D47" s="85"/>
      <c r="E47" s="1178" t="s">
        <v>31</v>
      </c>
      <c r="F47" s="1178"/>
      <c r="G47" s="1178"/>
      <c r="H47" s="1179"/>
      <c r="I47" s="86" t="s">
        <v>475</v>
      </c>
      <c r="J47" s="87" t="s">
        <v>475</v>
      </c>
      <c r="K47" s="87" t="s">
        <v>475</v>
      </c>
      <c r="L47" s="87" t="s">
        <v>475</v>
      </c>
      <c r="M47" s="88" t="s">
        <v>475</v>
      </c>
    </row>
    <row r="48" spans="2:13" ht="27.75" customHeight="1" x14ac:dyDescent="0.15">
      <c r="B48" s="1176"/>
      <c r="C48" s="1177"/>
      <c r="D48" s="85"/>
      <c r="E48" s="1178" t="s">
        <v>32</v>
      </c>
      <c r="F48" s="1178"/>
      <c r="G48" s="1178"/>
      <c r="H48" s="1179"/>
      <c r="I48" s="86" t="s">
        <v>475</v>
      </c>
      <c r="J48" s="87" t="s">
        <v>475</v>
      </c>
      <c r="K48" s="87" t="s">
        <v>475</v>
      </c>
      <c r="L48" s="87" t="s">
        <v>475</v>
      </c>
      <c r="M48" s="88" t="s">
        <v>475</v>
      </c>
    </row>
    <row r="49" spans="2:13" ht="27.75" customHeight="1" x14ac:dyDescent="0.15">
      <c r="B49" s="1172" t="s">
        <v>33</v>
      </c>
      <c r="C49" s="1173"/>
      <c r="D49" s="89"/>
      <c r="E49" s="1178" t="s">
        <v>34</v>
      </c>
      <c r="F49" s="1178"/>
      <c r="G49" s="1178"/>
      <c r="H49" s="1179"/>
      <c r="I49" s="86">
        <v>1244</v>
      </c>
      <c r="J49" s="87">
        <v>1652</v>
      </c>
      <c r="K49" s="87">
        <v>1708</v>
      </c>
      <c r="L49" s="87">
        <v>1788</v>
      </c>
      <c r="M49" s="88">
        <v>2027</v>
      </c>
    </row>
    <row r="50" spans="2:13" ht="27.75" customHeight="1" x14ac:dyDescent="0.15">
      <c r="B50" s="1174"/>
      <c r="C50" s="1175"/>
      <c r="D50" s="85"/>
      <c r="E50" s="1178" t="s">
        <v>35</v>
      </c>
      <c r="F50" s="1178"/>
      <c r="G50" s="1178"/>
      <c r="H50" s="1179"/>
      <c r="I50" s="86" t="s">
        <v>475</v>
      </c>
      <c r="J50" s="87" t="s">
        <v>475</v>
      </c>
      <c r="K50" s="87" t="s">
        <v>475</v>
      </c>
      <c r="L50" s="87" t="s">
        <v>475</v>
      </c>
      <c r="M50" s="88" t="s">
        <v>475</v>
      </c>
    </row>
    <row r="51" spans="2:13" ht="27.75" customHeight="1" x14ac:dyDescent="0.15">
      <c r="B51" s="1176"/>
      <c r="C51" s="1177"/>
      <c r="D51" s="85"/>
      <c r="E51" s="1178" t="s">
        <v>36</v>
      </c>
      <c r="F51" s="1178"/>
      <c r="G51" s="1178"/>
      <c r="H51" s="1179"/>
      <c r="I51" s="86">
        <v>7671</v>
      </c>
      <c r="J51" s="87">
        <v>7038</v>
      </c>
      <c r="K51" s="87">
        <v>6550</v>
      </c>
      <c r="L51" s="87">
        <v>5982</v>
      </c>
      <c r="M51" s="88">
        <v>5896</v>
      </c>
    </row>
    <row r="52" spans="2:13" ht="27.75" customHeight="1" thickBot="1" x14ac:dyDescent="0.2">
      <c r="B52" s="1180" t="s">
        <v>37</v>
      </c>
      <c r="C52" s="1181"/>
      <c r="D52" s="90"/>
      <c r="E52" s="1182" t="s">
        <v>38</v>
      </c>
      <c r="F52" s="1182"/>
      <c r="G52" s="1182"/>
      <c r="H52" s="1183"/>
      <c r="I52" s="91">
        <v>2999</v>
      </c>
      <c r="J52" s="92">
        <v>2732</v>
      </c>
      <c r="K52" s="92">
        <v>2521</v>
      </c>
      <c r="L52" s="92">
        <v>2335</v>
      </c>
      <c r="M52" s="93">
        <v>1658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144991</v>
      </c>
      <c r="E3" s="116"/>
      <c r="F3" s="117">
        <v>192544</v>
      </c>
      <c r="G3" s="118"/>
      <c r="H3" s="119"/>
    </row>
    <row r="4" spans="1:8" x14ac:dyDescent="0.15">
      <c r="A4" s="120"/>
      <c r="B4" s="121"/>
      <c r="C4" s="122"/>
      <c r="D4" s="123">
        <v>96871</v>
      </c>
      <c r="E4" s="124"/>
      <c r="F4" s="125">
        <v>82235</v>
      </c>
      <c r="G4" s="126"/>
      <c r="H4" s="127"/>
    </row>
    <row r="5" spans="1:8" x14ac:dyDescent="0.15">
      <c r="A5" s="108" t="s">
        <v>508</v>
      </c>
      <c r="B5" s="113"/>
      <c r="C5" s="114"/>
      <c r="D5" s="115">
        <v>104464</v>
      </c>
      <c r="E5" s="116"/>
      <c r="F5" s="117">
        <v>146140</v>
      </c>
      <c r="G5" s="118"/>
      <c r="H5" s="119"/>
    </row>
    <row r="6" spans="1:8" x14ac:dyDescent="0.15">
      <c r="A6" s="120"/>
      <c r="B6" s="121"/>
      <c r="C6" s="122"/>
      <c r="D6" s="123">
        <v>8315</v>
      </c>
      <c r="E6" s="124"/>
      <c r="F6" s="125">
        <v>75451</v>
      </c>
      <c r="G6" s="126"/>
      <c r="H6" s="127"/>
    </row>
    <row r="7" spans="1:8" x14ac:dyDescent="0.15">
      <c r="A7" s="108" t="s">
        <v>509</v>
      </c>
      <c r="B7" s="113"/>
      <c r="C7" s="114"/>
      <c r="D7" s="115">
        <v>139156</v>
      </c>
      <c r="E7" s="116"/>
      <c r="F7" s="117">
        <v>146641</v>
      </c>
      <c r="G7" s="118"/>
      <c r="H7" s="119"/>
    </row>
    <row r="8" spans="1:8" x14ac:dyDescent="0.15">
      <c r="A8" s="120"/>
      <c r="B8" s="121"/>
      <c r="C8" s="122"/>
      <c r="D8" s="123">
        <v>4675</v>
      </c>
      <c r="E8" s="124"/>
      <c r="F8" s="125">
        <v>68142</v>
      </c>
      <c r="G8" s="126"/>
      <c r="H8" s="127"/>
    </row>
    <row r="9" spans="1:8" x14ac:dyDescent="0.15">
      <c r="A9" s="108" t="s">
        <v>510</v>
      </c>
      <c r="B9" s="113"/>
      <c r="C9" s="114"/>
      <c r="D9" s="115">
        <v>229646</v>
      </c>
      <c r="E9" s="116"/>
      <c r="F9" s="117">
        <v>174587</v>
      </c>
      <c r="G9" s="118"/>
      <c r="H9" s="119"/>
    </row>
    <row r="10" spans="1:8" x14ac:dyDescent="0.15">
      <c r="A10" s="120"/>
      <c r="B10" s="121"/>
      <c r="C10" s="122"/>
      <c r="D10" s="123">
        <v>13463</v>
      </c>
      <c r="E10" s="124"/>
      <c r="F10" s="125">
        <v>79695</v>
      </c>
      <c r="G10" s="126"/>
      <c r="H10" s="127"/>
    </row>
    <row r="11" spans="1:8" x14ac:dyDescent="0.15">
      <c r="A11" s="108" t="s">
        <v>511</v>
      </c>
      <c r="B11" s="113"/>
      <c r="C11" s="114"/>
      <c r="D11" s="115">
        <v>235678</v>
      </c>
      <c r="E11" s="116"/>
      <c r="F11" s="117">
        <v>175675</v>
      </c>
      <c r="G11" s="118"/>
      <c r="H11" s="119"/>
    </row>
    <row r="12" spans="1:8" x14ac:dyDescent="0.15">
      <c r="A12" s="120"/>
      <c r="B12" s="121"/>
      <c r="C12" s="128"/>
      <c r="D12" s="123">
        <v>5257</v>
      </c>
      <c r="E12" s="124"/>
      <c r="F12" s="125">
        <v>87698</v>
      </c>
      <c r="G12" s="126"/>
      <c r="H12" s="127"/>
    </row>
    <row r="13" spans="1:8" x14ac:dyDescent="0.15">
      <c r="A13" s="108"/>
      <c r="B13" s="113"/>
      <c r="C13" s="129"/>
      <c r="D13" s="130">
        <v>170787</v>
      </c>
      <c r="E13" s="131"/>
      <c r="F13" s="132">
        <v>167117</v>
      </c>
      <c r="G13" s="133"/>
      <c r="H13" s="119"/>
    </row>
    <row r="14" spans="1:8" x14ac:dyDescent="0.15">
      <c r="A14" s="120"/>
      <c r="B14" s="121"/>
      <c r="C14" s="122"/>
      <c r="D14" s="123">
        <v>25716</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4.97</v>
      </c>
      <c r="C19" s="134">
        <f>ROUND(VALUE(SUBSTITUTE(実質収支比率等に係る経年分析!G$48,"▲","-")),2)</f>
        <v>3.45</v>
      </c>
      <c r="D19" s="134">
        <f>ROUND(VALUE(SUBSTITUTE(実質収支比率等に係る経年分析!H$48,"▲","-")),2)</f>
        <v>4.22</v>
      </c>
      <c r="E19" s="134">
        <f>ROUND(VALUE(SUBSTITUTE(実質収支比率等に係る経年分析!I$48,"▲","-")),2)</f>
        <v>7.72</v>
      </c>
      <c r="F19" s="134">
        <f>ROUND(VALUE(SUBSTITUTE(実質収支比率等に係る経年分析!J$48,"▲","-")),2)</f>
        <v>4.2300000000000004</v>
      </c>
    </row>
    <row r="20" spans="1:11" x14ac:dyDescent="0.15">
      <c r="A20" s="134" t="s">
        <v>43</v>
      </c>
      <c r="B20" s="134">
        <f>ROUND(VALUE(SUBSTITUTE(実質収支比率等に係る経年分析!F$47,"▲","-")),2)</f>
        <v>18.16</v>
      </c>
      <c r="C20" s="134">
        <f>ROUND(VALUE(SUBSTITUTE(実質収支比率等に係る経年分析!G$47,"▲","-")),2)</f>
        <v>23.52</v>
      </c>
      <c r="D20" s="134">
        <f>ROUND(VALUE(SUBSTITUTE(実質収支比率等に係る経年分析!H$47,"▲","-")),2)</f>
        <v>25.13</v>
      </c>
      <c r="E20" s="134">
        <f>ROUND(VALUE(SUBSTITUTE(実質収支比率等に係る経年分析!I$47,"▲","-")),2)</f>
        <v>28.18</v>
      </c>
      <c r="F20" s="134">
        <f>ROUND(VALUE(SUBSTITUTE(実質収支比率等に係る経年分析!J$47,"▲","-")),2)</f>
        <v>34.4</v>
      </c>
    </row>
    <row r="21" spans="1:11" x14ac:dyDescent="0.15">
      <c r="A21" s="134" t="s">
        <v>44</v>
      </c>
      <c r="B21" s="134">
        <f>IF(ISNUMBER(VALUE(SUBSTITUTE(実質収支比率等に係る経年分析!F$49,"▲","-"))),ROUND(VALUE(SUBSTITUTE(実質収支比率等に係る経年分析!F$49,"▲","-")),2),NA())</f>
        <v>11.65</v>
      </c>
      <c r="C21" s="134">
        <f>IF(ISNUMBER(VALUE(SUBSTITUTE(実質収支比率等に係る経年分析!G$49,"▲","-"))),ROUND(VALUE(SUBSTITUTE(実質収支比率等に係る経年分析!G$49,"▲","-")),2),NA())</f>
        <v>4.95</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8.07</v>
      </c>
      <c r="F21" s="134">
        <f>IF(ISNUMBER(VALUE(SUBSTITUTE(実質収支比率等に係る経年分析!J$49,"▲","-"))),ROUND(VALUE(SUBSTITUTE(実質収支比率等に係る経年分析!J$49,"▲","-")),2),NA())</f>
        <v>0.8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1.1599999999999999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875</v>
      </c>
      <c r="E42" s="136"/>
      <c r="F42" s="136"/>
      <c r="G42" s="136">
        <f>'実質公債費比率（分子）の構造'!L$52</f>
        <v>881</v>
      </c>
      <c r="H42" s="136"/>
      <c r="I42" s="136"/>
      <c r="J42" s="136">
        <f>'実質公債費比率（分子）の構造'!M$52</f>
        <v>857</v>
      </c>
      <c r="K42" s="136"/>
      <c r="L42" s="136"/>
      <c r="M42" s="136">
        <f>'実質公債費比率（分子）の構造'!N$52</f>
        <v>840</v>
      </c>
      <c r="N42" s="136"/>
      <c r="O42" s="136"/>
      <c r="P42" s="136">
        <f>'実質公債費比率（分子）の構造'!O$52</f>
        <v>788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10</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x14ac:dyDescent="0.15">
      <c r="A46" s="136" t="s">
        <v>55</v>
      </c>
      <c r="B46" s="136">
        <f>'実質公債費比率（分子）の構造'!K$48</f>
        <v>141</v>
      </c>
      <c r="C46" s="136"/>
      <c r="D46" s="136"/>
      <c r="E46" s="136">
        <f>'実質公債費比率（分子）の構造'!L$48</f>
        <v>136</v>
      </c>
      <c r="F46" s="136"/>
      <c r="G46" s="136"/>
      <c r="H46" s="136">
        <f>'実質公債費比率（分子）の構造'!M$48</f>
        <v>116</v>
      </c>
      <c r="I46" s="136"/>
      <c r="J46" s="136"/>
      <c r="K46" s="136">
        <f>'実質公債費比率（分子）の構造'!N$48</f>
        <v>83</v>
      </c>
      <c r="L46" s="136"/>
      <c r="M46" s="136"/>
      <c r="N46" s="136">
        <f>'実質公債費比率（分子）の構造'!O$48</f>
        <v>121</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1178</v>
      </c>
      <c r="C49" s="136"/>
      <c r="D49" s="136"/>
      <c r="E49" s="136">
        <f>'実質公債費比率（分子）の構造'!L$45</f>
        <v>1148</v>
      </c>
      <c r="F49" s="136"/>
      <c r="G49" s="136"/>
      <c r="H49" s="136">
        <f>'実質公債費比率（分子）の構造'!M$45</f>
        <v>1091</v>
      </c>
      <c r="I49" s="136"/>
      <c r="J49" s="136"/>
      <c r="K49" s="136">
        <f>'実質公債費比率（分子）の構造'!N$45</f>
        <v>1053</v>
      </c>
      <c r="L49" s="136"/>
      <c r="M49" s="136"/>
      <c r="N49" s="136">
        <f>'実質公債費比率（分子）の構造'!O$45</f>
        <v>926</v>
      </c>
      <c r="O49" s="136"/>
      <c r="P49" s="136"/>
    </row>
    <row r="50" spans="1:16" x14ac:dyDescent="0.15">
      <c r="A50" s="136" t="s">
        <v>58</v>
      </c>
      <c r="B50" s="136" t="e">
        <f>NA()</f>
        <v>#N/A</v>
      </c>
      <c r="C50" s="136">
        <f>IF(ISNUMBER('実質公債費比率（分子）の構造'!K$53),'実質公債費比率（分子）の構造'!K$53,NA())</f>
        <v>454</v>
      </c>
      <c r="D50" s="136" t="e">
        <f>NA()</f>
        <v>#N/A</v>
      </c>
      <c r="E50" s="136" t="e">
        <f>NA()</f>
        <v>#N/A</v>
      </c>
      <c r="F50" s="136">
        <f>IF(ISNUMBER('実質公債費比率（分子）の構造'!L$53),'実質公債費比率（分子）の構造'!L$53,NA())</f>
        <v>412</v>
      </c>
      <c r="G50" s="136" t="e">
        <f>NA()</f>
        <v>#N/A</v>
      </c>
      <c r="H50" s="136" t="e">
        <f>NA()</f>
        <v>#N/A</v>
      </c>
      <c r="I50" s="136">
        <f>IF(ISNUMBER('実質公債費比率（分子）の構造'!M$53),'実質公債費比率（分子）の構造'!M$53,NA())</f>
        <v>360</v>
      </c>
      <c r="J50" s="136" t="e">
        <f>NA()</f>
        <v>#N/A</v>
      </c>
      <c r="K50" s="136" t="e">
        <f>NA()</f>
        <v>#N/A</v>
      </c>
      <c r="L50" s="136">
        <f>IF(ISNUMBER('実質公債費比率（分子）の構造'!N$53),'実質公債費比率（分子）の構造'!N$53,NA())</f>
        <v>306</v>
      </c>
      <c r="M50" s="136" t="e">
        <f>NA()</f>
        <v>#N/A</v>
      </c>
      <c r="N50" s="136" t="e">
        <f>NA()</f>
        <v>#N/A</v>
      </c>
      <c r="O50" s="136">
        <f>IF(ISNUMBER('実質公債費比率（分子）の構造'!O$53),'実質公債費比率（分子）の構造'!O$53,NA())</f>
        <v>268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7671</v>
      </c>
      <c r="E56" s="135"/>
      <c r="F56" s="135"/>
      <c r="G56" s="135">
        <f>'将来負担比率（分子）の構造'!J$51</f>
        <v>7038</v>
      </c>
      <c r="H56" s="135"/>
      <c r="I56" s="135"/>
      <c r="J56" s="135">
        <f>'将来負担比率（分子）の構造'!K$51</f>
        <v>6550</v>
      </c>
      <c r="K56" s="135"/>
      <c r="L56" s="135"/>
      <c r="M56" s="135">
        <f>'将来負担比率（分子）の構造'!L$51</f>
        <v>5982</v>
      </c>
      <c r="N56" s="135"/>
      <c r="O56" s="135"/>
      <c r="P56" s="135">
        <f>'将来負担比率（分子）の構造'!M$51</f>
        <v>5896</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1244</v>
      </c>
      <c r="E58" s="135"/>
      <c r="F58" s="135"/>
      <c r="G58" s="135">
        <f>'将来負担比率（分子）の構造'!J$49</f>
        <v>1652</v>
      </c>
      <c r="H58" s="135"/>
      <c r="I58" s="135"/>
      <c r="J58" s="135">
        <f>'将来負担比率（分子）の構造'!K$49</f>
        <v>1708</v>
      </c>
      <c r="K58" s="135"/>
      <c r="L58" s="135"/>
      <c r="M58" s="135">
        <f>'将来負担比率（分子）の構造'!L$49</f>
        <v>1788</v>
      </c>
      <c r="N58" s="135"/>
      <c r="O58" s="135"/>
      <c r="P58" s="135">
        <f>'将来負担比率（分子）の構造'!M$49</f>
        <v>2027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34</v>
      </c>
      <c r="C61" s="135"/>
      <c r="D61" s="135"/>
      <c r="E61" s="135">
        <f>'将来負担比率（分子）の構造'!J$46</f>
        <v>52</v>
      </c>
      <c r="F61" s="135"/>
      <c r="G61" s="135"/>
      <c r="H61" s="135">
        <f>'将来負担比率（分子）の構造'!K$46</f>
        <v>94</v>
      </c>
      <c r="I61" s="135"/>
      <c r="J61" s="135"/>
      <c r="K61" s="135">
        <f>'将来負担比率（分子）の構造'!L$46</f>
        <v>91</v>
      </c>
      <c r="L61" s="135"/>
      <c r="M61" s="135"/>
      <c r="N61" s="135">
        <f>'将来負担比率（分子）の構造'!M$46</f>
        <v>87</v>
      </c>
      <c r="O61" s="135"/>
      <c r="P61" s="135"/>
    </row>
    <row r="62" spans="1:16" x14ac:dyDescent="0.15">
      <c r="A62" s="135" t="s">
        <v>29</v>
      </c>
      <c r="B62" s="135">
        <f>'将来負担比率（分子）の構造'!I$45</f>
        <v>1775</v>
      </c>
      <c r="C62" s="135"/>
      <c r="D62" s="135"/>
      <c r="E62" s="135">
        <f>'将来負担比率（分子）の構造'!J$45</f>
        <v>1669</v>
      </c>
      <c r="F62" s="135"/>
      <c r="G62" s="135"/>
      <c r="H62" s="135">
        <f>'将来負担比率（分子）の構造'!K$45</f>
        <v>1633</v>
      </c>
      <c r="I62" s="135"/>
      <c r="J62" s="135"/>
      <c r="K62" s="135">
        <f>'将来負担比率（分子）の構造'!L$45</f>
        <v>1503</v>
      </c>
      <c r="L62" s="135"/>
      <c r="M62" s="135"/>
      <c r="N62" s="135">
        <f>'将来負担比率（分子）の構造'!M$45</f>
        <v>1205</v>
      </c>
      <c r="O62" s="135"/>
      <c r="P62" s="135"/>
    </row>
    <row r="63" spans="1:16" x14ac:dyDescent="0.15">
      <c r="A63" s="135" t="s">
        <v>28</v>
      </c>
      <c r="B63" s="135">
        <f>'将来負担比率（分子）の構造'!I$44</f>
        <v>143</v>
      </c>
      <c r="C63" s="135"/>
      <c r="D63" s="135"/>
      <c r="E63" s="135">
        <f>'将来負担比率（分子）の構造'!J$44</f>
        <v>137</v>
      </c>
      <c r="F63" s="135"/>
      <c r="G63" s="135"/>
      <c r="H63" s="135">
        <f>'将来負担比率（分子）の構造'!K$44</f>
        <v>130</v>
      </c>
      <c r="I63" s="135"/>
      <c r="J63" s="135"/>
      <c r="K63" s="135">
        <f>'将来負担比率（分子）の構造'!L$44</f>
        <v>123</v>
      </c>
      <c r="L63" s="135"/>
      <c r="M63" s="135"/>
      <c r="N63" s="135">
        <f>'将来負担比率（分子）の構造'!M$44</f>
        <v>115</v>
      </c>
      <c r="O63" s="135"/>
      <c r="P63" s="135"/>
    </row>
    <row r="64" spans="1:16" x14ac:dyDescent="0.15">
      <c r="A64" s="135" t="s">
        <v>27</v>
      </c>
      <c r="B64" s="135">
        <f>'将来負担比率（分子）の構造'!I$43</f>
        <v>1592</v>
      </c>
      <c r="C64" s="135"/>
      <c r="D64" s="135"/>
      <c r="E64" s="135">
        <f>'将来負担比率（分子）の構造'!J$43</f>
        <v>1656</v>
      </c>
      <c r="F64" s="135"/>
      <c r="G64" s="135"/>
      <c r="H64" s="135">
        <f>'将来負担比率（分子）の構造'!K$43</f>
        <v>1447</v>
      </c>
      <c r="I64" s="135"/>
      <c r="J64" s="135"/>
      <c r="K64" s="135">
        <f>'将来負担比率（分子）の構造'!L$43</f>
        <v>1295</v>
      </c>
      <c r="L64" s="135"/>
      <c r="M64" s="135"/>
      <c r="N64" s="135">
        <f>'将来負担比率（分子）の構造'!M$43</f>
        <v>1270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8372</v>
      </c>
      <c r="C66" s="135"/>
      <c r="D66" s="135"/>
      <c r="E66" s="135">
        <f>'将来負担比率（分子）の構造'!J$41</f>
        <v>7910</v>
      </c>
      <c r="F66" s="135"/>
      <c r="G66" s="135"/>
      <c r="H66" s="135">
        <f>'将来負担比率（分子）の構造'!K$41</f>
        <v>7476</v>
      </c>
      <c r="I66" s="135"/>
      <c r="J66" s="135"/>
      <c r="K66" s="135">
        <f>'将来負担比率（分子）の構造'!L$41</f>
        <v>7093</v>
      </c>
      <c r="L66" s="135"/>
      <c r="M66" s="135"/>
      <c r="N66" s="135">
        <f>'将来負担比率（分子）の構造'!M$41</f>
        <v>6903</v>
      </c>
      <c r="O66" s="135"/>
      <c r="P66" s="135"/>
    </row>
    <row r="67" spans="1:16" x14ac:dyDescent="0.15">
      <c r="A67" s="135" t="s">
        <v>62</v>
      </c>
      <c r="B67" s="135" t="e">
        <f>NA()</f>
        <v>#N/A</v>
      </c>
      <c r="C67" s="135">
        <f>IF(ISNUMBER('将来負担比率（分子）の構造'!I$52), IF('将来負担比率（分子）の構造'!I$52 &lt; 0, 0, '将来負担比率（分子）の構造'!I$52), NA())</f>
        <v>2999</v>
      </c>
      <c r="D67" s="135" t="e">
        <f>NA()</f>
        <v>#N/A</v>
      </c>
      <c r="E67" s="135" t="e">
        <f>NA()</f>
        <v>#N/A</v>
      </c>
      <c r="F67" s="135">
        <f>IF(ISNUMBER('将来負担比率（分子）の構造'!J$52), IF('将来負担比率（分子）の構造'!J$52 &lt; 0, 0, '将来負担比率（分子）の構造'!J$52), NA())</f>
        <v>2732</v>
      </c>
      <c r="G67" s="135" t="e">
        <f>NA()</f>
        <v>#N/A</v>
      </c>
      <c r="H67" s="135" t="e">
        <f>NA()</f>
        <v>#N/A</v>
      </c>
      <c r="I67" s="135">
        <f>IF(ISNUMBER('将来負担比率（分子）の構造'!K$52), IF('将来負担比率（分子）の構造'!K$52 &lt; 0, 0, '将来負担比率（分子）の構造'!K$52), NA())</f>
        <v>2521</v>
      </c>
      <c r="J67" s="135" t="e">
        <f>NA()</f>
        <v>#N/A</v>
      </c>
      <c r="K67" s="135" t="e">
        <f>NA()</f>
        <v>#N/A</v>
      </c>
      <c r="L67" s="135">
        <f>IF(ISNUMBER('将来負担比率（分子）の構造'!L$52), IF('将来負担比率（分子）の構造'!L$52 &lt; 0, 0, '将来負担比率（分子）の構造'!L$52), NA())</f>
        <v>2335</v>
      </c>
      <c r="M67" s="135" t="e">
        <f>NA()</f>
        <v>#N/A</v>
      </c>
      <c r="N67" s="135" t="e">
        <f>NA()</f>
        <v>#N/A</v>
      </c>
      <c r="O67" s="135">
        <f>IF(ISNUMBER('将来負担比率（分子）の構造'!M$52), IF('将来負担比率（分子）の構造'!M$52 &lt; 0, 0, '将来負担比率（分子）の構造'!M$52), NA())</f>
        <v>1658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644992</v>
      </c>
      <c r="S5" s="639"/>
      <c r="T5" s="639"/>
      <c r="U5" s="639"/>
      <c r="V5" s="639"/>
      <c r="W5" s="639"/>
      <c r="X5" s="639"/>
      <c r="Y5" s="686"/>
      <c r="Z5" s="699">
        <v>7.6</v>
      </c>
      <c r="AA5" s="699"/>
      <c r="AB5" s="699"/>
      <c r="AC5" s="699"/>
      <c r="AD5" s="700">
        <v>644992</v>
      </c>
      <c r="AE5" s="700"/>
      <c r="AF5" s="700"/>
      <c r="AG5" s="700"/>
      <c r="AH5" s="700"/>
      <c r="AI5" s="700"/>
      <c r="AJ5" s="700"/>
      <c r="AK5" s="700"/>
      <c r="AL5" s="687">
        <v>16.600000000000001</v>
      </c>
      <c r="AM5" s="656"/>
      <c r="AN5" s="656"/>
      <c r="AO5" s="688"/>
      <c r="AP5" s="675" t="s">
        <v>207</v>
      </c>
      <c r="AQ5" s="676"/>
      <c r="AR5" s="676"/>
      <c r="AS5" s="676"/>
      <c r="AT5" s="676"/>
      <c r="AU5" s="676"/>
      <c r="AV5" s="676"/>
      <c r="AW5" s="676"/>
      <c r="AX5" s="676"/>
      <c r="AY5" s="676"/>
      <c r="AZ5" s="676"/>
      <c r="BA5" s="676"/>
      <c r="BB5" s="676"/>
      <c r="BC5" s="676"/>
      <c r="BD5" s="676"/>
      <c r="BE5" s="676"/>
      <c r="BF5" s="677"/>
      <c r="BG5" s="588">
        <v>644992</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53159</v>
      </c>
      <c r="S6" s="589"/>
      <c r="T6" s="589"/>
      <c r="U6" s="589"/>
      <c r="V6" s="589"/>
      <c r="W6" s="589"/>
      <c r="X6" s="589"/>
      <c r="Y6" s="590"/>
      <c r="Z6" s="641">
        <v>0.6</v>
      </c>
      <c r="AA6" s="641"/>
      <c r="AB6" s="641"/>
      <c r="AC6" s="641"/>
      <c r="AD6" s="642">
        <v>53159</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644992</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89510</v>
      </c>
      <c r="CS6" s="589"/>
      <c r="CT6" s="589"/>
      <c r="CU6" s="589"/>
      <c r="CV6" s="589"/>
      <c r="CW6" s="589"/>
      <c r="CX6" s="589"/>
      <c r="CY6" s="590"/>
      <c r="CZ6" s="641">
        <v>1.1000000000000001</v>
      </c>
      <c r="DA6" s="641"/>
      <c r="DB6" s="641"/>
      <c r="DC6" s="641"/>
      <c r="DD6" s="594" t="s">
        <v>208</v>
      </c>
      <c r="DE6" s="589"/>
      <c r="DF6" s="589"/>
      <c r="DG6" s="589"/>
      <c r="DH6" s="589"/>
      <c r="DI6" s="589"/>
      <c r="DJ6" s="589"/>
      <c r="DK6" s="589"/>
      <c r="DL6" s="589"/>
      <c r="DM6" s="589"/>
      <c r="DN6" s="589"/>
      <c r="DO6" s="589"/>
      <c r="DP6" s="590"/>
      <c r="DQ6" s="594">
        <v>89510</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1061</v>
      </c>
      <c r="S7" s="589"/>
      <c r="T7" s="589"/>
      <c r="U7" s="589"/>
      <c r="V7" s="589"/>
      <c r="W7" s="589"/>
      <c r="X7" s="589"/>
      <c r="Y7" s="590"/>
      <c r="Z7" s="641">
        <v>0</v>
      </c>
      <c r="AA7" s="641"/>
      <c r="AB7" s="641"/>
      <c r="AC7" s="641"/>
      <c r="AD7" s="642">
        <v>1061</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236904</v>
      </c>
      <c r="BH7" s="589"/>
      <c r="BI7" s="589"/>
      <c r="BJ7" s="589"/>
      <c r="BK7" s="589"/>
      <c r="BL7" s="589"/>
      <c r="BM7" s="589"/>
      <c r="BN7" s="590"/>
      <c r="BO7" s="641">
        <v>36.700000000000003</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1670202</v>
      </c>
      <c r="CS7" s="589"/>
      <c r="CT7" s="589"/>
      <c r="CU7" s="589"/>
      <c r="CV7" s="589"/>
      <c r="CW7" s="589"/>
      <c r="CX7" s="589"/>
      <c r="CY7" s="590"/>
      <c r="CZ7" s="641">
        <v>20.2</v>
      </c>
      <c r="DA7" s="641"/>
      <c r="DB7" s="641"/>
      <c r="DC7" s="641"/>
      <c r="DD7" s="594">
        <v>269131</v>
      </c>
      <c r="DE7" s="589"/>
      <c r="DF7" s="589"/>
      <c r="DG7" s="589"/>
      <c r="DH7" s="589"/>
      <c r="DI7" s="589"/>
      <c r="DJ7" s="589"/>
      <c r="DK7" s="589"/>
      <c r="DL7" s="589"/>
      <c r="DM7" s="589"/>
      <c r="DN7" s="589"/>
      <c r="DO7" s="589"/>
      <c r="DP7" s="590"/>
      <c r="DQ7" s="594">
        <v>1043530</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1568</v>
      </c>
      <c r="S8" s="589"/>
      <c r="T8" s="589"/>
      <c r="U8" s="589"/>
      <c r="V8" s="589"/>
      <c r="W8" s="589"/>
      <c r="X8" s="589"/>
      <c r="Y8" s="590"/>
      <c r="Z8" s="641">
        <v>0</v>
      </c>
      <c r="AA8" s="641"/>
      <c r="AB8" s="641"/>
      <c r="AC8" s="641"/>
      <c r="AD8" s="642">
        <v>1568</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8915</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1573011</v>
      </c>
      <c r="CS8" s="589"/>
      <c r="CT8" s="589"/>
      <c r="CU8" s="589"/>
      <c r="CV8" s="589"/>
      <c r="CW8" s="589"/>
      <c r="CX8" s="589"/>
      <c r="CY8" s="590"/>
      <c r="CZ8" s="641">
        <v>19.100000000000001</v>
      </c>
      <c r="DA8" s="641"/>
      <c r="DB8" s="641"/>
      <c r="DC8" s="641"/>
      <c r="DD8" s="594">
        <v>5202</v>
      </c>
      <c r="DE8" s="589"/>
      <c r="DF8" s="589"/>
      <c r="DG8" s="589"/>
      <c r="DH8" s="589"/>
      <c r="DI8" s="589"/>
      <c r="DJ8" s="589"/>
      <c r="DK8" s="589"/>
      <c r="DL8" s="589"/>
      <c r="DM8" s="589"/>
      <c r="DN8" s="589"/>
      <c r="DO8" s="589"/>
      <c r="DP8" s="590"/>
      <c r="DQ8" s="594">
        <v>900406</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1173</v>
      </c>
      <c r="S9" s="589"/>
      <c r="T9" s="589"/>
      <c r="U9" s="589"/>
      <c r="V9" s="589"/>
      <c r="W9" s="589"/>
      <c r="X9" s="589"/>
      <c r="Y9" s="590"/>
      <c r="Z9" s="641">
        <v>0</v>
      </c>
      <c r="AA9" s="641"/>
      <c r="AB9" s="641"/>
      <c r="AC9" s="641"/>
      <c r="AD9" s="642">
        <v>1173</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193718</v>
      </c>
      <c r="BH9" s="589"/>
      <c r="BI9" s="589"/>
      <c r="BJ9" s="589"/>
      <c r="BK9" s="589"/>
      <c r="BL9" s="589"/>
      <c r="BM9" s="589"/>
      <c r="BN9" s="590"/>
      <c r="BO9" s="641">
        <v>30</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341927</v>
      </c>
      <c r="CS9" s="589"/>
      <c r="CT9" s="589"/>
      <c r="CU9" s="589"/>
      <c r="CV9" s="589"/>
      <c r="CW9" s="589"/>
      <c r="CX9" s="589"/>
      <c r="CY9" s="590"/>
      <c r="CZ9" s="641">
        <v>4.0999999999999996</v>
      </c>
      <c r="DA9" s="641"/>
      <c r="DB9" s="641"/>
      <c r="DC9" s="641"/>
      <c r="DD9" s="594">
        <v>3728</v>
      </c>
      <c r="DE9" s="589"/>
      <c r="DF9" s="589"/>
      <c r="DG9" s="589"/>
      <c r="DH9" s="589"/>
      <c r="DI9" s="589"/>
      <c r="DJ9" s="589"/>
      <c r="DK9" s="589"/>
      <c r="DL9" s="589"/>
      <c r="DM9" s="589"/>
      <c r="DN9" s="589"/>
      <c r="DO9" s="589"/>
      <c r="DP9" s="590"/>
      <c r="DQ9" s="594">
        <v>234351</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75849</v>
      </c>
      <c r="S10" s="589"/>
      <c r="T10" s="589"/>
      <c r="U10" s="589"/>
      <c r="V10" s="589"/>
      <c r="W10" s="589"/>
      <c r="X10" s="589"/>
      <c r="Y10" s="590"/>
      <c r="Z10" s="641">
        <v>0.9</v>
      </c>
      <c r="AA10" s="641"/>
      <c r="AB10" s="641"/>
      <c r="AC10" s="641"/>
      <c r="AD10" s="642">
        <v>75849</v>
      </c>
      <c r="AE10" s="642"/>
      <c r="AF10" s="642"/>
      <c r="AG10" s="642"/>
      <c r="AH10" s="642"/>
      <c r="AI10" s="642"/>
      <c r="AJ10" s="642"/>
      <c r="AK10" s="642"/>
      <c r="AL10" s="611">
        <v>1.9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17435</v>
      </c>
      <c r="BH10" s="589"/>
      <c r="BI10" s="589"/>
      <c r="BJ10" s="589"/>
      <c r="BK10" s="589"/>
      <c r="BL10" s="589"/>
      <c r="BM10" s="589"/>
      <c r="BN10" s="590"/>
      <c r="BO10" s="641">
        <v>2.7</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15751</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472</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16836</v>
      </c>
      <c r="BH11" s="589"/>
      <c r="BI11" s="589"/>
      <c r="BJ11" s="589"/>
      <c r="BK11" s="589"/>
      <c r="BL11" s="589"/>
      <c r="BM11" s="589"/>
      <c r="BN11" s="590"/>
      <c r="BO11" s="641">
        <v>2.6</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1139154</v>
      </c>
      <c r="CS11" s="589"/>
      <c r="CT11" s="589"/>
      <c r="CU11" s="589"/>
      <c r="CV11" s="589"/>
      <c r="CW11" s="589"/>
      <c r="CX11" s="589"/>
      <c r="CY11" s="590"/>
      <c r="CZ11" s="641">
        <v>13.8</v>
      </c>
      <c r="DA11" s="641"/>
      <c r="DB11" s="641"/>
      <c r="DC11" s="641"/>
      <c r="DD11" s="594">
        <v>815769</v>
      </c>
      <c r="DE11" s="589"/>
      <c r="DF11" s="589"/>
      <c r="DG11" s="589"/>
      <c r="DH11" s="589"/>
      <c r="DI11" s="589"/>
      <c r="DJ11" s="589"/>
      <c r="DK11" s="589"/>
      <c r="DL11" s="589"/>
      <c r="DM11" s="589"/>
      <c r="DN11" s="589"/>
      <c r="DO11" s="589"/>
      <c r="DP11" s="590"/>
      <c r="DQ11" s="594">
        <v>229798</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325747</v>
      </c>
      <c r="BH12" s="589"/>
      <c r="BI12" s="589"/>
      <c r="BJ12" s="589"/>
      <c r="BK12" s="589"/>
      <c r="BL12" s="589"/>
      <c r="BM12" s="589"/>
      <c r="BN12" s="590"/>
      <c r="BO12" s="641">
        <v>50.5</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413067</v>
      </c>
      <c r="CS12" s="589"/>
      <c r="CT12" s="589"/>
      <c r="CU12" s="589"/>
      <c r="CV12" s="589"/>
      <c r="CW12" s="589"/>
      <c r="CX12" s="589"/>
      <c r="CY12" s="590"/>
      <c r="CZ12" s="641">
        <v>5</v>
      </c>
      <c r="DA12" s="641"/>
      <c r="DB12" s="641"/>
      <c r="DC12" s="641"/>
      <c r="DD12" s="594">
        <v>49488</v>
      </c>
      <c r="DE12" s="589"/>
      <c r="DF12" s="589"/>
      <c r="DG12" s="589"/>
      <c r="DH12" s="589"/>
      <c r="DI12" s="589"/>
      <c r="DJ12" s="589"/>
      <c r="DK12" s="589"/>
      <c r="DL12" s="589"/>
      <c r="DM12" s="589"/>
      <c r="DN12" s="589"/>
      <c r="DO12" s="589"/>
      <c r="DP12" s="590"/>
      <c r="DQ12" s="594">
        <v>256977</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4838</v>
      </c>
      <c r="S13" s="589"/>
      <c r="T13" s="589"/>
      <c r="U13" s="589"/>
      <c r="V13" s="589"/>
      <c r="W13" s="589"/>
      <c r="X13" s="589"/>
      <c r="Y13" s="590"/>
      <c r="Z13" s="641">
        <v>0.1</v>
      </c>
      <c r="AA13" s="641"/>
      <c r="AB13" s="641"/>
      <c r="AC13" s="641"/>
      <c r="AD13" s="642">
        <v>4838</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299991</v>
      </c>
      <c r="BH13" s="589"/>
      <c r="BI13" s="589"/>
      <c r="BJ13" s="589"/>
      <c r="BK13" s="589"/>
      <c r="BL13" s="589"/>
      <c r="BM13" s="589"/>
      <c r="BN13" s="590"/>
      <c r="BO13" s="641">
        <v>46.5</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842122</v>
      </c>
      <c r="CS13" s="589"/>
      <c r="CT13" s="589"/>
      <c r="CU13" s="589"/>
      <c r="CV13" s="589"/>
      <c r="CW13" s="589"/>
      <c r="CX13" s="589"/>
      <c r="CY13" s="590"/>
      <c r="CZ13" s="641">
        <v>10.199999999999999</v>
      </c>
      <c r="DA13" s="641"/>
      <c r="DB13" s="641"/>
      <c r="DC13" s="641"/>
      <c r="DD13" s="594">
        <v>445837</v>
      </c>
      <c r="DE13" s="589"/>
      <c r="DF13" s="589"/>
      <c r="DG13" s="589"/>
      <c r="DH13" s="589"/>
      <c r="DI13" s="589"/>
      <c r="DJ13" s="589"/>
      <c r="DK13" s="589"/>
      <c r="DL13" s="589"/>
      <c r="DM13" s="589"/>
      <c r="DN13" s="589"/>
      <c r="DO13" s="589"/>
      <c r="DP13" s="590"/>
      <c r="DQ13" s="594">
        <v>290403</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25811</v>
      </c>
      <c r="BH14" s="589"/>
      <c r="BI14" s="589"/>
      <c r="BJ14" s="589"/>
      <c r="BK14" s="589"/>
      <c r="BL14" s="589"/>
      <c r="BM14" s="589"/>
      <c r="BN14" s="590"/>
      <c r="BO14" s="641">
        <v>4</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295717</v>
      </c>
      <c r="CS14" s="589"/>
      <c r="CT14" s="589"/>
      <c r="CU14" s="589"/>
      <c r="CV14" s="589"/>
      <c r="CW14" s="589"/>
      <c r="CX14" s="589"/>
      <c r="CY14" s="590"/>
      <c r="CZ14" s="641">
        <v>3.6</v>
      </c>
      <c r="DA14" s="641"/>
      <c r="DB14" s="641"/>
      <c r="DC14" s="641"/>
      <c r="DD14" s="594">
        <v>945</v>
      </c>
      <c r="DE14" s="589"/>
      <c r="DF14" s="589"/>
      <c r="DG14" s="589"/>
      <c r="DH14" s="589"/>
      <c r="DI14" s="589"/>
      <c r="DJ14" s="589"/>
      <c r="DK14" s="589"/>
      <c r="DL14" s="589"/>
      <c r="DM14" s="589"/>
      <c r="DN14" s="589"/>
      <c r="DO14" s="589"/>
      <c r="DP14" s="590"/>
      <c r="DQ14" s="594">
        <v>203951</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1026</v>
      </c>
      <c r="S15" s="589"/>
      <c r="T15" s="589"/>
      <c r="U15" s="589"/>
      <c r="V15" s="589"/>
      <c r="W15" s="589"/>
      <c r="X15" s="589"/>
      <c r="Y15" s="590"/>
      <c r="Z15" s="641">
        <v>0</v>
      </c>
      <c r="AA15" s="641"/>
      <c r="AB15" s="641"/>
      <c r="AC15" s="641"/>
      <c r="AD15" s="642">
        <v>1026</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56417</v>
      </c>
      <c r="BH15" s="589"/>
      <c r="BI15" s="589"/>
      <c r="BJ15" s="589"/>
      <c r="BK15" s="589"/>
      <c r="BL15" s="589"/>
      <c r="BM15" s="589"/>
      <c r="BN15" s="590"/>
      <c r="BO15" s="641">
        <v>8.6999999999999993</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934015</v>
      </c>
      <c r="CS15" s="589"/>
      <c r="CT15" s="589"/>
      <c r="CU15" s="589"/>
      <c r="CV15" s="589"/>
      <c r="CW15" s="589"/>
      <c r="CX15" s="589"/>
      <c r="CY15" s="590"/>
      <c r="CZ15" s="641">
        <v>11.3</v>
      </c>
      <c r="DA15" s="641"/>
      <c r="DB15" s="641"/>
      <c r="DC15" s="641"/>
      <c r="DD15" s="594">
        <v>365088</v>
      </c>
      <c r="DE15" s="589"/>
      <c r="DF15" s="589"/>
      <c r="DG15" s="589"/>
      <c r="DH15" s="589"/>
      <c r="DI15" s="589"/>
      <c r="DJ15" s="589"/>
      <c r="DK15" s="589"/>
      <c r="DL15" s="589"/>
      <c r="DM15" s="589"/>
      <c r="DN15" s="589"/>
      <c r="DO15" s="589"/>
      <c r="DP15" s="590"/>
      <c r="DQ15" s="594">
        <v>502070</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3516013</v>
      </c>
      <c r="S16" s="589"/>
      <c r="T16" s="589"/>
      <c r="U16" s="589"/>
      <c r="V16" s="589"/>
      <c r="W16" s="589"/>
      <c r="X16" s="589"/>
      <c r="Y16" s="590"/>
      <c r="Z16" s="641">
        <v>41.6</v>
      </c>
      <c r="AA16" s="641"/>
      <c r="AB16" s="641"/>
      <c r="AC16" s="641"/>
      <c r="AD16" s="642">
        <v>3085756</v>
      </c>
      <c r="AE16" s="642"/>
      <c r="AF16" s="642"/>
      <c r="AG16" s="642"/>
      <c r="AH16" s="642"/>
      <c r="AI16" s="642"/>
      <c r="AJ16" s="642"/>
      <c r="AK16" s="642"/>
      <c r="AL16" s="611">
        <v>79.2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113</v>
      </c>
      <c r="BH16" s="589"/>
      <c r="BI16" s="589"/>
      <c r="BJ16" s="589"/>
      <c r="BK16" s="589"/>
      <c r="BL16" s="589"/>
      <c r="BM16" s="589"/>
      <c r="BN16" s="590"/>
      <c r="BO16" s="641">
        <v>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11572</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11572</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3085756</v>
      </c>
      <c r="S17" s="589"/>
      <c r="T17" s="589"/>
      <c r="U17" s="589"/>
      <c r="V17" s="589"/>
      <c r="W17" s="589"/>
      <c r="X17" s="589"/>
      <c r="Y17" s="590"/>
      <c r="Z17" s="641">
        <v>36.5</v>
      </c>
      <c r="AA17" s="641"/>
      <c r="AB17" s="641"/>
      <c r="AC17" s="641"/>
      <c r="AD17" s="642">
        <v>3085756</v>
      </c>
      <c r="AE17" s="642"/>
      <c r="AF17" s="642"/>
      <c r="AG17" s="642"/>
      <c r="AH17" s="642"/>
      <c r="AI17" s="642"/>
      <c r="AJ17" s="642"/>
      <c r="AK17" s="642"/>
      <c r="AL17" s="611">
        <v>79.2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926633</v>
      </c>
      <c r="CS17" s="589"/>
      <c r="CT17" s="589"/>
      <c r="CU17" s="589"/>
      <c r="CV17" s="589"/>
      <c r="CW17" s="589"/>
      <c r="CX17" s="589"/>
      <c r="CY17" s="590"/>
      <c r="CZ17" s="641">
        <v>11.2</v>
      </c>
      <c r="DA17" s="641"/>
      <c r="DB17" s="641"/>
      <c r="DC17" s="641"/>
      <c r="DD17" s="594" t="s">
        <v>220</v>
      </c>
      <c r="DE17" s="589"/>
      <c r="DF17" s="589"/>
      <c r="DG17" s="589"/>
      <c r="DH17" s="589"/>
      <c r="DI17" s="589"/>
      <c r="DJ17" s="589"/>
      <c r="DK17" s="589"/>
      <c r="DL17" s="589"/>
      <c r="DM17" s="589"/>
      <c r="DN17" s="589"/>
      <c r="DO17" s="589"/>
      <c r="DP17" s="590"/>
      <c r="DQ17" s="594">
        <v>926633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430257</v>
      </c>
      <c r="S18" s="589"/>
      <c r="T18" s="589"/>
      <c r="U18" s="589"/>
      <c r="V18" s="589"/>
      <c r="W18" s="589"/>
      <c r="X18" s="589"/>
      <c r="Y18" s="590"/>
      <c r="Z18" s="641">
        <v>5.0999999999999996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4299679</v>
      </c>
      <c r="S20" s="589"/>
      <c r="T20" s="589"/>
      <c r="U20" s="589"/>
      <c r="V20" s="589"/>
      <c r="W20" s="589"/>
      <c r="X20" s="589"/>
      <c r="Y20" s="590"/>
      <c r="Z20" s="641">
        <v>50.9</v>
      </c>
      <c r="AA20" s="641"/>
      <c r="AB20" s="641"/>
      <c r="AC20" s="641"/>
      <c r="AD20" s="642">
        <v>3869422</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8252681</v>
      </c>
      <c r="CS20" s="589"/>
      <c r="CT20" s="589"/>
      <c r="CU20" s="589"/>
      <c r="CV20" s="589"/>
      <c r="CW20" s="589"/>
      <c r="CX20" s="589"/>
      <c r="CY20" s="590"/>
      <c r="CZ20" s="641">
        <v>100</v>
      </c>
      <c r="DA20" s="641"/>
      <c r="DB20" s="641"/>
      <c r="DC20" s="641"/>
      <c r="DD20" s="594">
        <v>1955188</v>
      </c>
      <c r="DE20" s="589"/>
      <c r="DF20" s="589"/>
      <c r="DG20" s="589"/>
      <c r="DH20" s="589"/>
      <c r="DI20" s="589"/>
      <c r="DJ20" s="589"/>
      <c r="DK20" s="589"/>
      <c r="DL20" s="589"/>
      <c r="DM20" s="589"/>
      <c r="DN20" s="589"/>
      <c r="DO20" s="589"/>
      <c r="DP20" s="590"/>
      <c r="DQ20" s="594">
        <v>4689673</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1128</v>
      </c>
      <c r="S21" s="589"/>
      <c r="T21" s="589"/>
      <c r="U21" s="589"/>
      <c r="V21" s="589"/>
      <c r="W21" s="589"/>
      <c r="X21" s="589"/>
      <c r="Y21" s="590"/>
      <c r="Z21" s="641">
        <v>0</v>
      </c>
      <c r="AA21" s="641"/>
      <c r="AB21" s="641"/>
      <c r="AC21" s="641"/>
      <c r="AD21" s="642">
        <v>1128</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109019</v>
      </c>
      <c r="S22" s="589"/>
      <c r="T22" s="589"/>
      <c r="U22" s="589"/>
      <c r="V22" s="589"/>
      <c r="W22" s="589"/>
      <c r="X22" s="589"/>
      <c r="Y22" s="590"/>
      <c r="Z22" s="641">
        <v>1.3</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80930</v>
      </c>
      <c r="S23" s="589"/>
      <c r="T23" s="589"/>
      <c r="U23" s="589"/>
      <c r="V23" s="589"/>
      <c r="W23" s="589"/>
      <c r="X23" s="589"/>
      <c r="Y23" s="590"/>
      <c r="Z23" s="641">
        <v>1</v>
      </c>
      <c r="AA23" s="641"/>
      <c r="AB23" s="641"/>
      <c r="AC23" s="641"/>
      <c r="AD23" s="642" t="s">
        <v>220</v>
      </c>
      <c r="AE23" s="642"/>
      <c r="AF23" s="642"/>
      <c r="AG23" s="642"/>
      <c r="AH23" s="642"/>
      <c r="AI23" s="642"/>
      <c r="AJ23" s="642"/>
      <c r="AK23" s="642"/>
      <c r="AL23" s="611" t="s">
        <v>220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12018</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3367153</v>
      </c>
      <c r="CS24" s="639"/>
      <c r="CT24" s="639"/>
      <c r="CU24" s="639"/>
      <c r="CV24" s="639"/>
      <c r="CW24" s="639"/>
      <c r="CX24" s="639"/>
      <c r="CY24" s="686"/>
      <c r="CZ24" s="690">
        <v>40.799999999999997</v>
      </c>
      <c r="DA24" s="691"/>
      <c r="DB24" s="691"/>
      <c r="DC24" s="692"/>
      <c r="DD24" s="685">
        <v>2723230</v>
      </c>
      <c r="DE24" s="639"/>
      <c r="DF24" s="639"/>
      <c r="DG24" s="639"/>
      <c r="DH24" s="639"/>
      <c r="DI24" s="639"/>
      <c r="DJ24" s="639"/>
      <c r="DK24" s="686"/>
      <c r="DL24" s="685">
        <v>2669584</v>
      </c>
      <c r="DM24" s="639"/>
      <c r="DN24" s="639"/>
      <c r="DO24" s="639"/>
      <c r="DP24" s="639"/>
      <c r="DQ24" s="639"/>
      <c r="DR24" s="639"/>
      <c r="DS24" s="639"/>
      <c r="DT24" s="639"/>
      <c r="DU24" s="639"/>
      <c r="DV24" s="686"/>
      <c r="DW24" s="687">
        <v>65.099999999999994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645740</v>
      </c>
      <c r="S25" s="589"/>
      <c r="T25" s="589"/>
      <c r="U25" s="589"/>
      <c r="V25" s="589"/>
      <c r="W25" s="589"/>
      <c r="X25" s="589"/>
      <c r="Y25" s="590"/>
      <c r="Z25" s="641">
        <v>7.6</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1739825</v>
      </c>
      <c r="CS25" s="607"/>
      <c r="CT25" s="607"/>
      <c r="CU25" s="607"/>
      <c r="CV25" s="607"/>
      <c r="CW25" s="607"/>
      <c r="CX25" s="607"/>
      <c r="CY25" s="608"/>
      <c r="CZ25" s="591">
        <v>21.1</v>
      </c>
      <c r="DA25" s="609"/>
      <c r="DB25" s="609"/>
      <c r="DC25" s="610"/>
      <c r="DD25" s="594">
        <v>1606476</v>
      </c>
      <c r="DE25" s="607"/>
      <c r="DF25" s="607"/>
      <c r="DG25" s="607"/>
      <c r="DH25" s="607"/>
      <c r="DI25" s="607"/>
      <c r="DJ25" s="607"/>
      <c r="DK25" s="608"/>
      <c r="DL25" s="594">
        <v>1572355</v>
      </c>
      <c r="DM25" s="607"/>
      <c r="DN25" s="607"/>
      <c r="DO25" s="607"/>
      <c r="DP25" s="607"/>
      <c r="DQ25" s="607"/>
      <c r="DR25" s="607"/>
      <c r="DS25" s="607"/>
      <c r="DT25" s="607"/>
      <c r="DU25" s="607"/>
      <c r="DV25" s="608"/>
      <c r="DW25" s="611">
        <v>38.299999999999997</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v>19887</v>
      </c>
      <c r="S26" s="589"/>
      <c r="T26" s="589"/>
      <c r="U26" s="589"/>
      <c r="V26" s="589"/>
      <c r="W26" s="589"/>
      <c r="X26" s="589"/>
      <c r="Y26" s="590"/>
      <c r="Z26" s="641">
        <v>0.2</v>
      </c>
      <c r="AA26" s="641"/>
      <c r="AB26" s="641"/>
      <c r="AC26" s="641"/>
      <c r="AD26" s="642">
        <v>19887</v>
      </c>
      <c r="AE26" s="642"/>
      <c r="AF26" s="642"/>
      <c r="AG26" s="642"/>
      <c r="AH26" s="642"/>
      <c r="AI26" s="642"/>
      <c r="AJ26" s="642"/>
      <c r="AK26" s="642"/>
      <c r="AL26" s="611">
        <v>0.5</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1018679</v>
      </c>
      <c r="CS26" s="589"/>
      <c r="CT26" s="589"/>
      <c r="CU26" s="589"/>
      <c r="CV26" s="589"/>
      <c r="CW26" s="589"/>
      <c r="CX26" s="589"/>
      <c r="CY26" s="590"/>
      <c r="CZ26" s="591">
        <v>12.3</v>
      </c>
      <c r="DA26" s="609"/>
      <c r="DB26" s="609"/>
      <c r="DC26" s="610"/>
      <c r="DD26" s="594">
        <v>947649</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2107369</v>
      </c>
      <c r="S27" s="589"/>
      <c r="T27" s="589"/>
      <c r="U27" s="589"/>
      <c r="V27" s="589"/>
      <c r="W27" s="589"/>
      <c r="X27" s="589"/>
      <c r="Y27" s="590"/>
      <c r="Z27" s="641">
        <v>24.9</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644992</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700695</v>
      </c>
      <c r="CS27" s="607"/>
      <c r="CT27" s="607"/>
      <c r="CU27" s="607"/>
      <c r="CV27" s="607"/>
      <c r="CW27" s="607"/>
      <c r="CX27" s="607"/>
      <c r="CY27" s="608"/>
      <c r="CZ27" s="591">
        <v>8.5</v>
      </c>
      <c r="DA27" s="609"/>
      <c r="DB27" s="609"/>
      <c r="DC27" s="610"/>
      <c r="DD27" s="594">
        <v>190121</v>
      </c>
      <c r="DE27" s="607"/>
      <c r="DF27" s="607"/>
      <c r="DG27" s="607"/>
      <c r="DH27" s="607"/>
      <c r="DI27" s="607"/>
      <c r="DJ27" s="607"/>
      <c r="DK27" s="608"/>
      <c r="DL27" s="594">
        <v>170596</v>
      </c>
      <c r="DM27" s="607"/>
      <c r="DN27" s="607"/>
      <c r="DO27" s="607"/>
      <c r="DP27" s="607"/>
      <c r="DQ27" s="607"/>
      <c r="DR27" s="607"/>
      <c r="DS27" s="607"/>
      <c r="DT27" s="607"/>
      <c r="DU27" s="607"/>
      <c r="DV27" s="608"/>
      <c r="DW27" s="611">
        <v>4.2</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49164</v>
      </c>
      <c r="S28" s="589"/>
      <c r="T28" s="589"/>
      <c r="U28" s="589"/>
      <c r="V28" s="589"/>
      <c r="W28" s="589"/>
      <c r="X28" s="589"/>
      <c r="Y28" s="590"/>
      <c r="Z28" s="641">
        <v>0.6</v>
      </c>
      <c r="AA28" s="641"/>
      <c r="AB28" s="641"/>
      <c r="AC28" s="641"/>
      <c r="AD28" s="642">
        <v>960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926633</v>
      </c>
      <c r="CS28" s="589"/>
      <c r="CT28" s="589"/>
      <c r="CU28" s="589"/>
      <c r="CV28" s="589"/>
      <c r="CW28" s="589"/>
      <c r="CX28" s="589"/>
      <c r="CY28" s="590"/>
      <c r="CZ28" s="591">
        <v>11.2</v>
      </c>
      <c r="DA28" s="609"/>
      <c r="DB28" s="609"/>
      <c r="DC28" s="610"/>
      <c r="DD28" s="594">
        <v>926633</v>
      </c>
      <c r="DE28" s="589"/>
      <c r="DF28" s="589"/>
      <c r="DG28" s="589"/>
      <c r="DH28" s="589"/>
      <c r="DI28" s="589"/>
      <c r="DJ28" s="589"/>
      <c r="DK28" s="590"/>
      <c r="DL28" s="594">
        <v>926633</v>
      </c>
      <c r="DM28" s="589"/>
      <c r="DN28" s="589"/>
      <c r="DO28" s="589"/>
      <c r="DP28" s="589"/>
      <c r="DQ28" s="589"/>
      <c r="DR28" s="589"/>
      <c r="DS28" s="589"/>
      <c r="DT28" s="589"/>
      <c r="DU28" s="589"/>
      <c r="DV28" s="590"/>
      <c r="DW28" s="611">
        <v>22.6</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7583</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926186</v>
      </c>
      <c r="CS29" s="607"/>
      <c r="CT29" s="607"/>
      <c r="CU29" s="607"/>
      <c r="CV29" s="607"/>
      <c r="CW29" s="607"/>
      <c r="CX29" s="607"/>
      <c r="CY29" s="608"/>
      <c r="CZ29" s="591">
        <v>11.2</v>
      </c>
      <c r="DA29" s="609"/>
      <c r="DB29" s="609"/>
      <c r="DC29" s="610"/>
      <c r="DD29" s="594">
        <v>926186</v>
      </c>
      <c r="DE29" s="607"/>
      <c r="DF29" s="607"/>
      <c r="DG29" s="607"/>
      <c r="DH29" s="607"/>
      <c r="DI29" s="607"/>
      <c r="DJ29" s="607"/>
      <c r="DK29" s="608"/>
      <c r="DL29" s="594">
        <v>926186</v>
      </c>
      <c r="DM29" s="607"/>
      <c r="DN29" s="607"/>
      <c r="DO29" s="607"/>
      <c r="DP29" s="607"/>
      <c r="DQ29" s="607"/>
      <c r="DR29" s="607"/>
      <c r="DS29" s="607"/>
      <c r="DT29" s="607"/>
      <c r="DU29" s="607"/>
      <c r="DV29" s="608"/>
      <c r="DW29" s="611">
        <v>22.6</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16990</v>
      </c>
      <c r="S30" s="589"/>
      <c r="T30" s="589"/>
      <c r="U30" s="589"/>
      <c r="V30" s="589"/>
      <c r="W30" s="589"/>
      <c r="X30" s="589"/>
      <c r="Y30" s="590"/>
      <c r="Z30" s="641">
        <v>0.2</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96.5</v>
      </c>
      <c r="BH30" s="655"/>
      <c r="BI30" s="655"/>
      <c r="BJ30" s="655"/>
      <c r="BK30" s="655"/>
      <c r="BL30" s="655"/>
      <c r="BM30" s="656">
        <v>89.1</v>
      </c>
      <c r="BN30" s="655"/>
      <c r="BO30" s="655"/>
      <c r="BP30" s="655"/>
      <c r="BQ30" s="657"/>
      <c r="BR30" s="654">
        <v>96.7</v>
      </c>
      <c r="BS30" s="655"/>
      <c r="BT30" s="655"/>
      <c r="BU30" s="655"/>
      <c r="BV30" s="655"/>
      <c r="BW30" s="655"/>
      <c r="BX30" s="656">
        <v>87.9</v>
      </c>
      <c r="BY30" s="655"/>
      <c r="BZ30" s="655"/>
      <c r="CA30" s="655"/>
      <c r="CB30" s="657"/>
      <c r="CD30" s="660"/>
      <c r="CE30" s="661"/>
      <c r="CF30" s="625" t="s">
        <v>292</v>
      </c>
      <c r="CG30" s="622"/>
      <c r="CH30" s="622"/>
      <c r="CI30" s="622"/>
      <c r="CJ30" s="622"/>
      <c r="CK30" s="622"/>
      <c r="CL30" s="622"/>
      <c r="CM30" s="622"/>
      <c r="CN30" s="622"/>
      <c r="CO30" s="622"/>
      <c r="CP30" s="622"/>
      <c r="CQ30" s="623"/>
      <c r="CR30" s="588">
        <v>827830</v>
      </c>
      <c r="CS30" s="589"/>
      <c r="CT30" s="589"/>
      <c r="CU30" s="589"/>
      <c r="CV30" s="589"/>
      <c r="CW30" s="589"/>
      <c r="CX30" s="589"/>
      <c r="CY30" s="590"/>
      <c r="CZ30" s="591">
        <v>10</v>
      </c>
      <c r="DA30" s="609"/>
      <c r="DB30" s="609"/>
      <c r="DC30" s="610"/>
      <c r="DD30" s="594">
        <v>827830</v>
      </c>
      <c r="DE30" s="589"/>
      <c r="DF30" s="589"/>
      <c r="DG30" s="589"/>
      <c r="DH30" s="589"/>
      <c r="DI30" s="589"/>
      <c r="DJ30" s="589"/>
      <c r="DK30" s="590"/>
      <c r="DL30" s="594">
        <v>827830</v>
      </c>
      <c r="DM30" s="589"/>
      <c r="DN30" s="589"/>
      <c r="DO30" s="589"/>
      <c r="DP30" s="589"/>
      <c r="DQ30" s="589"/>
      <c r="DR30" s="589"/>
      <c r="DS30" s="589"/>
      <c r="DT30" s="589"/>
      <c r="DU30" s="589"/>
      <c r="DV30" s="590"/>
      <c r="DW30" s="611">
        <v>20.2</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378858</v>
      </c>
      <c r="S31" s="589"/>
      <c r="T31" s="589"/>
      <c r="U31" s="589"/>
      <c r="V31" s="589"/>
      <c r="W31" s="589"/>
      <c r="X31" s="589"/>
      <c r="Y31" s="590"/>
      <c r="Z31" s="641">
        <v>4.5</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97.6</v>
      </c>
      <c r="BH31" s="607"/>
      <c r="BI31" s="607"/>
      <c r="BJ31" s="607"/>
      <c r="BK31" s="607"/>
      <c r="BL31" s="607"/>
      <c r="BM31" s="643">
        <v>93.9</v>
      </c>
      <c r="BN31" s="653"/>
      <c r="BO31" s="653"/>
      <c r="BP31" s="653"/>
      <c r="BQ31" s="617"/>
      <c r="BR31" s="652">
        <v>98.1</v>
      </c>
      <c r="BS31" s="607"/>
      <c r="BT31" s="607"/>
      <c r="BU31" s="607"/>
      <c r="BV31" s="607"/>
      <c r="BW31" s="607"/>
      <c r="BX31" s="643">
        <v>94.2</v>
      </c>
      <c r="BY31" s="653"/>
      <c r="BZ31" s="653"/>
      <c r="CA31" s="653"/>
      <c r="CB31" s="617"/>
      <c r="CD31" s="660"/>
      <c r="CE31" s="661"/>
      <c r="CF31" s="625" t="s">
        <v>296</v>
      </c>
      <c r="CG31" s="622"/>
      <c r="CH31" s="622"/>
      <c r="CI31" s="622"/>
      <c r="CJ31" s="622"/>
      <c r="CK31" s="622"/>
      <c r="CL31" s="622"/>
      <c r="CM31" s="622"/>
      <c r="CN31" s="622"/>
      <c r="CO31" s="622"/>
      <c r="CP31" s="622"/>
      <c r="CQ31" s="623"/>
      <c r="CR31" s="588">
        <v>98356</v>
      </c>
      <c r="CS31" s="607"/>
      <c r="CT31" s="607"/>
      <c r="CU31" s="607"/>
      <c r="CV31" s="607"/>
      <c r="CW31" s="607"/>
      <c r="CX31" s="607"/>
      <c r="CY31" s="608"/>
      <c r="CZ31" s="591">
        <v>1.2</v>
      </c>
      <c r="DA31" s="609"/>
      <c r="DB31" s="609"/>
      <c r="DC31" s="610"/>
      <c r="DD31" s="594">
        <v>98356</v>
      </c>
      <c r="DE31" s="607"/>
      <c r="DF31" s="607"/>
      <c r="DG31" s="607"/>
      <c r="DH31" s="607"/>
      <c r="DI31" s="607"/>
      <c r="DJ31" s="607"/>
      <c r="DK31" s="608"/>
      <c r="DL31" s="594">
        <v>98356</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82249</v>
      </c>
      <c r="S32" s="589"/>
      <c r="T32" s="589"/>
      <c r="U32" s="589"/>
      <c r="V32" s="589"/>
      <c r="W32" s="589"/>
      <c r="X32" s="589"/>
      <c r="Y32" s="590"/>
      <c r="Z32" s="641">
        <v>1</v>
      </c>
      <c r="AA32" s="641"/>
      <c r="AB32" s="641"/>
      <c r="AC32" s="641"/>
      <c r="AD32" s="642">
        <v>5486</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94.8</v>
      </c>
      <c r="BH32" s="573"/>
      <c r="BI32" s="573"/>
      <c r="BJ32" s="573"/>
      <c r="BK32" s="573"/>
      <c r="BL32" s="573"/>
      <c r="BM32" s="636">
        <v>83</v>
      </c>
      <c r="BN32" s="573"/>
      <c r="BO32" s="573"/>
      <c r="BP32" s="573"/>
      <c r="BQ32" s="630"/>
      <c r="BR32" s="651">
        <v>94.8</v>
      </c>
      <c r="BS32" s="573"/>
      <c r="BT32" s="573"/>
      <c r="BU32" s="573"/>
      <c r="BV32" s="573"/>
      <c r="BW32" s="573"/>
      <c r="BX32" s="636">
        <v>80.900000000000006</v>
      </c>
      <c r="BY32" s="573"/>
      <c r="BZ32" s="573"/>
      <c r="CA32" s="573"/>
      <c r="CB32" s="630"/>
      <c r="CD32" s="662"/>
      <c r="CE32" s="663"/>
      <c r="CF32" s="625" t="s">
        <v>299</v>
      </c>
      <c r="CG32" s="622"/>
      <c r="CH32" s="622"/>
      <c r="CI32" s="622"/>
      <c r="CJ32" s="622"/>
      <c r="CK32" s="622"/>
      <c r="CL32" s="622"/>
      <c r="CM32" s="622"/>
      <c r="CN32" s="622"/>
      <c r="CO32" s="622"/>
      <c r="CP32" s="622"/>
      <c r="CQ32" s="623"/>
      <c r="CR32" s="588">
        <v>447</v>
      </c>
      <c r="CS32" s="589"/>
      <c r="CT32" s="589"/>
      <c r="CU32" s="589"/>
      <c r="CV32" s="589"/>
      <c r="CW32" s="589"/>
      <c r="CX32" s="589"/>
      <c r="CY32" s="590"/>
      <c r="CZ32" s="591">
        <v>0</v>
      </c>
      <c r="DA32" s="609"/>
      <c r="DB32" s="609"/>
      <c r="DC32" s="610"/>
      <c r="DD32" s="594">
        <v>447</v>
      </c>
      <c r="DE32" s="589"/>
      <c r="DF32" s="589"/>
      <c r="DG32" s="589"/>
      <c r="DH32" s="589"/>
      <c r="DI32" s="589"/>
      <c r="DJ32" s="589"/>
      <c r="DK32" s="590"/>
      <c r="DL32" s="594">
        <v>447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637577</v>
      </c>
      <c r="S33" s="589"/>
      <c r="T33" s="589"/>
      <c r="U33" s="589"/>
      <c r="V33" s="589"/>
      <c r="W33" s="589"/>
      <c r="X33" s="589"/>
      <c r="Y33" s="590"/>
      <c r="Z33" s="641">
        <v>7.5</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2918768</v>
      </c>
      <c r="CS33" s="607"/>
      <c r="CT33" s="607"/>
      <c r="CU33" s="607"/>
      <c r="CV33" s="607"/>
      <c r="CW33" s="607"/>
      <c r="CX33" s="607"/>
      <c r="CY33" s="608"/>
      <c r="CZ33" s="591">
        <v>35.4</v>
      </c>
      <c r="DA33" s="609"/>
      <c r="DB33" s="609"/>
      <c r="DC33" s="610"/>
      <c r="DD33" s="594">
        <v>1861818</v>
      </c>
      <c r="DE33" s="607"/>
      <c r="DF33" s="607"/>
      <c r="DG33" s="607"/>
      <c r="DH33" s="607"/>
      <c r="DI33" s="607"/>
      <c r="DJ33" s="607"/>
      <c r="DK33" s="608"/>
      <c r="DL33" s="594">
        <v>935032</v>
      </c>
      <c r="DM33" s="607"/>
      <c r="DN33" s="607"/>
      <c r="DO33" s="607"/>
      <c r="DP33" s="607"/>
      <c r="DQ33" s="607"/>
      <c r="DR33" s="607"/>
      <c r="DS33" s="607"/>
      <c r="DT33" s="607"/>
      <c r="DU33" s="607"/>
      <c r="DV33" s="608"/>
      <c r="DW33" s="611">
        <v>22.8</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1197131</v>
      </c>
      <c r="CS34" s="589"/>
      <c r="CT34" s="589"/>
      <c r="CU34" s="589"/>
      <c r="CV34" s="589"/>
      <c r="CW34" s="589"/>
      <c r="CX34" s="589"/>
      <c r="CY34" s="590"/>
      <c r="CZ34" s="591">
        <v>14.5</v>
      </c>
      <c r="DA34" s="609"/>
      <c r="DB34" s="609"/>
      <c r="DC34" s="610"/>
      <c r="DD34" s="594">
        <v>603507</v>
      </c>
      <c r="DE34" s="589"/>
      <c r="DF34" s="589"/>
      <c r="DG34" s="589"/>
      <c r="DH34" s="589"/>
      <c r="DI34" s="589"/>
      <c r="DJ34" s="589"/>
      <c r="DK34" s="590"/>
      <c r="DL34" s="594">
        <v>508385</v>
      </c>
      <c r="DM34" s="589"/>
      <c r="DN34" s="589"/>
      <c r="DO34" s="589"/>
      <c r="DP34" s="589"/>
      <c r="DQ34" s="589"/>
      <c r="DR34" s="589"/>
      <c r="DS34" s="589"/>
      <c r="DT34" s="589"/>
      <c r="DU34" s="589"/>
      <c r="DV34" s="590"/>
      <c r="DW34" s="611">
        <v>12.4</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203877</v>
      </c>
      <c r="S35" s="589"/>
      <c r="T35" s="589"/>
      <c r="U35" s="589"/>
      <c r="V35" s="589"/>
      <c r="W35" s="589"/>
      <c r="X35" s="589"/>
      <c r="Y35" s="590"/>
      <c r="Z35" s="641">
        <v>2.4</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727938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47465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66248</v>
      </c>
      <c r="CS35" s="607"/>
      <c r="CT35" s="607"/>
      <c r="CU35" s="607"/>
      <c r="CV35" s="607"/>
      <c r="CW35" s="607"/>
      <c r="CX35" s="607"/>
      <c r="CY35" s="608"/>
      <c r="CZ35" s="591">
        <v>0.8</v>
      </c>
      <c r="DA35" s="609"/>
      <c r="DB35" s="609"/>
      <c r="DC35" s="610"/>
      <c r="DD35" s="594">
        <v>48021</v>
      </c>
      <c r="DE35" s="607"/>
      <c r="DF35" s="607"/>
      <c r="DG35" s="607"/>
      <c r="DH35" s="607"/>
      <c r="DI35" s="607"/>
      <c r="DJ35" s="607"/>
      <c r="DK35" s="608"/>
      <c r="DL35" s="594">
        <v>11825</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8448191</v>
      </c>
      <c r="S36" s="629"/>
      <c r="T36" s="629"/>
      <c r="U36" s="629"/>
      <c r="V36" s="629"/>
      <c r="W36" s="629"/>
      <c r="X36" s="629"/>
      <c r="Y36" s="632"/>
      <c r="Z36" s="633">
        <v>100</v>
      </c>
      <c r="AA36" s="633"/>
      <c r="AB36" s="633"/>
      <c r="AC36" s="633"/>
      <c r="AD36" s="634">
        <v>3896883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208951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-75238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632226</v>
      </c>
      <c r="CS36" s="589"/>
      <c r="CT36" s="589"/>
      <c r="CU36" s="589"/>
      <c r="CV36" s="589"/>
      <c r="CW36" s="589"/>
      <c r="CX36" s="589"/>
      <c r="CY36" s="590"/>
      <c r="CZ36" s="591">
        <v>7.7</v>
      </c>
      <c r="DA36" s="609"/>
      <c r="DB36" s="609"/>
      <c r="DC36" s="610"/>
      <c r="DD36" s="594">
        <v>330266</v>
      </c>
      <c r="DE36" s="589"/>
      <c r="DF36" s="589"/>
      <c r="DG36" s="589"/>
      <c r="DH36" s="589"/>
      <c r="DI36" s="589"/>
      <c r="DJ36" s="589"/>
      <c r="DK36" s="590"/>
      <c r="DL36" s="594">
        <v>136029</v>
      </c>
      <c r="DM36" s="589"/>
      <c r="DN36" s="589"/>
      <c r="DO36" s="589"/>
      <c r="DP36" s="589"/>
      <c r="DQ36" s="589"/>
      <c r="DR36" s="589"/>
      <c r="DS36" s="589"/>
      <c r="DT36" s="589"/>
      <c r="DU36" s="589"/>
      <c r="DV36" s="590"/>
      <c r="DW36" s="611">
        <v>3.3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56452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1802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86359</v>
      </c>
      <c r="CS37" s="607"/>
      <c r="CT37" s="607"/>
      <c r="CU37" s="607"/>
      <c r="CV37" s="607"/>
      <c r="CW37" s="607"/>
      <c r="CX37" s="607"/>
      <c r="CY37" s="608"/>
      <c r="CZ37" s="591">
        <v>1</v>
      </c>
      <c r="DA37" s="609"/>
      <c r="DB37" s="609"/>
      <c r="DC37" s="610"/>
      <c r="DD37" s="594">
        <v>28777</v>
      </c>
      <c r="DE37" s="607"/>
      <c r="DF37" s="607"/>
      <c r="DG37" s="607"/>
      <c r="DH37" s="607"/>
      <c r="DI37" s="607"/>
      <c r="DJ37" s="607"/>
      <c r="DK37" s="608"/>
      <c r="DL37" s="594">
        <v>28364</v>
      </c>
      <c r="DM37" s="607"/>
      <c r="DN37" s="607"/>
      <c r="DO37" s="607"/>
      <c r="DP37" s="607"/>
      <c r="DQ37" s="607"/>
      <c r="DR37" s="607"/>
      <c r="DS37" s="607"/>
      <c r="DT37" s="607"/>
      <c r="DU37" s="607"/>
      <c r="DV37" s="608"/>
      <c r="DW37" s="611">
        <v>0.7</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3162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727938</v>
      </c>
      <c r="CS38" s="589"/>
      <c r="CT38" s="589"/>
      <c r="CU38" s="589"/>
      <c r="CV38" s="589"/>
      <c r="CW38" s="589"/>
      <c r="CX38" s="589"/>
      <c r="CY38" s="590"/>
      <c r="CZ38" s="591">
        <v>8.8000000000000007</v>
      </c>
      <c r="DA38" s="609"/>
      <c r="DB38" s="609"/>
      <c r="DC38" s="610"/>
      <c r="DD38" s="594">
        <v>639244</v>
      </c>
      <c r="DE38" s="589"/>
      <c r="DF38" s="589"/>
      <c r="DG38" s="589"/>
      <c r="DH38" s="589"/>
      <c r="DI38" s="589"/>
      <c r="DJ38" s="589"/>
      <c r="DK38" s="590"/>
      <c r="DL38" s="594">
        <v>278793</v>
      </c>
      <c r="DM38" s="589"/>
      <c r="DN38" s="589"/>
      <c r="DO38" s="589"/>
      <c r="DP38" s="589"/>
      <c r="DQ38" s="589"/>
      <c r="DR38" s="589"/>
      <c r="DS38" s="589"/>
      <c r="DT38" s="589"/>
      <c r="DU38" s="589"/>
      <c r="DV38" s="590"/>
      <c r="DW38" s="611">
        <v>6.8</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49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295225</v>
      </c>
      <c r="CS39" s="607"/>
      <c r="CT39" s="607"/>
      <c r="CU39" s="607"/>
      <c r="CV39" s="607"/>
      <c r="CW39" s="607"/>
      <c r="CX39" s="607"/>
      <c r="CY39" s="608"/>
      <c r="CZ39" s="591">
        <v>3.6</v>
      </c>
      <c r="DA39" s="609"/>
      <c r="DB39" s="609"/>
      <c r="DC39" s="610"/>
      <c r="DD39" s="594">
        <v>240780</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194454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166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318</v>
      </c>
      <c r="CS40" s="589"/>
      <c r="CT40" s="589"/>
      <c r="CU40" s="589"/>
      <c r="CV40" s="589"/>
      <c r="CW40" s="589"/>
      <c r="CX40" s="589"/>
      <c r="CY40" s="590"/>
      <c r="CZ40" s="591" t="s">
        <v>318</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268081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226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1966760</v>
      </c>
      <c r="CS42" s="589"/>
      <c r="CT42" s="589"/>
      <c r="CU42" s="589"/>
      <c r="CV42" s="589"/>
      <c r="CW42" s="589"/>
      <c r="CX42" s="589"/>
      <c r="CY42" s="590"/>
      <c r="CZ42" s="591">
        <v>23.8</v>
      </c>
      <c r="DA42" s="592"/>
      <c r="DB42" s="592"/>
      <c r="DC42" s="593"/>
      <c r="DD42" s="594">
        <v>104625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220</v>
      </c>
      <c r="CS43" s="607"/>
      <c r="CT43" s="607"/>
      <c r="CU43" s="607"/>
      <c r="CV43" s="607"/>
      <c r="CW43" s="607"/>
      <c r="CX43" s="607"/>
      <c r="CY43" s="608"/>
      <c r="CZ43" s="591" t="s">
        <v>220</v>
      </c>
      <c r="DA43" s="609"/>
      <c r="DB43" s="609"/>
      <c r="DC43" s="610"/>
      <c r="DD43" s="594" t="s">
        <v>220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1955188</v>
      </c>
      <c r="CS44" s="589"/>
      <c r="CT44" s="589"/>
      <c r="CU44" s="589"/>
      <c r="CV44" s="589"/>
      <c r="CW44" s="589"/>
      <c r="CX44" s="589"/>
      <c r="CY44" s="590"/>
      <c r="CZ44" s="591">
        <v>23.7</v>
      </c>
      <c r="DA44" s="592"/>
      <c r="DB44" s="592"/>
      <c r="DC44" s="593"/>
      <c r="DD44" s="594">
        <v>93053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1891172</v>
      </c>
      <c r="CS45" s="607"/>
      <c r="CT45" s="607"/>
      <c r="CU45" s="607"/>
      <c r="CV45" s="607"/>
      <c r="CW45" s="607"/>
      <c r="CX45" s="607"/>
      <c r="CY45" s="608"/>
      <c r="CZ45" s="591">
        <v>22.9</v>
      </c>
      <c r="DA45" s="609"/>
      <c r="DB45" s="609"/>
      <c r="DC45" s="610"/>
      <c r="DD45" s="594">
        <v>59958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43609</v>
      </c>
      <c r="CS46" s="589"/>
      <c r="CT46" s="589"/>
      <c r="CU46" s="589"/>
      <c r="CV46" s="589"/>
      <c r="CW46" s="589"/>
      <c r="CX46" s="589"/>
      <c r="CY46" s="590"/>
      <c r="CZ46" s="591">
        <v>0.5</v>
      </c>
      <c r="DA46" s="592"/>
      <c r="DB46" s="592"/>
      <c r="DC46" s="593"/>
      <c r="DD46" s="594">
        <v>30488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11572</v>
      </c>
      <c r="CS47" s="607"/>
      <c r="CT47" s="607"/>
      <c r="CU47" s="607"/>
      <c r="CV47" s="607"/>
      <c r="CW47" s="607"/>
      <c r="CX47" s="607"/>
      <c r="CY47" s="608"/>
      <c r="CZ47" s="591">
        <v>0.1</v>
      </c>
      <c r="DA47" s="609"/>
      <c r="DB47" s="609"/>
      <c r="DC47" s="610"/>
      <c r="DD47" s="594">
        <v>11572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8252681</v>
      </c>
      <c r="CS49" s="573"/>
      <c r="CT49" s="573"/>
      <c r="CU49" s="573"/>
      <c r="CV49" s="573"/>
      <c r="CW49" s="573"/>
      <c r="CX49" s="573"/>
      <c r="CY49" s="574"/>
      <c r="CZ49" s="575">
        <v>100</v>
      </c>
      <c r="DA49" s="576"/>
      <c r="DB49" s="576"/>
      <c r="DC49" s="577"/>
      <c r="DD49" s="578">
        <v>4689673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365</v>
      </c>
      <c r="C7" s="1050"/>
      <c r="D7" s="1050"/>
      <c r="E7" s="1050"/>
      <c r="F7" s="1050"/>
      <c r="G7" s="1050"/>
      <c r="H7" s="1050"/>
      <c r="I7" s="1050"/>
      <c r="J7" s="1050"/>
      <c r="K7" s="1050"/>
      <c r="L7" s="1050"/>
      <c r="M7" s="1050"/>
      <c r="N7" s="1050"/>
      <c r="O7" s="1050"/>
      <c r="P7" s="1051"/>
      <c r="Q7" s="1103">
        <v>8448</v>
      </c>
      <c r="R7" s="1104"/>
      <c r="S7" s="1104"/>
      <c r="T7" s="1104"/>
      <c r="U7" s="1104"/>
      <c r="V7" s="1104">
        <v>8253</v>
      </c>
      <c r="W7" s="1104"/>
      <c r="X7" s="1104"/>
      <c r="Y7" s="1104"/>
      <c r="Z7" s="1104"/>
      <c r="AA7" s="1104">
        <v>195</v>
      </c>
      <c r="AB7" s="1104"/>
      <c r="AC7" s="1104"/>
      <c r="AD7" s="1104"/>
      <c r="AE7" s="1105"/>
      <c r="AF7" s="1106">
        <v>172</v>
      </c>
      <c r="AG7" s="1107"/>
      <c r="AH7" s="1107"/>
      <c r="AI7" s="1107"/>
      <c r="AJ7" s="1108"/>
      <c r="AK7" s="1090">
        <v>17</v>
      </c>
      <c r="AL7" s="1091"/>
      <c r="AM7" s="1091"/>
      <c r="AN7" s="1091"/>
      <c r="AO7" s="1091"/>
      <c r="AP7" s="1091">
        <v>6903</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t="s">
        <v>527</v>
      </c>
      <c r="BS7" s="1094" t="s">
        <v>528</v>
      </c>
      <c r="BT7" s="1095"/>
      <c r="BU7" s="1095"/>
      <c r="BV7" s="1095"/>
      <c r="BW7" s="1095"/>
      <c r="BX7" s="1095"/>
      <c r="BY7" s="1095"/>
      <c r="BZ7" s="1095"/>
      <c r="CA7" s="1095"/>
      <c r="CB7" s="1095"/>
      <c r="CC7" s="1095"/>
      <c r="CD7" s="1095"/>
      <c r="CE7" s="1095"/>
      <c r="CF7" s="1095"/>
      <c r="CG7" s="1096"/>
      <c r="CH7" s="1087">
        <v>-36</v>
      </c>
      <c r="CI7" s="1088"/>
      <c r="CJ7" s="1088"/>
      <c r="CK7" s="1088"/>
      <c r="CL7" s="1089"/>
      <c r="CM7" s="1087">
        <v>-122</v>
      </c>
      <c r="CN7" s="1088"/>
      <c r="CO7" s="1088"/>
      <c r="CP7" s="1088"/>
      <c r="CQ7" s="1089"/>
      <c r="CR7" s="1087">
        <v>68</v>
      </c>
      <c r="CS7" s="1088"/>
      <c r="CT7" s="1088"/>
      <c r="CU7" s="1088"/>
      <c r="CV7" s="1089"/>
      <c r="CW7" s="1087">
        <v>16</v>
      </c>
      <c r="CX7" s="1088"/>
      <c r="CY7" s="1088"/>
      <c r="CZ7" s="1088"/>
      <c r="DA7" s="1089"/>
      <c r="DB7" s="1087">
        <v>70</v>
      </c>
      <c r="DC7" s="1088"/>
      <c r="DD7" s="1088"/>
      <c r="DE7" s="1088"/>
      <c r="DF7" s="1089"/>
      <c r="DG7" s="1087">
        <v>0</v>
      </c>
      <c r="DH7" s="1088"/>
      <c r="DI7" s="1088"/>
      <c r="DJ7" s="1088"/>
      <c r="DK7" s="1089"/>
      <c r="DL7" s="1087">
        <v>70</v>
      </c>
      <c r="DM7" s="1088"/>
      <c r="DN7" s="1088"/>
      <c r="DO7" s="1088"/>
      <c r="DP7" s="1089"/>
      <c r="DQ7" s="1087">
        <v>4</v>
      </c>
      <c r="DR7" s="1088"/>
      <c r="DS7" s="1088"/>
      <c r="DT7" s="1088"/>
      <c r="DU7" s="1089"/>
      <c r="DV7" s="1114"/>
      <c r="DW7" s="1115"/>
      <c r="DX7" s="1115"/>
      <c r="DY7" s="1115"/>
      <c r="DZ7" s="1116"/>
      <c r="EA7" s="205"/>
    </row>
    <row r="8" spans="1:131" s="206" customFormat="1" ht="26.25" customHeight="1" x14ac:dyDescent="0.15">
      <c r="A8" s="212">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366</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7"/>
      <c r="R23" s="1068"/>
      <c r="S23" s="1068"/>
      <c r="T23" s="1068"/>
      <c r="U23" s="1068"/>
      <c r="V23" s="1068"/>
      <c r="W23" s="1068"/>
      <c r="X23" s="1068"/>
      <c r="Y23" s="1068"/>
      <c r="Z23" s="1068"/>
      <c r="AA23" s="1068"/>
      <c r="AB23" s="1068"/>
      <c r="AC23" s="1068"/>
      <c r="AD23" s="1068"/>
      <c r="AE23" s="1069"/>
      <c r="AF23" s="1070">
        <v>172</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110</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379</v>
      </c>
      <c r="C28" s="1050"/>
      <c r="D28" s="1050"/>
      <c r="E28" s="1050"/>
      <c r="F28" s="1050"/>
      <c r="G28" s="1050"/>
      <c r="H28" s="1050"/>
      <c r="I28" s="1050"/>
      <c r="J28" s="1050"/>
      <c r="K28" s="1050"/>
      <c r="L28" s="1050"/>
      <c r="M28" s="1050"/>
      <c r="N28" s="1050"/>
      <c r="O28" s="1050"/>
      <c r="P28" s="1051"/>
      <c r="Q28" s="1052">
        <v>1327</v>
      </c>
      <c r="R28" s="1053"/>
      <c r="S28" s="1053"/>
      <c r="T28" s="1053"/>
      <c r="U28" s="1053"/>
      <c r="V28" s="1053">
        <v>1280</v>
      </c>
      <c r="W28" s="1053"/>
      <c r="X28" s="1053"/>
      <c r="Y28" s="1053"/>
      <c r="Z28" s="1053"/>
      <c r="AA28" s="1053">
        <v>47</v>
      </c>
      <c r="AB28" s="1053"/>
      <c r="AC28" s="1053"/>
      <c r="AD28" s="1053"/>
      <c r="AE28" s="1054"/>
      <c r="AF28" s="1055">
        <v>47</v>
      </c>
      <c r="AG28" s="1053"/>
      <c r="AH28" s="1053"/>
      <c r="AI28" s="1053"/>
      <c r="AJ28" s="1056"/>
      <c r="AK28" s="1057">
        <v>194</v>
      </c>
      <c r="AL28" s="1045"/>
      <c r="AM28" s="1045"/>
      <c r="AN28" s="1045"/>
      <c r="AO28" s="1045"/>
      <c r="AP28" s="1045">
        <v>0</v>
      </c>
      <c r="AQ28" s="1045"/>
      <c r="AR28" s="1045"/>
      <c r="AS28" s="1045"/>
      <c r="AT28" s="1045"/>
      <c r="AU28" s="1045" t="s">
        <v>540</v>
      </c>
      <c r="AV28" s="1045"/>
      <c r="AW28" s="1045"/>
      <c r="AX28" s="1045"/>
      <c r="AY28" s="1045"/>
      <c r="AZ28" s="1046" t="s">
        <v>540</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0" t="s">
        <v>380</v>
      </c>
      <c r="C29" s="1031"/>
      <c r="D29" s="1031"/>
      <c r="E29" s="1031"/>
      <c r="F29" s="1031"/>
      <c r="G29" s="1031"/>
      <c r="H29" s="1031"/>
      <c r="I29" s="1031"/>
      <c r="J29" s="1031"/>
      <c r="K29" s="1031"/>
      <c r="L29" s="1031"/>
      <c r="M29" s="1031"/>
      <c r="N29" s="1031"/>
      <c r="O29" s="1031"/>
      <c r="P29" s="1032"/>
      <c r="Q29" s="1042">
        <v>71</v>
      </c>
      <c r="R29" s="1043"/>
      <c r="S29" s="1043"/>
      <c r="T29" s="1043"/>
      <c r="U29" s="1043"/>
      <c r="V29" s="1043">
        <v>69</v>
      </c>
      <c r="W29" s="1043"/>
      <c r="X29" s="1043"/>
      <c r="Y29" s="1043"/>
      <c r="Z29" s="1043"/>
      <c r="AA29" s="1043">
        <v>2</v>
      </c>
      <c r="AB29" s="1043"/>
      <c r="AC29" s="1043"/>
      <c r="AD29" s="1043"/>
      <c r="AE29" s="1044"/>
      <c r="AF29" s="1036">
        <v>2</v>
      </c>
      <c r="AG29" s="1037"/>
      <c r="AH29" s="1037"/>
      <c r="AI29" s="1037"/>
      <c r="AJ29" s="1038"/>
      <c r="AK29" s="969">
        <v>36</v>
      </c>
      <c r="AL29" s="977"/>
      <c r="AM29" s="977"/>
      <c r="AN29" s="977"/>
      <c r="AO29" s="977"/>
      <c r="AP29" s="977">
        <v>0</v>
      </c>
      <c r="AQ29" s="977"/>
      <c r="AR29" s="977"/>
      <c r="AS29" s="977"/>
      <c r="AT29" s="977"/>
      <c r="AU29" s="977" t="s">
        <v>540</v>
      </c>
      <c r="AV29" s="977"/>
      <c r="AW29" s="977"/>
      <c r="AX29" s="977"/>
      <c r="AY29" s="977"/>
      <c r="AZ29" s="1041" t="s">
        <v>540</v>
      </c>
      <c r="BA29" s="1041"/>
      <c r="BB29" s="1041"/>
      <c r="BC29" s="1041"/>
      <c r="BD29" s="1041"/>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0" t="s">
        <v>381</v>
      </c>
      <c r="C30" s="1031"/>
      <c r="D30" s="1031"/>
      <c r="E30" s="1031"/>
      <c r="F30" s="1031"/>
      <c r="G30" s="1031"/>
      <c r="H30" s="1031"/>
      <c r="I30" s="1031"/>
      <c r="J30" s="1031"/>
      <c r="K30" s="1031"/>
      <c r="L30" s="1031"/>
      <c r="M30" s="1031"/>
      <c r="N30" s="1031"/>
      <c r="O30" s="1031"/>
      <c r="P30" s="1032"/>
      <c r="Q30" s="1042">
        <v>243</v>
      </c>
      <c r="R30" s="1043"/>
      <c r="S30" s="1043"/>
      <c r="T30" s="1043"/>
      <c r="U30" s="1043"/>
      <c r="V30" s="1043">
        <v>219</v>
      </c>
      <c r="W30" s="1043"/>
      <c r="X30" s="1043"/>
      <c r="Y30" s="1043"/>
      <c r="Z30" s="1043"/>
      <c r="AA30" s="1043">
        <v>24</v>
      </c>
      <c r="AB30" s="1043"/>
      <c r="AC30" s="1043"/>
      <c r="AD30" s="1043"/>
      <c r="AE30" s="1044"/>
      <c r="AF30" s="1036">
        <v>240</v>
      </c>
      <c r="AG30" s="1037"/>
      <c r="AH30" s="1037"/>
      <c r="AI30" s="1037"/>
      <c r="AJ30" s="1038"/>
      <c r="AK30" s="969">
        <v>0</v>
      </c>
      <c r="AL30" s="977"/>
      <c r="AM30" s="977"/>
      <c r="AN30" s="977"/>
      <c r="AO30" s="977"/>
      <c r="AP30" s="977">
        <v>649</v>
      </c>
      <c r="AQ30" s="977"/>
      <c r="AR30" s="977"/>
      <c r="AS30" s="977"/>
      <c r="AT30" s="977"/>
      <c r="AU30" s="977" t="s">
        <v>540</v>
      </c>
      <c r="AV30" s="977"/>
      <c r="AW30" s="977"/>
      <c r="AX30" s="977"/>
      <c r="AY30" s="977"/>
      <c r="AZ30" s="1041" t="s">
        <v>540</v>
      </c>
      <c r="BA30" s="1041"/>
      <c r="BB30" s="1041"/>
      <c r="BC30" s="1041"/>
      <c r="BD30" s="1041"/>
      <c r="BE30" s="1025" t="s">
        <v>382</v>
      </c>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0" t="s">
        <v>383</v>
      </c>
      <c r="C31" s="1031"/>
      <c r="D31" s="1031"/>
      <c r="E31" s="1031"/>
      <c r="F31" s="1031"/>
      <c r="G31" s="1031"/>
      <c r="H31" s="1031"/>
      <c r="I31" s="1031"/>
      <c r="J31" s="1031"/>
      <c r="K31" s="1031"/>
      <c r="L31" s="1031"/>
      <c r="M31" s="1031"/>
      <c r="N31" s="1031"/>
      <c r="O31" s="1031"/>
      <c r="P31" s="1032"/>
      <c r="Q31" s="1042">
        <v>376</v>
      </c>
      <c r="R31" s="1043"/>
      <c r="S31" s="1043"/>
      <c r="T31" s="1043"/>
      <c r="U31" s="1043"/>
      <c r="V31" s="1043">
        <v>315</v>
      </c>
      <c r="W31" s="1043"/>
      <c r="X31" s="1043"/>
      <c r="Y31" s="1043"/>
      <c r="Z31" s="1043"/>
      <c r="AA31" s="1043">
        <v>61</v>
      </c>
      <c r="AB31" s="1043"/>
      <c r="AC31" s="1043"/>
      <c r="AD31" s="1043"/>
      <c r="AE31" s="1044"/>
      <c r="AF31" s="1036">
        <v>8</v>
      </c>
      <c r="AG31" s="1037"/>
      <c r="AH31" s="1037"/>
      <c r="AI31" s="1037"/>
      <c r="AJ31" s="1038"/>
      <c r="AK31" s="969">
        <v>208</v>
      </c>
      <c r="AL31" s="977"/>
      <c r="AM31" s="977"/>
      <c r="AN31" s="977"/>
      <c r="AO31" s="977"/>
      <c r="AP31" s="977">
        <v>1431</v>
      </c>
      <c r="AQ31" s="977"/>
      <c r="AR31" s="977"/>
      <c r="AS31" s="977"/>
      <c r="AT31" s="977"/>
      <c r="AU31" s="977" t="s">
        <v>540</v>
      </c>
      <c r="AV31" s="977"/>
      <c r="AW31" s="977"/>
      <c r="AX31" s="977"/>
      <c r="AY31" s="977"/>
      <c r="AZ31" s="1041" t="s">
        <v>540</v>
      </c>
      <c r="BA31" s="1041"/>
      <c r="BB31" s="1041"/>
      <c r="BC31" s="1041"/>
      <c r="BD31" s="1041"/>
      <c r="BE31" s="1025" t="s">
        <v>384</v>
      </c>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0"/>
      <c r="C32" s="1031"/>
      <c r="D32" s="1031"/>
      <c r="E32" s="1031"/>
      <c r="F32" s="1031"/>
      <c r="G32" s="1031"/>
      <c r="H32" s="1031"/>
      <c r="I32" s="1031"/>
      <c r="J32" s="1031"/>
      <c r="K32" s="1031"/>
      <c r="L32" s="1031"/>
      <c r="M32" s="1031"/>
      <c r="N32" s="1031"/>
      <c r="O32" s="1031"/>
      <c r="P32" s="1032"/>
      <c r="Q32" s="1042"/>
      <c r="R32" s="1043"/>
      <c r="S32" s="1043"/>
      <c r="T32" s="1043"/>
      <c r="U32" s="1043"/>
      <c r="V32" s="1043"/>
      <c r="W32" s="1043"/>
      <c r="X32" s="1043"/>
      <c r="Y32" s="1043"/>
      <c r="Z32" s="1043"/>
      <c r="AA32" s="1043"/>
      <c r="AB32" s="1043"/>
      <c r="AC32" s="1043"/>
      <c r="AD32" s="1043"/>
      <c r="AE32" s="1044"/>
      <c r="AF32" s="1036"/>
      <c r="AG32" s="1037"/>
      <c r="AH32" s="1037"/>
      <c r="AI32" s="1037"/>
      <c r="AJ32" s="1038"/>
      <c r="AK32" s="969"/>
      <c r="AL32" s="977"/>
      <c r="AM32" s="977"/>
      <c r="AN32" s="977"/>
      <c r="AO32" s="977"/>
      <c r="AP32" s="977"/>
      <c r="AQ32" s="977"/>
      <c r="AR32" s="977"/>
      <c r="AS32" s="977"/>
      <c r="AT32" s="977"/>
      <c r="AU32" s="977"/>
      <c r="AV32" s="977"/>
      <c r="AW32" s="977"/>
      <c r="AX32" s="977"/>
      <c r="AY32" s="977"/>
      <c r="AZ32" s="1041"/>
      <c r="BA32" s="1041"/>
      <c r="BB32" s="1041"/>
      <c r="BC32" s="1041"/>
      <c r="BD32" s="1041"/>
      <c r="BE32" s="1025"/>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69"/>
      <c r="AL33" s="977"/>
      <c r="AM33" s="977"/>
      <c r="AN33" s="977"/>
      <c r="AO33" s="977"/>
      <c r="AP33" s="977"/>
      <c r="AQ33" s="977"/>
      <c r="AR33" s="977"/>
      <c r="AS33" s="977"/>
      <c r="AT33" s="977"/>
      <c r="AU33" s="977"/>
      <c r="AV33" s="977"/>
      <c r="AW33" s="977"/>
      <c r="AX33" s="977"/>
      <c r="AY33" s="977"/>
      <c r="AZ33" s="1041"/>
      <c r="BA33" s="1041"/>
      <c r="BB33" s="1041"/>
      <c r="BC33" s="1041"/>
      <c r="BD33" s="1041"/>
      <c r="BE33" s="1025"/>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69"/>
      <c r="AL34" s="977"/>
      <c r="AM34" s="977"/>
      <c r="AN34" s="977"/>
      <c r="AO34" s="977"/>
      <c r="AP34" s="977"/>
      <c r="AQ34" s="977"/>
      <c r="AR34" s="977"/>
      <c r="AS34" s="977"/>
      <c r="AT34" s="977"/>
      <c r="AU34" s="977"/>
      <c r="AV34" s="977"/>
      <c r="AW34" s="977"/>
      <c r="AX34" s="977"/>
      <c r="AY34" s="977"/>
      <c r="AZ34" s="1041"/>
      <c r="BA34" s="1041"/>
      <c r="BB34" s="1041"/>
      <c r="BC34" s="1041"/>
      <c r="BD34" s="1041"/>
      <c r="BE34" s="1025"/>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69"/>
      <c r="AL35" s="977"/>
      <c r="AM35" s="977"/>
      <c r="AN35" s="977"/>
      <c r="AO35" s="977"/>
      <c r="AP35" s="977"/>
      <c r="AQ35" s="977"/>
      <c r="AR35" s="977"/>
      <c r="AS35" s="977"/>
      <c r="AT35" s="977"/>
      <c r="AU35" s="977"/>
      <c r="AV35" s="977"/>
      <c r="AW35" s="977"/>
      <c r="AX35" s="977"/>
      <c r="AY35" s="977"/>
      <c r="AZ35" s="1041"/>
      <c r="BA35" s="1041"/>
      <c r="BB35" s="1041"/>
      <c r="BC35" s="1041"/>
      <c r="BD35" s="1041"/>
      <c r="BE35" s="1025"/>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69"/>
      <c r="AL36" s="977"/>
      <c r="AM36" s="977"/>
      <c r="AN36" s="977"/>
      <c r="AO36" s="977"/>
      <c r="AP36" s="977"/>
      <c r="AQ36" s="977"/>
      <c r="AR36" s="977"/>
      <c r="AS36" s="977"/>
      <c r="AT36" s="977"/>
      <c r="AU36" s="977"/>
      <c r="AV36" s="977"/>
      <c r="AW36" s="977"/>
      <c r="AX36" s="977"/>
      <c r="AY36" s="977"/>
      <c r="AZ36" s="1041"/>
      <c r="BA36" s="1041"/>
      <c r="BB36" s="1041"/>
      <c r="BC36" s="1041"/>
      <c r="BD36" s="1041"/>
      <c r="BE36" s="1025"/>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69"/>
      <c r="AL37" s="977"/>
      <c r="AM37" s="977"/>
      <c r="AN37" s="977"/>
      <c r="AO37" s="977"/>
      <c r="AP37" s="977"/>
      <c r="AQ37" s="977"/>
      <c r="AR37" s="977"/>
      <c r="AS37" s="977"/>
      <c r="AT37" s="977"/>
      <c r="AU37" s="977"/>
      <c r="AV37" s="977"/>
      <c r="AW37" s="977"/>
      <c r="AX37" s="977"/>
      <c r="AY37" s="97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69"/>
      <c r="AL38" s="977"/>
      <c r="AM38" s="977"/>
      <c r="AN38" s="977"/>
      <c r="AO38" s="977"/>
      <c r="AP38" s="977"/>
      <c r="AQ38" s="977"/>
      <c r="AR38" s="977"/>
      <c r="AS38" s="977"/>
      <c r="AT38" s="977"/>
      <c r="AU38" s="977"/>
      <c r="AV38" s="977"/>
      <c r="AW38" s="977"/>
      <c r="AX38" s="977"/>
      <c r="AY38" s="97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69"/>
      <c r="AL39" s="977"/>
      <c r="AM39" s="977"/>
      <c r="AN39" s="977"/>
      <c r="AO39" s="977"/>
      <c r="AP39" s="977"/>
      <c r="AQ39" s="977"/>
      <c r="AR39" s="977"/>
      <c r="AS39" s="977"/>
      <c r="AT39" s="977"/>
      <c r="AU39" s="977"/>
      <c r="AV39" s="977"/>
      <c r="AW39" s="977"/>
      <c r="AX39" s="977"/>
      <c r="AY39" s="97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69"/>
      <c r="AL40" s="977"/>
      <c r="AM40" s="977"/>
      <c r="AN40" s="977"/>
      <c r="AO40" s="977"/>
      <c r="AP40" s="977"/>
      <c r="AQ40" s="977"/>
      <c r="AR40" s="977"/>
      <c r="AS40" s="977"/>
      <c r="AT40" s="977"/>
      <c r="AU40" s="977"/>
      <c r="AV40" s="977"/>
      <c r="AW40" s="977"/>
      <c r="AX40" s="977"/>
      <c r="AY40" s="97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69"/>
      <c r="AL41" s="977"/>
      <c r="AM41" s="977"/>
      <c r="AN41" s="977"/>
      <c r="AO41" s="977"/>
      <c r="AP41" s="977"/>
      <c r="AQ41" s="977"/>
      <c r="AR41" s="977"/>
      <c r="AS41" s="977"/>
      <c r="AT41" s="977"/>
      <c r="AU41" s="977"/>
      <c r="AV41" s="977"/>
      <c r="AW41" s="977"/>
      <c r="AX41" s="977"/>
      <c r="AY41" s="97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69"/>
      <c r="AL42" s="977"/>
      <c r="AM42" s="977"/>
      <c r="AN42" s="977"/>
      <c r="AO42" s="977"/>
      <c r="AP42" s="977"/>
      <c r="AQ42" s="977"/>
      <c r="AR42" s="977"/>
      <c r="AS42" s="977"/>
      <c r="AT42" s="977"/>
      <c r="AU42" s="977"/>
      <c r="AV42" s="977"/>
      <c r="AW42" s="977"/>
      <c r="AX42" s="977"/>
      <c r="AY42" s="97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69"/>
      <c r="AL43" s="977"/>
      <c r="AM43" s="977"/>
      <c r="AN43" s="977"/>
      <c r="AO43" s="977"/>
      <c r="AP43" s="977"/>
      <c r="AQ43" s="977"/>
      <c r="AR43" s="977"/>
      <c r="AS43" s="977"/>
      <c r="AT43" s="977"/>
      <c r="AU43" s="977"/>
      <c r="AV43" s="977"/>
      <c r="AW43" s="977"/>
      <c r="AX43" s="977"/>
      <c r="AY43" s="97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69"/>
      <c r="AL44" s="977"/>
      <c r="AM44" s="977"/>
      <c r="AN44" s="977"/>
      <c r="AO44" s="977"/>
      <c r="AP44" s="977"/>
      <c r="AQ44" s="977"/>
      <c r="AR44" s="977"/>
      <c r="AS44" s="977"/>
      <c r="AT44" s="977"/>
      <c r="AU44" s="977"/>
      <c r="AV44" s="977"/>
      <c r="AW44" s="977"/>
      <c r="AX44" s="977"/>
      <c r="AY44" s="97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69"/>
      <c r="AL45" s="977"/>
      <c r="AM45" s="977"/>
      <c r="AN45" s="977"/>
      <c r="AO45" s="977"/>
      <c r="AP45" s="977"/>
      <c r="AQ45" s="977"/>
      <c r="AR45" s="977"/>
      <c r="AS45" s="977"/>
      <c r="AT45" s="977"/>
      <c r="AU45" s="977"/>
      <c r="AV45" s="977"/>
      <c r="AW45" s="977"/>
      <c r="AX45" s="977"/>
      <c r="AY45" s="97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69"/>
      <c r="AL46" s="977"/>
      <c r="AM46" s="977"/>
      <c r="AN46" s="977"/>
      <c r="AO46" s="977"/>
      <c r="AP46" s="977"/>
      <c r="AQ46" s="977"/>
      <c r="AR46" s="977"/>
      <c r="AS46" s="977"/>
      <c r="AT46" s="977"/>
      <c r="AU46" s="977"/>
      <c r="AV46" s="977"/>
      <c r="AW46" s="977"/>
      <c r="AX46" s="977"/>
      <c r="AY46" s="97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69"/>
      <c r="AL47" s="977"/>
      <c r="AM47" s="977"/>
      <c r="AN47" s="977"/>
      <c r="AO47" s="977"/>
      <c r="AP47" s="977"/>
      <c r="AQ47" s="977"/>
      <c r="AR47" s="977"/>
      <c r="AS47" s="977"/>
      <c r="AT47" s="977"/>
      <c r="AU47" s="977"/>
      <c r="AV47" s="977"/>
      <c r="AW47" s="977"/>
      <c r="AX47" s="977"/>
      <c r="AY47" s="97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69"/>
      <c r="AL48" s="977"/>
      <c r="AM48" s="977"/>
      <c r="AN48" s="977"/>
      <c r="AO48" s="977"/>
      <c r="AP48" s="977"/>
      <c r="AQ48" s="977"/>
      <c r="AR48" s="977"/>
      <c r="AS48" s="977"/>
      <c r="AT48" s="977"/>
      <c r="AU48" s="977"/>
      <c r="AV48" s="977"/>
      <c r="AW48" s="977"/>
      <c r="AX48" s="977"/>
      <c r="AY48" s="97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69"/>
      <c r="AL49" s="977"/>
      <c r="AM49" s="977"/>
      <c r="AN49" s="977"/>
      <c r="AO49" s="977"/>
      <c r="AP49" s="977"/>
      <c r="AQ49" s="977"/>
      <c r="AR49" s="977"/>
      <c r="AS49" s="977"/>
      <c r="AT49" s="977"/>
      <c r="AU49" s="977"/>
      <c r="AV49" s="977"/>
      <c r="AW49" s="977"/>
      <c r="AX49" s="977"/>
      <c r="AY49" s="97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385</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297</v>
      </c>
      <c r="AG63" s="955"/>
      <c r="AH63" s="955"/>
      <c r="AI63" s="955"/>
      <c r="AJ63" s="1023"/>
      <c r="AK63" s="1024"/>
      <c r="AL63" s="959"/>
      <c r="AM63" s="959"/>
      <c r="AN63" s="959"/>
      <c r="AO63" s="959"/>
      <c r="AP63" s="955"/>
      <c r="AQ63" s="955"/>
      <c r="AR63" s="955"/>
      <c r="AS63" s="955"/>
      <c r="AT63" s="955"/>
      <c r="AU63" s="955"/>
      <c r="AV63" s="955"/>
      <c r="AW63" s="955"/>
      <c r="AX63" s="955"/>
      <c r="AY63" s="955"/>
      <c r="AZ63" s="1018"/>
      <c r="BA63" s="1018"/>
      <c r="BB63" s="1018"/>
      <c r="BC63" s="1018"/>
      <c r="BD63" s="1018"/>
      <c r="BE63" s="956"/>
      <c r="BF63" s="956"/>
      <c r="BG63" s="956"/>
      <c r="BH63" s="956"/>
      <c r="BI63" s="957"/>
      <c r="BJ63" s="1019" t="s">
        <v>110</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388</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389</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529</v>
      </c>
      <c r="C68" s="985"/>
      <c r="D68" s="985"/>
      <c r="E68" s="985"/>
      <c r="F68" s="985"/>
      <c r="G68" s="985"/>
      <c r="H68" s="985"/>
      <c r="I68" s="985"/>
      <c r="J68" s="985"/>
      <c r="K68" s="985"/>
      <c r="L68" s="985"/>
      <c r="M68" s="985"/>
      <c r="N68" s="985"/>
      <c r="O68" s="985"/>
      <c r="P68" s="986"/>
      <c r="Q68" s="987">
        <v>896</v>
      </c>
      <c r="R68" s="981"/>
      <c r="S68" s="981"/>
      <c r="T68" s="981"/>
      <c r="U68" s="981"/>
      <c r="V68" s="981">
        <v>875</v>
      </c>
      <c r="W68" s="981"/>
      <c r="X68" s="981"/>
      <c r="Y68" s="981"/>
      <c r="Z68" s="981"/>
      <c r="AA68" s="981">
        <v>20</v>
      </c>
      <c r="AB68" s="981"/>
      <c r="AC68" s="981"/>
      <c r="AD68" s="981"/>
      <c r="AE68" s="981"/>
      <c r="AF68" s="981">
        <v>20</v>
      </c>
      <c r="AG68" s="981"/>
      <c r="AH68" s="981"/>
      <c r="AI68" s="981"/>
      <c r="AJ68" s="981"/>
      <c r="AK68" s="981">
        <v>21</v>
      </c>
      <c r="AL68" s="981"/>
      <c r="AM68" s="981"/>
      <c r="AN68" s="981"/>
      <c r="AO68" s="981"/>
      <c r="AP68" s="981">
        <v>0</v>
      </c>
      <c r="AQ68" s="981"/>
      <c r="AR68" s="981"/>
      <c r="AS68" s="981"/>
      <c r="AT68" s="981"/>
      <c r="AU68" s="981">
        <v>0</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3" t="s">
        <v>530</v>
      </c>
      <c r="C69" s="974"/>
      <c r="D69" s="974"/>
      <c r="E69" s="974"/>
      <c r="F69" s="974"/>
      <c r="G69" s="974"/>
      <c r="H69" s="974"/>
      <c r="I69" s="974"/>
      <c r="J69" s="974"/>
      <c r="K69" s="974"/>
      <c r="L69" s="974"/>
      <c r="M69" s="974"/>
      <c r="N69" s="974"/>
      <c r="O69" s="974"/>
      <c r="P69" s="975"/>
      <c r="Q69" s="980">
        <v>28404</v>
      </c>
      <c r="R69" s="977"/>
      <c r="S69" s="977"/>
      <c r="T69" s="977"/>
      <c r="U69" s="977"/>
      <c r="V69" s="977">
        <v>27950</v>
      </c>
      <c r="W69" s="977"/>
      <c r="X69" s="977"/>
      <c r="Y69" s="977"/>
      <c r="Z69" s="977"/>
      <c r="AA69" s="977">
        <v>455</v>
      </c>
      <c r="AB69" s="977"/>
      <c r="AC69" s="977"/>
      <c r="AD69" s="977"/>
      <c r="AE69" s="977"/>
      <c r="AF69" s="977">
        <v>455</v>
      </c>
      <c r="AG69" s="977"/>
      <c r="AH69" s="977"/>
      <c r="AI69" s="977"/>
      <c r="AJ69" s="977"/>
      <c r="AK69" s="977">
        <v>188</v>
      </c>
      <c r="AL69" s="977"/>
      <c r="AM69" s="977"/>
      <c r="AN69" s="977"/>
      <c r="AO69" s="977"/>
      <c r="AP69" s="977">
        <v>0</v>
      </c>
      <c r="AQ69" s="977"/>
      <c r="AR69" s="977"/>
      <c r="AS69" s="977"/>
      <c r="AT69" s="977"/>
      <c r="AU69" s="977">
        <v>0</v>
      </c>
      <c r="AV69" s="977"/>
      <c r="AW69" s="977"/>
      <c r="AX69" s="977"/>
      <c r="AY69" s="977"/>
      <c r="AZ69" s="978"/>
      <c r="BA69" s="978"/>
      <c r="BB69" s="978"/>
      <c r="BC69" s="978"/>
      <c r="BD69" s="97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3" t="s">
        <v>531</v>
      </c>
      <c r="C70" s="974"/>
      <c r="D70" s="974"/>
      <c r="E70" s="974"/>
      <c r="F70" s="974"/>
      <c r="G70" s="974"/>
      <c r="H70" s="974"/>
      <c r="I70" s="974"/>
      <c r="J70" s="974"/>
      <c r="K70" s="974"/>
      <c r="L70" s="974"/>
      <c r="M70" s="974"/>
      <c r="N70" s="974"/>
      <c r="O70" s="974"/>
      <c r="P70" s="975"/>
      <c r="Q70" s="980">
        <v>13848</v>
      </c>
      <c r="R70" s="977"/>
      <c r="S70" s="977"/>
      <c r="T70" s="977"/>
      <c r="U70" s="977"/>
      <c r="V70" s="977">
        <v>13741</v>
      </c>
      <c r="W70" s="977"/>
      <c r="X70" s="977"/>
      <c r="Y70" s="977"/>
      <c r="Z70" s="977"/>
      <c r="AA70" s="977">
        <v>107</v>
      </c>
      <c r="AB70" s="977"/>
      <c r="AC70" s="977"/>
      <c r="AD70" s="977"/>
      <c r="AE70" s="977"/>
      <c r="AF70" s="977">
        <v>107</v>
      </c>
      <c r="AG70" s="977"/>
      <c r="AH70" s="977"/>
      <c r="AI70" s="977"/>
      <c r="AJ70" s="977"/>
      <c r="AK70" s="977">
        <v>7</v>
      </c>
      <c r="AL70" s="977"/>
      <c r="AM70" s="977"/>
      <c r="AN70" s="977"/>
      <c r="AO70" s="977"/>
      <c r="AP70" s="977">
        <v>0</v>
      </c>
      <c r="AQ70" s="977"/>
      <c r="AR70" s="977"/>
      <c r="AS70" s="977"/>
      <c r="AT70" s="977"/>
      <c r="AU70" s="977">
        <v>0</v>
      </c>
      <c r="AV70" s="977"/>
      <c r="AW70" s="977"/>
      <c r="AX70" s="977"/>
      <c r="AY70" s="977"/>
      <c r="AZ70" s="978"/>
      <c r="BA70" s="978"/>
      <c r="BB70" s="978"/>
      <c r="BC70" s="978"/>
      <c r="BD70" s="97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3" t="s">
        <v>532</v>
      </c>
      <c r="C71" s="974"/>
      <c r="D71" s="974"/>
      <c r="E71" s="974"/>
      <c r="F71" s="974"/>
      <c r="G71" s="974"/>
      <c r="H71" s="974"/>
      <c r="I71" s="974"/>
      <c r="J71" s="974"/>
      <c r="K71" s="974"/>
      <c r="L71" s="974"/>
      <c r="M71" s="974"/>
      <c r="N71" s="974"/>
      <c r="O71" s="974"/>
      <c r="P71" s="975"/>
      <c r="Q71" s="976">
        <v>685</v>
      </c>
      <c r="R71" s="968"/>
      <c r="S71" s="968"/>
      <c r="T71" s="968"/>
      <c r="U71" s="969"/>
      <c r="V71" s="967">
        <v>683</v>
      </c>
      <c r="W71" s="968"/>
      <c r="X71" s="968"/>
      <c r="Y71" s="968"/>
      <c r="Z71" s="969"/>
      <c r="AA71" s="967">
        <v>2</v>
      </c>
      <c r="AB71" s="968"/>
      <c r="AC71" s="968"/>
      <c r="AD71" s="968"/>
      <c r="AE71" s="969"/>
      <c r="AF71" s="967">
        <v>2</v>
      </c>
      <c r="AG71" s="968"/>
      <c r="AH71" s="968"/>
      <c r="AI71" s="968"/>
      <c r="AJ71" s="969"/>
      <c r="AK71" s="967">
        <v>0</v>
      </c>
      <c r="AL71" s="968"/>
      <c r="AM71" s="968"/>
      <c r="AN71" s="968"/>
      <c r="AO71" s="969"/>
      <c r="AP71" s="967">
        <v>0</v>
      </c>
      <c r="AQ71" s="968"/>
      <c r="AR71" s="968"/>
      <c r="AS71" s="968"/>
      <c r="AT71" s="969"/>
      <c r="AU71" s="967">
        <v>0</v>
      </c>
      <c r="AV71" s="968"/>
      <c r="AW71" s="968"/>
      <c r="AX71" s="968"/>
      <c r="AY71" s="969"/>
      <c r="AZ71" s="978"/>
      <c r="BA71" s="978"/>
      <c r="BB71" s="978"/>
      <c r="BC71" s="978"/>
      <c r="BD71" s="97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3" t="s">
        <v>533</v>
      </c>
      <c r="C72" s="974"/>
      <c r="D72" s="974"/>
      <c r="E72" s="974"/>
      <c r="F72" s="974"/>
      <c r="G72" s="974"/>
      <c r="H72" s="974"/>
      <c r="I72" s="974"/>
      <c r="J72" s="974"/>
      <c r="K72" s="974"/>
      <c r="L72" s="974"/>
      <c r="M72" s="974"/>
      <c r="N72" s="974"/>
      <c r="O72" s="974"/>
      <c r="P72" s="975"/>
      <c r="Q72" s="980">
        <v>16</v>
      </c>
      <c r="R72" s="977"/>
      <c r="S72" s="977"/>
      <c r="T72" s="977"/>
      <c r="U72" s="977"/>
      <c r="V72" s="977">
        <v>13</v>
      </c>
      <c r="W72" s="977"/>
      <c r="X72" s="977"/>
      <c r="Y72" s="977"/>
      <c r="Z72" s="977"/>
      <c r="AA72" s="977">
        <v>3</v>
      </c>
      <c r="AB72" s="977"/>
      <c r="AC72" s="977"/>
      <c r="AD72" s="977"/>
      <c r="AE72" s="977"/>
      <c r="AF72" s="977">
        <v>3</v>
      </c>
      <c r="AG72" s="977"/>
      <c r="AH72" s="977"/>
      <c r="AI72" s="977"/>
      <c r="AJ72" s="977"/>
      <c r="AK72" s="977">
        <v>0</v>
      </c>
      <c r="AL72" s="977"/>
      <c r="AM72" s="977"/>
      <c r="AN72" s="977"/>
      <c r="AO72" s="977"/>
      <c r="AP72" s="977">
        <v>0</v>
      </c>
      <c r="AQ72" s="977"/>
      <c r="AR72" s="977"/>
      <c r="AS72" s="977"/>
      <c r="AT72" s="977"/>
      <c r="AU72" s="977">
        <v>0</v>
      </c>
      <c r="AV72" s="977"/>
      <c r="AW72" s="977"/>
      <c r="AX72" s="977"/>
      <c r="AY72" s="977"/>
      <c r="AZ72" s="978"/>
      <c r="BA72" s="978"/>
      <c r="BB72" s="978"/>
      <c r="BC72" s="978"/>
      <c r="BD72" s="97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3" t="s">
        <v>534</v>
      </c>
      <c r="C73" s="974"/>
      <c r="D73" s="974"/>
      <c r="E73" s="974"/>
      <c r="F73" s="974"/>
      <c r="G73" s="974"/>
      <c r="H73" s="974"/>
      <c r="I73" s="974"/>
      <c r="J73" s="974"/>
      <c r="K73" s="974"/>
      <c r="L73" s="974"/>
      <c r="M73" s="974"/>
      <c r="N73" s="974"/>
      <c r="O73" s="974"/>
      <c r="P73" s="975"/>
      <c r="Q73" s="980">
        <v>206</v>
      </c>
      <c r="R73" s="977"/>
      <c r="S73" s="977"/>
      <c r="T73" s="977"/>
      <c r="U73" s="977"/>
      <c r="V73" s="977">
        <v>197</v>
      </c>
      <c r="W73" s="977"/>
      <c r="X73" s="977"/>
      <c r="Y73" s="977"/>
      <c r="Z73" s="977"/>
      <c r="AA73" s="977">
        <v>9</v>
      </c>
      <c r="AB73" s="977"/>
      <c r="AC73" s="977"/>
      <c r="AD73" s="977"/>
      <c r="AE73" s="977"/>
      <c r="AF73" s="977">
        <v>9</v>
      </c>
      <c r="AG73" s="977"/>
      <c r="AH73" s="977"/>
      <c r="AI73" s="977"/>
      <c r="AJ73" s="977"/>
      <c r="AK73" s="977">
        <v>0</v>
      </c>
      <c r="AL73" s="977"/>
      <c r="AM73" s="977"/>
      <c r="AN73" s="977"/>
      <c r="AO73" s="977"/>
      <c r="AP73" s="977">
        <v>67</v>
      </c>
      <c r="AQ73" s="977"/>
      <c r="AR73" s="977"/>
      <c r="AS73" s="977"/>
      <c r="AT73" s="977"/>
      <c r="AU73" s="977">
        <v>0</v>
      </c>
      <c r="AV73" s="977"/>
      <c r="AW73" s="977"/>
      <c r="AX73" s="977"/>
      <c r="AY73" s="977"/>
      <c r="AZ73" s="978"/>
      <c r="BA73" s="978"/>
      <c r="BB73" s="978"/>
      <c r="BC73" s="978"/>
      <c r="BD73" s="97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3" t="s">
        <v>541</v>
      </c>
      <c r="C74" s="974"/>
      <c r="D74" s="974"/>
      <c r="E74" s="974"/>
      <c r="F74" s="974"/>
      <c r="G74" s="974"/>
      <c r="H74" s="974"/>
      <c r="I74" s="974"/>
      <c r="J74" s="974"/>
      <c r="K74" s="974"/>
      <c r="L74" s="974"/>
      <c r="M74" s="974"/>
      <c r="N74" s="974"/>
      <c r="O74" s="974"/>
      <c r="P74" s="975"/>
      <c r="Q74" s="980">
        <v>556</v>
      </c>
      <c r="R74" s="977"/>
      <c r="S74" s="977"/>
      <c r="T74" s="977"/>
      <c r="U74" s="977"/>
      <c r="V74" s="977">
        <v>551</v>
      </c>
      <c r="W74" s="977"/>
      <c r="X74" s="977"/>
      <c r="Y74" s="977"/>
      <c r="Z74" s="977"/>
      <c r="AA74" s="977">
        <v>5</v>
      </c>
      <c r="AB74" s="977"/>
      <c r="AC74" s="977"/>
      <c r="AD74" s="977"/>
      <c r="AE74" s="977"/>
      <c r="AF74" s="977">
        <v>5</v>
      </c>
      <c r="AG74" s="977"/>
      <c r="AH74" s="977"/>
      <c r="AI74" s="977"/>
      <c r="AJ74" s="977"/>
      <c r="AK74" s="977">
        <v>0</v>
      </c>
      <c r="AL74" s="977"/>
      <c r="AM74" s="977"/>
      <c r="AN74" s="977"/>
      <c r="AO74" s="977"/>
      <c r="AP74" s="977">
        <v>1346</v>
      </c>
      <c r="AQ74" s="977"/>
      <c r="AR74" s="977"/>
      <c r="AS74" s="977"/>
      <c r="AT74" s="977"/>
      <c r="AU74" s="977">
        <v>0</v>
      </c>
      <c r="AV74" s="977"/>
      <c r="AW74" s="977"/>
      <c r="AX74" s="977"/>
      <c r="AY74" s="977"/>
      <c r="AZ74" s="978"/>
      <c r="BA74" s="978"/>
      <c r="BB74" s="978"/>
      <c r="BC74" s="978"/>
      <c r="BD74" s="97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3" t="s">
        <v>535</v>
      </c>
      <c r="C75" s="974"/>
      <c r="D75" s="974"/>
      <c r="E75" s="974"/>
      <c r="F75" s="974"/>
      <c r="G75" s="974"/>
      <c r="H75" s="974"/>
      <c r="I75" s="974"/>
      <c r="J75" s="974"/>
      <c r="K75" s="974"/>
      <c r="L75" s="974"/>
      <c r="M75" s="974"/>
      <c r="N75" s="974"/>
      <c r="O75" s="974"/>
      <c r="P75" s="975"/>
      <c r="Q75" s="980">
        <v>1181</v>
      </c>
      <c r="R75" s="977"/>
      <c r="S75" s="977"/>
      <c r="T75" s="977"/>
      <c r="U75" s="977"/>
      <c r="V75" s="977">
        <v>1153</v>
      </c>
      <c r="W75" s="977"/>
      <c r="X75" s="977"/>
      <c r="Y75" s="977"/>
      <c r="Z75" s="977"/>
      <c r="AA75" s="977">
        <v>27</v>
      </c>
      <c r="AB75" s="977"/>
      <c r="AC75" s="977"/>
      <c r="AD75" s="977"/>
      <c r="AE75" s="977"/>
      <c r="AF75" s="977">
        <v>27</v>
      </c>
      <c r="AG75" s="977"/>
      <c r="AH75" s="977"/>
      <c r="AI75" s="977"/>
      <c r="AJ75" s="977"/>
      <c r="AK75" s="977">
        <v>0</v>
      </c>
      <c r="AL75" s="977"/>
      <c r="AM75" s="977"/>
      <c r="AN75" s="977"/>
      <c r="AO75" s="977"/>
      <c r="AP75" s="977">
        <v>0</v>
      </c>
      <c r="AQ75" s="977"/>
      <c r="AR75" s="977"/>
      <c r="AS75" s="977"/>
      <c r="AT75" s="977"/>
      <c r="AU75" s="977">
        <v>0</v>
      </c>
      <c r="AV75" s="977"/>
      <c r="AW75" s="977"/>
      <c r="AX75" s="977"/>
      <c r="AY75" s="977"/>
      <c r="AZ75" s="978"/>
      <c r="BA75" s="978"/>
      <c r="BB75" s="978"/>
      <c r="BC75" s="978"/>
      <c r="BD75" s="97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3" t="s">
        <v>536</v>
      </c>
      <c r="C76" s="974"/>
      <c r="D76" s="974"/>
      <c r="E76" s="974"/>
      <c r="F76" s="974"/>
      <c r="G76" s="974"/>
      <c r="H76" s="974"/>
      <c r="I76" s="974"/>
      <c r="J76" s="974"/>
      <c r="K76" s="974"/>
      <c r="L76" s="974"/>
      <c r="M76" s="974"/>
      <c r="N76" s="974"/>
      <c r="O76" s="974"/>
      <c r="P76" s="975"/>
      <c r="Q76" s="976">
        <v>136669</v>
      </c>
      <c r="R76" s="968"/>
      <c r="S76" s="968"/>
      <c r="T76" s="968"/>
      <c r="U76" s="969"/>
      <c r="V76" s="967">
        <v>129997</v>
      </c>
      <c r="W76" s="968"/>
      <c r="X76" s="968"/>
      <c r="Y76" s="968"/>
      <c r="Z76" s="969"/>
      <c r="AA76" s="967">
        <v>6671</v>
      </c>
      <c r="AB76" s="968"/>
      <c r="AC76" s="968"/>
      <c r="AD76" s="968"/>
      <c r="AE76" s="969"/>
      <c r="AF76" s="967">
        <v>6671</v>
      </c>
      <c r="AG76" s="968"/>
      <c r="AH76" s="968"/>
      <c r="AI76" s="968"/>
      <c r="AJ76" s="969"/>
      <c r="AK76" s="967">
        <v>1851</v>
      </c>
      <c r="AL76" s="968"/>
      <c r="AM76" s="968"/>
      <c r="AN76" s="968"/>
      <c r="AO76" s="969"/>
      <c r="AP76" s="967">
        <v>0</v>
      </c>
      <c r="AQ76" s="968"/>
      <c r="AR76" s="968"/>
      <c r="AS76" s="968"/>
      <c r="AT76" s="969"/>
      <c r="AU76" s="967">
        <v>0</v>
      </c>
      <c r="AV76" s="968"/>
      <c r="AW76" s="968"/>
      <c r="AX76" s="968"/>
      <c r="AY76" s="969"/>
      <c r="AZ76" s="970"/>
      <c r="BA76" s="971"/>
      <c r="BB76" s="971"/>
      <c r="BC76" s="971"/>
      <c r="BD76" s="972"/>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3" t="s">
        <v>537</v>
      </c>
      <c r="C77" s="974"/>
      <c r="D77" s="974"/>
      <c r="E77" s="974"/>
      <c r="F77" s="974"/>
      <c r="G77" s="974"/>
      <c r="H77" s="974"/>
      <c r="I77" s="974"/>
      <c r="J77" s="974"/>
      <c r="K77" s="974"/>
      <c r="L77" s="974"/>
      <c r="M77" s="974"/>
      <c r="N77" s="974"/>
      <c r="O77" s="974"/>
      <c r="P77" s="975"/>
      <c r="Q77" s="976">
        <v>364</v>
      </c>
      <c r="R77" s="968"/>
      <c r="S77" s="968"/>
      <c r="T77" s="968"/>
      <c r="U77" s="969"/>
      <c r="V77" s="967">
        <v>244</v>
      </c>
      <c r="W77" s="968"/>
      <c r="X77" s="968"/>
      <c r="Y77" s="968"/>
      <c r="Z77" s="969"/>
      <c r="AA77" s="967">
        <v>120</v>
      </c>
      <c r="AB77" s="968"/>
      <c r="AC77" s="968"/>
      <c r="AD77" s="968"/>
      <c r="AE77" s="969"/>
      <c r="AF77" s="967">
        <v>54</v>
      </c>
      <c r="AG77" s="968"/>
      <c r="AH77" s="968"/>
      <c r="AI77" s="968"/>
      <c r="AJ77" s="969"/>
      <c r="AK77" s="967">
        <v>0</v>
      </c>
      <c r="AL77" s="968"/>
      <c r="AM77" s="968"/>
      <c r="AN77" s="968"/>
      <c r="AO77" s="969"/>
      <c r="AP77" s="967">
        <v>1155</v>
      </c>
      <c r="AQ77" s="968"/>
      <c r="AR77" s="968"/>
      <c r="AS77" s="968"/>
      <c r="AT77" s="969"/>
      <c r="AU77" s="967">
        <v>0</v>
      </c>
      <c r="AV77" s="968"/>
      <c r="AW77" s="968"/>
      <c r="AX77" s="968"/>
      <c r="AY77" s="969"/>
      <c r="AZ77" s="970"/>
      <c r="BA77" s="971"/>
      <c r="BB77" s="971"/>
      <c r="BC77" s="971"/>
      <c r="BD77" s="972"/>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3" t="s">
        <v>538</v>
      </c>
      <c r="C78" s="974"/>
      <c r="D78" s="974"/>
      <c r="E78" s="974"/>
      <c r="F78" s="974"/>
      <c r="G78" s="974"/>
      <c r="H78" s="974"/>
      <c r="I78" s="974"/>
      <c r="J78" s="974"/>
      <c r="K78" s="974"/>
      <c r="L78" s="974"/>
      <c r="M78" s="974"/>
      <c r="N78" s="974"/>
      <c r="O78" s="974"/>
      <c r="P78" s="975"/>
      <c r="Q78" s="976">
        <v>664</v>
      </c>
      <c r="R78" s="968"/>
      <c r="S78" s="968"/>
      <c r="T78" s="968"/>
      <c r="U78" s="969"/>
      <c r="V78" s="967">
        <v>655</v>
      </c>
      <c r="W78" s="968"/>
      <c r="X78" s="968"/>
      <c r="Y78" s="968"/>
      <c r="Z78" s="969"/>
      <c r="AA78" s="967">
        <v>9</v>
      </c>
      <c r="AB78" s="968"/>
      <c r="AC78" s="968"/>
      <c r="AD78" s="968"/>
      <c r="AE78" s="969"/>
      <c r="AF78" s="967">
        <v>9</v>
      </c>
      <c r="AG78" s="968"/>
      <c r="AH78" s="968"/>
      <c r="AI78" s="968"/>
      <c r="AJ78" s="969"/>
      <c r="AK78" s="967">
        <v>0</v>
      </c>
      <c r="AL78" s="968"/>
      <c r="AM78" s="968"/>
      <c r="AN78" s="968"/>
      <c r="AO78" s="969"/>
      <c r="AP78" s="967">
        <v>0</v>
      </c>
      <c r="AQ78" s="968"/>
      <c r="AR78" s="968"/>
      <c r="AS78" s="968"/>
      <c r="AT78" s="969"/>
      <c r="AU78" s="967">
        <v>0</v>
      </c>
      <c r="AV78" s="968"/>
      <c r="AW78" s="968"/>
      <c r="AX78" s="968"/>
      <c r="AY78" s="969"/>
      <c r="AZ78" s="970"/>
      <c r="BA78" s="971"/>
      <c r="BB78" s="971"/>
      <c r="BC78" s="971"/>
      <c r="BD78" s="972"/>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3" t="s">
        <v>539</v>
      </c>
      <c r="C79" s="974"/>
      <c r="D79" s="974"/>
      <c r="E79" s="974"/>
      <c r="F79" s="974"/>
      <c r="G79" s="974"/>
      <c r="H79" s="974"/>
      <c r="I79" s="974"/>
      <c r="J79" s="974"/>
      <c r="K79" s="974"/>
      <c r="L79" s="974"/>
      <c r="M79" s="974"/>
      <c r="N79" s="974"/>
      <c r="O79" s="974"/>
      <c r="P79" s="975"/>
      <c r="Q79" s="976">
        <v>12</v>
      </c>
      <c r="R79" s="968"/>
      <c r="S79" s="968"/>
      <c r="T79" s="968"/>
      <c r="U79" s="969"/>
      <c r="V79" s="967">
        <v>7</v>
      </c>
      <c r="W79" s="968"/>
      <c r="X79" s="968"/>
      <c r="Y79" s="968"/>
      <c r="Z79" s="969"/>
      <c r="AA79" s="967">
        <v>5</v>
      </c>
      <c r="AB79" s="968"/>
      <c r="AC79" s="968"/>
      <c r="AD79" s="968"/>
      <c r="AE79" s="969"/>
      <c r="AF79" s="967">
        <v>5</v>
      </c>
      <c r="AG79" s="968"/>
      <c r="AH79" s="968"/>
      <c r="AI79" s="968"/>
      <c r="AJ79" s="969"/>
      <c r="AK79" s="967">
        <v>0</v>
      </c>
      <c r="AL79" s="968"/>
      <c r="AM79" s="968"/>
      <c r="AN79" s="968"/>
      <c r="AO79" s="969"/>
      <c r="AP79" s="967">
        <v>0</v>
      </c>
      <c r="AQ79" s="968"/>
      <c r="AR79" s="968"/>
      <c r="AS79" s="968"/>
      <c r="AT79" s="969"/>
      <c r="AU79" s="967">
        <v>0</v>
      </c>
      <c r="AV79" s="968"/>
      <c r="AW79" s="968"/>
      <c r="AX79" s="968"/>
      <c r="AY79" s="969"/>
      <c r="AZ79" s="970"/>
      <c r="BA79" s="971"/>
      <c r="BB79" s="971"/>
      <c r="BC79" s="971"/>
      <c r="BD79" s="972"/>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3"/>
      <c r="C80" s="974"/>
      <c r="D80" s="974"/>
      <c r="E80" s="974"/>
      <c r="F80" s="974"/>
      <c r="G80" s="974"/>
      <c r="H80" s="974"/>
      <c r="I80" s="974"/>
      <c r="J80" s="974"/>
      <c r="K80" s="974"/>
      <c r="L80" s="974"/>
      <c r="M80" s="974"/>
      <c r="N80" s="974"/>
      <c r="O80" s="974"/>
      <c r="P80" s="975"/>
      <c r="Q80" s="980"/>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3"/>
      <c r="C81" s="974"/>
      <c r="D81" s="974"/>
      <c r="E81" s="974"/>
      <c r="F81" s="974"/>
      <c r="G81" s="974"/>
      <c r="H81" s="974"/>
      <c r="I81" s="974"/>
      <c r="J81" s="974"/>
      <c r="K81" s="974"/>
      <c r="L81" s="974"/>
      <c r="M81" s="974"/>
      <c r="N81" s="974"/>
      <c r="O81" s="974"/>
      <c r="P81" s="975"/>
      <c r="Q81" s="980"/>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3"/>
      <c r="C82" s="974"/>
      <c r="D82" s="974"/>
      <c r="E82" s="974"/>
      <c r="F82" s="974"/>
      <c r="G82" s="974"/>
      <c r="H82" s="974"/>
      <c r="I82" s="974"/>
      <c r="J82" s="974"/>
      <c r="K82" s="974"/>
      <c r="L82" s="974"/>
      <c r="M82" s="974"/>
      <c r="N82" s="974"/>
      <c r="O82" s="974"/>
      <c r="P82" s="975"/>
      <c r="Q82" s="980"/>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3"/>
      <c r="C83" s="974"/>
      <c r="D83" s="974"/>
      <c r="E83" s="974"/>
      <c r="F83" s="974"/>
      <c r="G83" s="974"/>
      <c r="H83" s="974"/>
      <c r="I83" s="974"/>
      <c r="J83" s="974"/>
      <c r="K83" s="974"/>
      <c r="L83" s="974"/>
      <c r="M83" s="974"/>
      <c r="N83" s="974"/>
      <c r="O83" s="974"/>
      <c r="P83" s="975"/>
      <c r="Q83" s="976"/>
      <c r="R83" s="968"/>
      <c r="S83" s="968"/>
      <c r="T83" s="968"/>
      <c r="U83" s="969"/>
      <c r="V83" s="967"/>
      <c r="W83" s="968"/>
      <c r="X83" s="968"/>
      <c r="Y83" s="968"/>
      <c r="Z83" s="969"/>
      <c r="AA83" s="967"/>
      <c r="AB83" s="968"/>
      <c r="AC83" s="968"/>
      <c r="AD83" s="968"/>
      <c r="AE83" s="969"/>
      <c r="AF83" s="967"/>
      <c r="AG83" s="968"/>
      <c r="AH83" s="968"/>
      <c r="AI83" s="968"/>
      <c r="AJ83" s="969"/>
      <c r="AK83" s="967"/>
      <c r="AL83" s="968"/>
      <c r="AM83" s="968"/>
      <c r="AN83" s="968"/>
      <c r="AO83" s="969"/>
      <c r="AP83" s="967"/>
      <c r="AQ83" s="968"/>
      <c r="AR83" s="968"/>
      <c r="AS83" s="968"/>
      <c r="AT83" s="969"/>
      <c r="AU83" s="967"/>
      <c r="AV83" s="968"/>
      <c r="AW83" s="968"/>
      <c r="AX83" s="968"/>
      <c r="AY83" s="969"/>
      <c r="AZ83" s="970"/>
      <c r="BA83" s="971"/>
      <c r="BB83" s="971"/>
      <c r="BC83" s="971"/>
      <c r="BD83" s="972"/>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3"/>
      <c r="C84" s="974"/>
      <c r="D84" s="974"/>
      <c r="E84" s="974"/>
      <c r="F84" s="974"/>
      <c r="G84" s="974"/>
      <c r="H84" s="974"/>
      <c r="I84" s="974"/>
      <c r="J84" s="974"/>
      <c r="K84" s="974"/>
      <c r="L84" s="974"/>
      <c r="M84" s="974"/>
      <c r="N84" s="974"/>
      <c r="O84" s="974"/>
      <c r="P84" s="975"/>
      <c r="Q84" s="976"/>
      <c r="R84" s="968"/>
      <c r="S84" s="968"/>
      <c r="T84" s="968"/>
      <c r="U84" s="969"/>
      <c r="V84" s="967"/>
      <c r="W84" s="968"/>
      <c r="X84" s="968"/>
      <c r="Y84" s="968"/>
      <c r="Z84" s="969"/>
      <c r="AA84" s="967"/>
      <c r="AB84" s="968"/>
      <c r="AC84" s="968"/>
      <c r="AD84" s="968"/>
      <c r="AE84" s="969"/>
      <c r="AF84" s="967"/>
      <c r="AG84" s="968"/>
      <c r="AH84" s="968"/>
      <c r="AI84" s="968"/>
      <c r="AJ84" s="969"/>
      <c r="AK84" s="967"/>
      <c r="AL84" s="968"/>
      <c r="AM84" s="968"/>
      <c r="AN84" s="968"/>
      <c r="AO84" s="969"/>
      <c r="AP84" s="967"/>
      <c r="AQ84" s="968"/>
      <c r="AR84" s="968"/>
      <c r="AS84" s="968"/>
      <c r="AT84" s="969"/>
      <c r="AU84" s="967"/>
      <c r="AV84" s="968"/>
      <c r="AW84" s="968"/>
      <c r="AX84" s="968"/>
      <c r="AY84" s="969"/>
      <c r="AZ84" s="970"/>
      <c r="BA84" s="971"/>
      <c r="BB84" s="971"/>
      <c r="BC84" s="971"/>
      <c r="BD84" s="972"/>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3"/>
      <c r="C85" s="974"/>
      <c r="D85" s="974"/>
      <c r="E85" s="974"/>
      <c r="F85" s="974"/>
      <c r="G85" s="974"/>
      <c r="H85" s="974"/>
      <c r="I85" s="974"/>
      <c r="J85" s="974"/>
      <c r="K85" s="974"/>
      <c r="L85" s="974"/>
      <c r="M85" s="974"/>
      <c r="N85" s="974"/>
      <c r="O85" s="974"/>
      <c r="P85" s="975"/>
      <c r="Q85" s="976"/>
      <c r="R85" s="968"/>
      <c r="S85" s="968"/>
      <c r="T85" s="968"/>
      <c r="U85" s="969"/>
      <c r="V85" s="967"/>
      <c r="W85" s="968"/>
      <c r="X85" s="968"/>
      <c r="Y85" s="968"/>
      <c r="Z85" s="969"/>
      <c r="AA85" s="967"/>
      <c r="AB85" s="968"/>
      <c r="AC85" s="968"/>
      <c r="AD85" s="968"/>
      <c r="AE85" s="969"/>
      <c r="AF85" s="967"/>
      <c r="AG85" s="968"/>
      <c r="AH85" s="968"/>
      <c r="AI85" s="968"/>
      <c r="AJ85" s="969"/>
      <c r="AK85" s="967"/>
      <c r="AL85" s="968"/>
      <c r="AM85" s="968"/>
      <c r="AN85" s="968"/>
      <c r="AO85" s="969"/>
      <c r="AP85" s="967"/>
      <c r="AQ85" s="968"/>
      <c r="AR85" s="968"/>
      <c r="AS85" s="968"/>
      <c r="AT85" s="969"/>
      <c r="AU85" s="967"/>
      <c r="AV85" s="968"/>
      <c r="AW85" s="968"/>
      <c r="AX85" s="968"/>
      <c r="AY85" s="969"/>
      <c r="AZ85" s="970"/>
      <c r="BA85" s="971"/>
      <c r="BB85" s="971"/>
      <c r="BC85" s="971"/>
      <c r="BD85" s="972"/>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3"/>
      <c r="C86" s="974"/>
      <c r="D86" s="974"/>
      <c r="E86" s="974"/>
      <c r="F86" s="974"/>
      <c r="G86" s="974"/>
      <c r="H86" s="974"/>
      <c r="I86" s="974"/>
      <c r="J86" s="974"/>
      <c r="K86" s="974"/>
      <c r="L86" s="974"/>
      <c r="M86" s="974"/>
      <c r="N86" s="974"/>
      <c r="O86" s="974"/>
      <c r="P86" s="975"/>
      <c r="Q86" s="976"/>
      <c r="R86" s="968"/>
      <c r="S86" s="968"/>
      <c r="T86" s="968"/>
      <c r="U86" s="969"/>
      <c r="V86" s="967"/>
      <c r="W86" s="968"/>
      <c r="X86" s="968"/>
      <c r="Y86" s="968"/>
      <c r="Z86" s="969"/>
      <c r="AA86" s="967"/>
      <c r="AB86" s="968"/>
      <c r="AC86" s="968"/>
      <c r="AD86" s="968"/>
      <c r="AE86" s="969"/>
      <c r="AF86" s="967"/>
      <c r="AG86" s="968"/>
      <c r="AH86" s="968"/>
      <c r="AI86" s="968"/>
      <c r="AJ86" s="969"/>
      <c r="AK86" s="967"/>
      <c r="AL86" s="968"/>
      <c r="AM86" s="968"/>
      <c r="AN86" s="968"/>
      <c r="AO86" s="969"/>
      <c r="AP86" s="967"/>
      <c r="AQ86" s="968"/>
      <c r="AR86" s="968"/>
      <c r="AS86" s="968"/>
      <c r="AT86" s="969"/>
      <c r="AU86" s="967"/>
      <c r="AV86" s="968"/>
      <c r="AW86" s="968"/>
      <c r="AX86" s="968"/>
      <c r="AY86" s="969"/>
      <c r="AZ86" s="970"/>
      <c r="BA86" s="971"/>
      <c r="BB86" s="971"/>
      <c r="BC86" s="971"/>
      <c r="BD86" s="972"/>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1091149</v>
      </c>
      <c r="AB110" s="873"/>
      <c r="AC110" s="873"/>
      <c r="AD110" s="873"/>
      <c r="AE110" s="874"/>
      <c r="AF110" s="875">
        <v>1052851</v>
      </c>
      <c r="AG110" s="873"/>
      <c r="AH110" s="873"/>
      <c r="AI110" s="873"/>
      <c r="AJ110" s="874"/>
      <c r="AK110" s="875">
        <v>926186</v>
      </c>
      <c r="AL110" s="873"/>
      <c r="AM110" s="873"/>
      <c r="AN110" s="873"/>
      <c r="AO110" s="874"/>
      <c r="AP110" s="876">
        <v>28.3</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7475728</v>
      </c>
      <c r="BR110" s="800"/>
      <c r="BS110" s="800"/>
      <c r="BT110" s="800"/>
      <c r="BU110" s="800"/>
      <c r="BV110" s="800">
        <v>7093032</v>
      </c>
      <c r="BW110" s="800"/>
      <c r="BX110" s="800"/>
      <c r="BY110" s="800"/>
      <c r="BZ110" s="800"/>
      <c r="CA110" s="800">
        <v>6902779</v>
      </c>
      <c r="CB110" s="800"/>
      <c r="CC110" s="800"/>
      <c r="CD110" s="800"/>
      <c r="CE110" s="800"/>
      <c r="CF110" s="861">
        <v>210.6</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406</v>
      </c>
      <c r="BR111" s="771"/>
      <c r="BS111" s="771"/>
      <c r="BT111" s="771"/>
      <c r="BU111" s="771"/>
      <c r="BV111" s="771" t="s">
        <v>406</v>
      </c>
      <c r="BW111" s="771"/>
      <c r="BX111" s="771"/>
      <c r="BY111" s="771"/>
      <c r="BZ111" s="771"/>
      <c r="CA111" s="771" t="s">
        <v>406</v>
      </c>
      <c r="CB111" s="771"/>
      <c r="CC111" s="771"/>
      <c r="CD111" s="771"/>
      <c r="CE111" s="771"/>
      <c r="CF111" s="848" t="s">
        <v>406</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406</v>
      </c>
      <c r="DH111" s="771"/>
      <c r="DI111" s="771"/>
      <c r="DJ111" s="771"/>
      <c r="DK111" s="771"/>
      <c r="DL111" s="771" t="s">
        <v>406</v>
      </c>
      <c r="DM111" s="771"/>
      <c r="DN111" s="771"/>
      <c r="DO111" s="771"/>
      <c r="DP111" s="771"/>
      <c r="DQ111" s="771" t="s">
        <v>406</v>
      </c>
      <c r="DR111" s="771"/>
      <c r="DS111" s="771"/>
      <c r="DT111" s="771"/>
      <c r="DU111" s="771"/>
      <c r="DV111" s="823" t="s">
        <v>406</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406</v>
      </c>
      <c r="AB112" s="784"/>
      <c r="AC112" s="784"/>
      <c r="AD112" s="784"/>
      <c r="AE112" s="785"/>
      <c r="AF112" s="786" t="s">
        <v>406</v>
      </c>
      <c r="AG112" s="784"/>
      <c r="AH112" s="784"/>
      <c r="AI112" s="784"/>
      <c r="AJ112" s="785"/>
      <c r="AK112" s="786" t="s">
        <v>406</v>
      </c>
      <c r="AL112" s="784"/>
      <c r="AM112" s="784"/>
      <c r="AN112" s="784"/>
      <c r="AO112" s="785"/>
      <c r="AP112" s="754" t="s">
        <v>406</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1446853</v>
      </c>
      <c r="BR112" s="771"/>
      <c r="BS112" s="771"/>
      <c r="BT112" s="771"/>
      <c r="BU112" s="771"/>
      <c r="BV112" s="771">
        <v>1295046</v>
      </c>
      <c r="BW112" s="771"/>
      <c r="BX112" s="771"/>
      <c r="BY112" s="771"/>
      <c r="BZ112" s="771"/>
      <c r="CA112" s="771">
        <v>1270313</v>
      </c>
      <c r="CB112" s="771"/>
      <c r="CC112" s="771"/>
      <c r="CD112" s="771"/>
      <c r="CE112" s="771"/>
      <c r="CF112" s="848">
        <v>38.799999999999997</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406</v>
      </c>
      <c r="DH112" s="771"/>
      <c r="DI112" s="771"/>
      <c r="DJ112" s="771"/>
      <c r="DK112" s="771"/>
      <c r="DL112" s="771" t="s">
        <v>406</v>
      </c>
      <c r="DM112" s="771"/>
      <c r="DN112" s="771"/>
      <c r="DO112" s="771"/>
      <c r="DP112" s="771"/>
      <c r="DQ112" s="771" t="s">
        <v>406</v>
      </c>
      <c r="DR112" s="771"/>
      <c r="DS112" s="771"/>
      <c r="DT112" s="771"/>
      <c r="DU112" s="771"/>
      <c r="DV112" s="823" t="s">
        <v>406</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116028</v>
      </c>
      <c r="AB113" s="909"/>
      <c r="AC113" s="909"/>
      <c r="AD113" s="909"/>
      <c r="AE113" s="910"/>
      <c r="AF113" s="911">
        <v>83310</v>
      </c>
      <c r="AG113" s="909"/>
      <c r="AH113" s="909"/>
      <c r="AI113" s="909"/>
      <c r="AJ113" s="910"/>
      <c r="AK113" s="911">
        <v>120711</v>
      </c>
      <c r="AL113" s="909"/>
      <c r="AM113" s="909"/>
      <c r="AN113" s="909"/>
      <c r="AO113" s="910"/>
      <c r="AP113" s="912">
        <v>3.7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129689</v>
      </c>
      <c r="BR113" s="771"/>
      <c r="BS113" s="771"/>
      <c r="BT113" s="771"/>
      <c r="BU113" s="771"/>
      <c r="BV113" s="771">
        <v>122643</v>
      </c>
      <c r="BW113" s="771"/>
      <c r="BX113" s="771"/>
      <c r="BY113" s="771"/>
      <c r="BZ113" s="771"/>
      <c r="CA113" s="771">
        <v>115466</v>
      </c>
      <c r="CB113" s="771"/>
      <c r="CC113" s="771"/>
      <c r="CD113" s="771"/>
      <c r="CE113" s="771"/>
      <c r="CF113" s="848">
        <v>3.5</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406</v>
      </c>
      <c r="DH113" s="784"/>
      <c r="DI113" s="784"/>
      <c r="DJ113" s="784"/>
      <c r="DK113" s="785"/>
      <c r="DL113" s="786" t="s">
        <v>406</v>
      </c>
      <c r="DM113" s="784"/>
      <c r="DN113" s="784"/>
      <c r="DO113" s="784"/>
      <c r="DP113" s="785"/>
      <c r="DQ113" s="786" t="s">
        <v>406</v>
      </c>
      <c r="DR113" s="784"/>
      <c r="DS113" s="784"/>
      <c r="DT113" s="784"/>
      <c r="DU113" s="785"/>
      <c r="DV113" s="754" t="s">
        <v>406</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9405</v>
      </c>
      <c r="AB114" s="784"/>
      <c r="AC114" s="784"/>
      <c r="AD114" s="784"/>
      <c r="AE114" s="785"/>
      <c r="AF114" s="786">
        <v>9405</v>
      </c>
      <c r="AG114" s="784"/>
      <c r="AH114" s="784"/>
      <c r="AI114" s="784"/>
      <c r="AJ114" s="785"/>
      <c r="AK114" s="786">
        <v>9406</v>
      </c>
      <c r="AL114" s="784"/>
      <c r="AM114" s="784"/>
      <c r="AN114" s="784"/>
      <c r="AO114" s="785"/>
      <c r="AP114" s="754">
        <v>0.3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1632621</v>
      </c>
      <c r="BR114" s="771"/>
      <c r="BS114" s="771"/>
      <c r="BT114" s="771"/>
      <c r="BU114" s="771"/>
      <c r="BV114" s="771">
        <v>1503206</v>
      </c>
      <c r="BW114" s="771"/>
      <c r="BX114" s="771"/>
      <c r="BY114" s="771"/>
      <c r="BZ114" s="771"/>
      <c r="CA114" s="771">
        <v>1205414</v>
      </c>
      <c r="CB114" s="771"/>
      <c r="CC114" s="771"/>
      <c r="CD114" s="771"/>
      <c r="CE114" s="771"/>
      <c r="CF114" s="848">
        <v>36.799999999999997</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406</v>
      </c>
      <c r="DH114" s="784"/>
      <c r="DI114" s="784"/>
      <c r="DJ114" s="784"/>
      <c r="DK114" s="785"/>
      <c r="DL114" s="786" t="s">
        <v>406</v>
      </c>
      <c r="DM114" s="784"/>
      <c r="DN114" s="784"/>
      <c r="DO114" s="784"/>
      <c r="DP114" s="785"/>
      <c r="DQ114" s="786" t="s">
        <v>406</v>
      </c>
      <c r="DR114" s="784"/>
      <c r="DS114" s="784"/>
      <c r="DT114" s="784"/>
      <c r="DU114" s="785"/>
      <c r="DV114" s="754" t="s">
        <v>406</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406</v>
      </c>
      <c r="AB115" s="909"/>
      <c r="AC115" s="909"/>
      <c r="AD115" s="909"/>
      <c r="AE115" s="910"/>
      <c r="AF115" s="911" t="s">
        <v>406</v>
      </c>
      <c r="AG115" s="909"/>
      <c r="AH115" s="909"/>
      <c r="AI115" s="909"/>
      <c r="AJ115" s="910"/>
      <c r="AK115" s="911" t="s">
        <v>406</v>
      </c>
      <c r="AL115" s="909"/>
      <c r="AM115" s="909"/>
      <c r="AN115" s="909"/>
      <c r="AO115" s="910"/>
      <c r="AP115" s="912" t="s">
        <v>406</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94376</v>
      </c>
      <c r="BR115" s="771"/>
      <c r="BS115" s="771"/>
      <c r="BT115" s="771"/>
      <c r="BU115" s="771"/>
      <c r="BV115" s="771">
        <v>90802</v>
      </c>
      <c r="BW115" s="771"/>
      <c r="BX115" s="771"/>
      <c r="BY115" s="771"/>
      <c r="BZ115" s="771"/>
      <c r="CA115" s="771">
        <v>87226</v>
      </c>
      <c r="CB115" s="771"/>
      <c r="CC115" s="771"/>
      <c r="CD115" s="771"/>
      <c r="CE115" s="771"/>
      <c r="CF115" s="848">
        <v>2.7</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406</v>
      </c>
      <c r="DH115" s="784"/>
      <c r="DI115" s="784"/>
      <c r="DJ115" s="784"/>
      <c r="DK115" s="785"/>
      <c r="DL115" s="786" t="s">
        <v>406</v>
      </c>
      <c r="DM115" s="784"/>
      <c r="DN115" s="784"/>
      <c r="DO115" s="784"/>
      <c r="DP115" s="785"/>
      <c r="DQ115" s="786" t="s">
        <v>406</v>
      </c>
      <c r="DR115" s="784"/>
      <c r="DS115" s="784"/>
      <c r="DT115" s="784"/>
      <c r="DU115" s="785"/>
      <c r="DV115" s="754" t="s">
        <v>406</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566</v>
      </c>
      <c r="AB116" s="784"/>
      <c r="AC116" s="784"/>
      <c r="AD116" s="784"/>
      <c r="AE116" s="785"/>
      <c r="AF116" s="786">
        <v>785</v>
      </c>
      <c r="AG116" s="784"/>
      <c r="AH116" s="784"/>
      <c r="AI116" s="784"/>
      <c r="AJ116" s="785"/>
      <c r="AK116" s="786">
        <v>447</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406</v>
      </c>
      <c r="BR116" s="771"/>
      <c r="BS116" s="771"/>
      <c r="BT116" s="771"/>
      <c r="BU116" s="771"/>
      <c r="BV116" s="771" t="s">
        <v>406</v>
      </c>
      <c r="BW116" s="771"/>
      <c r="BX116" s="771"/>
      <c r="BY116" s="771"/>
      <c r="BZ116" s="771"/>
      <c r="CA116" s="771" t="s">
        <v>406</v>
      </c>
      <c r="CB116" s="771"/>
      <c r="CC116" s="771"/>
      <c r="CD116" s="771"/>
      <c r="CE116" s="771"/>
      <c r="CF116" s="848" t="s">
        <v>406</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406</v>
      </c>
      <c r="DH116" s="784"/>
      <c r="DI116" s="784"/>
      <c r="DJ116" s="784"/>
      <c r="DK116" s="785"/>
      <c r="DL116" s="786" t="s">
        <v>406</v>
      </c>
      <c r="DM116" s="784"/>
      <c r="DN116" s="784"/>
      <c r="DO116" s="784"/>
      <c r="DP116" s="785"/>
      <c r="DQ116" s="786" t="s">
        <v>406</v>
      </c>
      <c r="DR116" s="784"/>
      <c r="DS116" s="784"/>
      <c r="DT116" s="784"/>
      <c r="DU116" s="785"/>
      <c r="DV116" s="754" t="s">
        <v>406</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1217148</v>
      </c>
      <c r="AB117" s="895"/>
      <c r="AC117" s="895"/>
      <c r="AD117" s="895"/>
      <c r="AE117" s="896"/>
      <c r="AF117" s="898">
        <v>1146351</v>
      </c>
      <c r="AG117" s="895"/>
      <c r="AH117" s="895"/>
      <c r="AI117" s="895"/>
      <c r="AJ117" s="896"/>
      <c r="AK117" s="898">
        <v>1056750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10779267</v>
      </c>
      <c r="BR118" s="858"/>
      <c r="BS118" s="858"/>
      <c r="BT118" s="858"/>
      <c r="BU118" s="858"/>
      <c r="BV118" s="858">
        <v>10104729</v>
      </c>
      <c r="BW118" s="858"/>
      <c r="BX118" s="858"/>
      <c r="BY118" s="858"/>
      <c r="BZ118" s="858"/>
      <c r="CA118" s="858">
        <v>9581198</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1707940</v>
      </c>
      <c r="BR119" s="800"/>
      <c r="BS119" s="800"/>
      <c r="BT119" s="800"/>
      <c r="BU119" s="800"/>
      <c r="BV119" s="800">
        <v>1787962</v>
      </c>
      <c r="BW119" s="800"/>
      <c r="BX119" s="800"/>
      <c r="BY119" s="800"/>
      <c r="BZ119" s="800"/>
      <c r="CA119" s="800">
        <v>2027154</v>
      </c>
      <c r="CB119" s="800"/>
      <c r="CC119" s="800"/>
      <c r="CD119" s="800"/>
      <c r="CE119" s="800"/>
      <c r="CF119" s="861">
        <v>61.8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110</v>
      </c>
      <c r="BR120" s="771"/>
      <c r="BS120" s="771"/>
      <c r="BT120" s="771"/>
      <c r="BU120" s="771"/>
      <c r="BV120" s="771" t="s">
        <v>110</v>
      </c>
      <c r="BW120" s="771"/>
      <c r="BX120" s="771"/>
      <c r="BY120" s="771"/>
      <c r="BZ120" s="771"/>
      <c r="CA120" s="771" t="s">
        <v>110</v>
      </c>
      <c r="CB120" s="771"/>
      <c r="CC120" s="771"/>
      <c r="CD120" s="771"/>
      <c r="CE120" s="771"/>
      <c r="CF120" s="848" t="s">
        <v>110</v>
      </c>
      <c r="CG120" s="849"/>
      <c r="CH120" s="849"/>
      <c r="CI120" s="849"/>
      <c r="CJ120" s="849"/>
      <c r="CK120" s="850" t="s">
        <v>436</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1436390</v>
      </c>
      <c r="DH120" s="800"/>
      <c r="DI120" s="800"/>
      <c r="DJ120" s="800"/>
      <c r="DK120" s="800"/>
      <c r="DL120" s="800">
        <v>1285253</v>
      </c>
      <c r="DM120" s="800"/>
      <c r="DN120" s="800"/>
      <c r="DO120" s="800"/>
      <c r="DP120" s="800"/>
      <c r="DQ120" s="800">
        <v>1261877</v>
      </c>
      <c r="DR120" s="800"/>
      <c r="DS120" s="800"/>
      <c r="DT120" s="800"/>
      <c r="DU120" s="800"/>
      <c r="DV120" s="801">
        <v>38.5</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6550283</v>
      </c>
      <c r="BR121" s="858"/>
      <c r="BS121" s="858"/>
      <c r="BT121" s="858"/>
      <c r="BU121" s="858"/>
      <c r="BV121" s="858">
        <v>5981958</v>
      </c>
      <c r="BW121" s="858"/>
      <c r="BX121" s="858"/>
      <c r="BY121" s="858"/>
      <c r="BZ121" s="858"/>
      <c r="CA121" s="858">
        <v>5896304</v>
      </c>
      <c r="CB121" s="858"/>
      <c r="CC121" s="858"/>
      <c r="CD121" s="858"/>
      <c r="CE121" s="858"/>
      <c r="CF121" s="859">
        <v>179.9</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10463</v>
      </c>
      <c r="DH121" s="771"/>
      <c r="DI121" s="771"/>
      <c r="DJ121" s="771"/>
      <c r="DK121" s="771"/>
      <c r="DL121" s="771">
        <v>9793</v>
      </c>
      <c r="DM121" s="771"/>
      <c r="DN121" s="771"/>
      <c r="DO121" s="771"/>
      <c r="DP121" s="771"/>
      <c r="DQ121" s="771">
        <v>8436</v>
      </c>
      <c r="DR121" s="771"/>
      <c r="DS121" s="771"/>
      <c r="DT121" s="771"/>
      <c r="DU121" s="771"/>
      <c r="DV121" s="823">
        <v>0.3</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8258223</v>
      </c>
      <c r="BR122" s="840"/>
      <c r="BS122" s="840"/>
      <c r="BT122" s="840"/>
      <c r="BU122" s="840"/>
      <c r="BV122" s="840">
        <v>7769920</v>
      </c>
      <c r="BW122" s="840"/>
      <c r="BX122" s="840"/>
      <c r="BY122" s="840"/>
      <c r="BZ122" s="840"/>
      <c r="CA122" s="840">
        <v>7923458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71</v>
      </c>
      <c r="BR123" s="832"/>
      <c r="BS123" s="832"/>
      <c r="BT123" s="832"/>
      <c r="BU123" s="832"/>
      <c r="BV123" s="832">
        <v>67.7</v>
      </c>
      <c r="BW123" s="832"/>
      <c r="BX123" s="832"/>
      <c r="BY123" s="832"/>
      <c r="BZ123" s="832"/>
      <c r="CA123" s="832">
        <v>50.5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94376</v>
      </c>
      <c r="DH127" s="820"/>
      <c r="DI127" s="820"/>
      <c r="DJ127" s="820"/>
      <c r="DK127" s="820"/>
      <c r="DL127" s="820">
        <v>90802</v>
      </c>
      <c r="DM127" s="820"/>
      <c r="DN127" s="820"/>
      <c r="DO127" s="820"/>
      <c r="DP127" s="820"/>
      <c r="DQ127" s="820">
        <v>87226</v>
      </c>
      <c r="DR127" s="820"/>
      <c r="DS127" s="820"/>
      <c r="DT127" s="820"/>
      <c r="DU127" s="820"/>
      <c r="DV127" s="821">
        <v>2.7</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110</v>
      </c>
      <c r="AB128" s="724"/>
      <c r="AC128" s="724"/>
      <c r="AD128" s="724"/>
      <c r="AE128" s="725"/>
      <c r="AF128" s="726" t="s">
        <v>110</v>
      </c>
      <c r="AG128" s="724"/>
      <c r="AH128" s="724"/>
      <c r="AI128" s="724"/>
      <c r="AJ128" s="725"/>
      <c r="AK128" s="726" t="s">
        <v>110</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4402364</v>
      </c>
      <c r="AB129" s="784"/>
      <c r="AC129" s="784"/>
      <c r="AD129" s="784"/>
      <c r="AE129" s="785"/>
      <c r="AF129" s="786">
        <v>4285429</v>
      </c>
      <c r="AG129" s="784"/>
      <c r="AH129" s="784"/>
      <c r="AI129" s="784"/>
      <c r="AJ129" s="785"/>
      <c r="AK129" s="786">
        <v>4066588</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855569</v>
      </c>
      <c r="AB130" s="784"/>
      <c r="AC130" s="784"/>
      <c r="AD130" s="784"/>
      <c r="AE130" s="785"/>
      <c r="AF130" s="786">
        <v>839405</v>
      </c>
      <c r="AG130" s="784"/>
      <c r="AH130" s="784"/>
      <c r="AI130" s="784"/>
      <c r="AJ130" s="785"/>
      <c r="AK130" s="786">
        <v>788956</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50.5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3546795</v>
      </c>
      <c r="AB131" s="717"/>
      <c r="AC131" s="717"/>
      <c r="AD131" s="717"/>
      <c r="AE131" s="718"/>
      <c r="AF131" s="719">
        <v>3446024</v>
      </c>
      <c r="AG131" s="717"/>
      <c r="AH131" s="717"/>
      <c r="AI131" s="717"/>
      <c r="AJ131" s="718"/>
      <c r="AK131" s="719">
        <v>3277632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10.19452774</v>
      </c>
      <c r="AB132" s="740"/>
      <c r="AC132" s="740"/>
      <c r="AD132" s="740"/>
      <c r="AE132" s="741"/>
      <c r="AF132" s="742">
        <v>8.9072507909999992</v>
      </c>
      <c r="AG132" s="740"/>
      <c r="AH132" s="740"/>
      <c r="AI132" s="740"/>
      <c r="AJ132" s="741"/>
      <c r="AK132" s="742">
        <v>8.1703498139999997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10.8</v>
      </c>
      <c r="AB133" s="749"/>
      <c r="AC133" s="749"/>
      <c r="AD133" s="749"/>
      <c r="AE133" s="750"/>
      <c r="AF133" s="748">
        <v>9.9</v>
      </c>
      <c r="AG133" s="749"/>
      <c r="AH133" s="749"/>
      <c r="AI133" s="749"/>
      <c r="AJ133" s="750"/>
      <c r="AK133" s="748">
        <v>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22" t="s">
        <v>466</v>
      </c>
      <c r="L7" s="254"/>
      <c r="M7" s="255" t="s">
        <v>467</v>
      </c>
      <c r="N7" s="256"/>
    </row>
    <row r="8" spans="1:16" x14ac:dyDescent="0.15">
      <c r="A8" s="248"/>
      <c r="B8" s="244"/>
      <c r="C8" s="244"/>
      <c r="D8" s="244"/>
      <c r="E8" s="244"/>
      <c r="F8" s="244"/>
      <c r="G8" s="257"/>
      <c r="H8" s="258"/>
      <c r="I8" s="258"/>
      <c r="J8" s="259"/>
      <c r="K8" s="1123"/>
      <c r="L8" s="260" t="s">
        <v>468</v>
      </c>
      <c r="M8" s="261" t="s">
        <v>469</v>
      </c>
      <c r="N8" s="262" t="s">
        <v>470</v>
      </c>
    </row>
    <row r="9" spans="1:16" x14ac:dyDescent="0.15">
      <c r="A9" s="248"/>
      <c r="B9" s="244"/>
      <c r="C9" s="244"/>
      <c r="D9" s="244"/>
      <c r="E9" s="244"/>
      <c r="F9" s="244"/>
      <c r="G9" s="1136" t="s">
        <v>471</v>
      </c>
      <c r="H9" s="1137"/>
      <c r="I9" s="1137"/>
      <c r="J9" s="1138"/>
      <c r="K9" s="263">
        <v>1739825</v>
      </c>
      <c r="L9" s="264">
        <v>209719</v>
      </c>
      <c r="M9" s="265">
        <v>138183</v>
      </c>
      <c r="N9" s="266">
        <v>51.8</v>
      </c>
    </row>
    <row r="10" spans="1:16" x14ac:dyDescent="0.15">
      <c r="A10" s="248"/>
      <c r="B10" s="244"/>
      <c r="C10" s="244"/>
      <c r="D10" s="244"/>
      <c r="E10" s="244"/>
      <c r="F10" s="244"/>
      <c r="G10" s="1136" t="s">
        <v>472</v>
      </c>
      <c r="H10" s="1137"/>
      <c r="I10" s="1137"/>
      <c r="J10" s="1138"/>
      <c r="K10" s="267">
        <v>137370</v>
      </c>
      <c r="L10" s="268">
        <v>16559</v>
      </c>
      <c r="M10" s="269">
        <v>15438</v>
      </c>
      <c r="N10" s="270">
        <v>7.3</v>
      </c>
    </row>
    <row r="11" spans="1:16" ht="13.5" customHeight="1" x14ac:dyDescent="0.15">
      <c r="A11" s="248"/>
      <c r="B11" s="244"/>
      <c r="C11" s="244"/>
      <c r="D11" s="244"/>
      <c r="E11" s="244"/>
      <c r="F11" s="244"/>
      <c r="G11" s="1136" t="s">
        <v>473</v>
      </c>
      <c r="H11" s="1137"/>
      <c r="I11" s="1137"/>
      <c r="J11" s="1138"/>
      <c r="K11" s="267">
        <v>15184</v>
      </c>
      <c r="L11" s="268">
        <v>1830</v>
      </c>
      <c r="M11" s="269">
        <v>22352</v>
      </c>
      <c r="N11" s="270">
        <v>-91.8</v>
      </c>
    </row>
    <row r="12" spans="1:16" ht="13.5" customHeight="1" x14ac:dyDescent="0.15">
      <c r="A12" s="248"/>
      <c r="B12" s="244"/>
      <c r="C12" s="244"/>
      <c r="D12" s="244"/>
      <c r="E12" s="244"/>
      <c r="F12" s="244"/>
      <c r="G12" s="1136" t="s">
        <v>474</v>
      </c>
      <c r="H12" s="1137"/>
      <c r="I12" s="1137"/>
      <c r="J12" s="1138"/>
      <c r="K12" s="267" t="s">
        <v>475</v>
      </c>
      <c r="L12" s="268" t="s">
        <v>475</v>
      </c>
      <c r="M12" s="269">
        <v>2530</v>
      </c>
      <c r="N12" s="270" t="s">
        <v>475</v>
      </c>
    </row>
    <row r="13" spans="1:16" ht="13.5" customHeight="1" x14ac:dyDescent="0.15">
      <c r="A13" s="248"/>
      <c r="B13" s="244"/>
      <c r="C13" s="244"/>
      <c r="D13" s="244"/>
      <c r="E13" s="244"/>
      <c r="F13" s="244"/>
      <c r="G13" s="1136" t="s">
        <v>476</v>
      </c>
      <c r="H13" s="1137"/>
      <c r="I13" s="1137"/>
      <c r="J13" s="1138"/>
      <c r="K13" s="267" t="s">
        <v>475</v>
      </c>
      <c r="L13" s="268" t="s">
        <v>475</v>
      </c>
      <c r="M13" s="269" t="s">
        <v>475</v>
      </c>
      <c r="N13" s="270" t="s">
        <v>475</v>
      </c>
    </row>
    <row r="14" spans="1:16" ht="13.5" customHeight="1" x14ac:dyDescent="0.15">
      <c r="A14" s="248"/>
      <c r="B14" s="244"/>
      <c r="C14" s="244"/>
      <c r="D14" s="244"/>
      <c r="E14" s="244"/>
      <c r="F14" s="244"/>
      <c r="G14" s="1136" t="s">
        <v>477</v>
      </c>
      <c r="H14" s="1137"/>
      <c r="I14" s="1137"/>
      <c r="J14" s="1138"/>
      <c r="K14" s="267">
        <v>41089</v>
      </c>
      <c r="L14" s="268">
        <v>4953</v>
      </c>
      <c r="M14" s="269">
        <v>5605</v>
      </c>
      <c r="N14" s="270">
        <v>-11.6</v>
      </c>
    </row>
    <row r="15" spans="1:16" ht="13.5" customHeight="1" x14ac:dyDescent="0.15">
      <c r="A15" s="248"/>
      <c r="B15" s="244"/>
      <c r="C15" s="244"/>
      <c r="D15" s="244"/>
      <c r="E15" s="244"/>
      <c r="F15" s="244"/>
      <c r="G15" s="1136" t="s">
        <v>478</v>
      </c>
      <c r="H15" s="1137"/>
      <c r="I15" s="1137"/>
      <c r="J15" s="1138"/>
      <c r="K15" s="267" t="s">
        <v>475</v>
      </c>
      <c r="L15" s="268" t="s">
        <v>475</v>
      </c>
      <c r="M15" s="269">
        <v>3103</v>
      </c>
      <c r="N15" s="270" t="s">
        <v>475</v>
      </c>
    </row>
    <row r="16" spans="1:16" x14ac:dyDescent="0.15">
      <c r="A16" s="248"/>
      <c r="B16" s="244"/>
      <c r="C16" s="244"/>
      <c r="D16" s="244"/>
      <c r="E16" s="244"/>
      <c r="F16" s="244"/>
      <c r="G16" s="1139" t="s">
        <v>479</v>
      </c>
      <c r="H16" s="1140"/>
      <c r="I16" s="1140"/>
      <c r="J16" s="1141"/>
      <c r="K16" s="268">
        <v>-266261</v>
      </c>
      <c r="L16" s="268">
        <v>-32095</v>
      </c>
      <c r="M16" s="269">
        <v>-15159</v>
      </c>
      <c r="N16" s="270">
        <v>111.7</v>
      </c>
    </row>
    <row r="17" spans="1:16" x14ac:dyDescent="0.15">
      <c r="A17" s="248"/>
      <c r="B17" s="244"/>
      <c r="C17" s="244"/>
      <c r="D17" s="244"/>
      <c r="E17" s="244"/>
      <c r="F17" s="244"/>
      <c r="G17" s="1139" t="s">
        <v>169</v>
      </c>
      <c r="H17" s="1140"/>
      <c r="I17" s="1140"/>
      <c r="J17" s="1141"/>
      <c r="K17" s="268">
        <v>1667207</v>
      </c>
      <c r="L17" s="268">
        <v>200965</v>
      </c>
      <c r="M17" s="269">
        <v>172052</v>
      </c>
      <c r="N17" s="270">
        <v>16.8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3" t="s">
        <v>484</v>
      </c>
      <c r="H21" s="1134"/>
      <c r="I21" s="1134"/>
      <c r="J21" s="1135"/>
      <c r="K21" s="280">
        <v>20.85</v>
      </c>
      <c r="L21" s="281">
        <v>15.52</v>
      </c>
      <c r="M21" s="282">
        <v>5.33</v>
      </c>
      <c r="N21" s="249"/>
      <c r="O21" s="283"/>
      <c r="P21" s="279"/>
    </row>
    <row r="22" spans="1:16" s="284" customFormat="1" x14ac:dyDescent="0.15">
      <c r="A22" s="279"/>
      <c r="B22" s="249"/>
      <c r="C22" s="249"/>
      <c r="D22" s="249"/>
      <c r="E22" s="249"/>
      <c r="F22" s="249"/>
      <c r="G22" s="1133" t="s">
        <v>485</v>
      </c>
      <c r="H22" s="1134"/>
      <c r="I22" s="1134"/>
      <c r="J22" s="1135"/>
      <c r="K22" s="285">
        <v>95.5</v>
      </c>
      <c r="L22" s="286">
        <v>95.8</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22" t="s">
        <v>466</v>
      </c>
      <c r="L30" s="254"/>
      <c r="M30" s="255" t="s">
        <v>467</v>
      </c>
      <c r="N30" s="256"/>
    </row>
    <row r="31" spans="1:16" x14ac:dyDescent="0.15">
      <c r="A31" s="248"/>
      <c r="B31" s="244"/>
      <c r="C31" s="244"/>
      <c r="D31" s="244"/>
      <c r="E31" s="244"/>
      <c r="F31" s="244"/>
      <c r="G31" s="257"/>
      <c r="H31" s="258"/>
      <c r="I31" s="258"/>
      <c r="J31" s="259"/>
      <c r="K31" s="1123"/>
      <c r="L31" s="260" t="s">
        <v>468</v>
      </c>
      <c r="M31" s="261" t="s">
        <v>469</v>
      </c>
      <c r="N31" s="262" t="s">
        <v>470</v>
      </c>
    </row>
    <row r="32" spans="1:16" ht="27" customHeight="1" x14ac:dyDescent="0.15">
      <c r="A32" s="248"/>
      <c r="B32" s="244"/>
      <c r="C32" s="244"/>
      <c r="D32" s="244"/>
      <c r="E32" s="244"/>
      <c r="F32" s="244"/>
      <c r="G32" s="1124" t="s">
        <v>488</v>
      </c>
      <c r="H32" s="1125"/>
      <c r="I32" s="1125"/>
      <c r="J32" s="1126"/>
      <c r="K32" s="294">
        <v>926186</v>
      </c>
      <c r="L32" s="294">
        <v>111642</v>
      </c>
      <c r="M32" s="295">
        <v>106666</v>
      </c>
      <c r="N32" s="296">
        <v>4.7</v>
      </c>
    </row>
    <row r="33" spans="1:16" ht="13.5" customHeight="1" x14ac:dyDescent="0.15">
      <c r="A33" s="248"/>
      <c r="B33" s="244"/>
      <c r="C33" s="244"/>
      <c r="D33" s="244"/>
      <c r="E33" s="244"/>
      <c r="F33" s="244"/>
      <c r="G33" s="1124" t="s">
        <v>489</v>
      </c>
      <c r="H33" s="1125"/>
      <c r="I33" s="1125"/>
      <c r="J33" s="1126"/>
      <c r="K33" s="294" t="s">
        <v>475</v>
      </c>
      <c r="L33" s="294" t="s">
        <v>475</v>
      </c>
      <c r="M33" s="295" t="s">
        <v>475</v>
      </c>
      <c r="N33" s="296" t="s">
        <v>475</v>
      </c>
    </row>
    <row r="34" spans="1:16" ht="27" customHeight="1" x14ac:dyDescent="0.15">
      <c r="A34" s="248"/>
      <c r="B34" s="244"/>
      <c r="C34" s="244"/>
      <c r="D34" s="244"/>
      <c r="E34" s="244"/>
      <c r="F34" s="244"/>
      <c r="G34" s="1124" t="s">
        <v>490</v>
      </c>
      <c r="H34" s="1125"/>
      <c r="I34" s="1125"/>
      <c r="J34" s="1126"/>
      <c r="K34" s="294" t="s">
        <v>475</v>
      </c>
      <c r="L34" s="294" t="s">
        <v>475</v>
      </c>
      <c r="M34" s="295">
        <v>439</v>
      </c>
      <c r="N34" s="296" t="s">
        <v>475</v>
      </c>
    </row>
    <row r="35" spans="1:16" ht="27" customHeight="1" x14ac:dyDescent="0.15">
      <c r="A35" s="248"/>
      <c r="B35" s="244"/>
      <c r="C35" s="244"/>
      <c r="D35" s="244"/>
      <c r="E35" s="244"/>
      <c r="F35" s="244"/>
      <c r="G35" s="1124" t="s">
        <v>491</v>
      </c>
      <c r="H35" s="1125"/>
      <c r="I35" s="1125"/>
      <c r="J35" s="1126"/>
      <c r="K35" s="294">
        <v>120711</v>
      </c>
      <c r="L35" s="294">
        <v>14551</v>
      </c>
      <c r="M35" s="295">
        <v>24405</v>
      </c>
      <c r="N35" s="296">
        <v>-40.4</v>
      </c>
    </row>
    <row r="36" spans="1:16" ht="27" customHeight="1" x14ac:dyDescent="0.15">
      <c r="A36" s="248"/>
      <c r="B36" s="244"/>
      <c r="C36" s="244"/>
      <c r="D36" s="244"/>
      <c r="E36" s="244"/>
      <c r="F36" s="244"/>
      <c r="G36" s="1124" t="s">
        <v>492</v>
      </c>
      <c r="H36" s="1125"/>
      <c r="I36" s="1125"/>
      <c r="J36" s="1126"/>
      <c r="K36" s="294">
        <v>9406</v>
      </c>
      <c r="L36" s="294">
        <v>1134</v>
      </c>
      <c r="M36" s="295">
        <v>4847</v>
      </c>
      <c r="N36" s="296">
        <v>-76.599999999999994</v>
      </c>
    </row>
    <row r="37" spans="1:16" ht="13.5" customHeight="1" x14ac:dyDescent="0.15">
      <c r="A37" s="248"/>
      <c r="B37" s="244"/>
      <c r="C37" s="244"/>
      <c r="D37" s="244"/>
      <c r="E37" s="244"/>
      <c r="F37" s="244"/>
      <c r="G37" s="1124" t="s">
        <v>493</v>
      </c>
      <c r="H37" s="1125"/>
      <c r="I37" s="1125"/>
      <c r="J37" s="1126"/>
      <c r="K37" s="294" t="s">
        <v>475</v>
      </c>
      <c r="L37" s="294" t="s">
        <v>475</v>
      </c>
      <c r="M37" s="295">
        <v>2124</v>
      </c>
      <c r="N37" s="296" t="s">
        <v>475</v>
      </c>
    </row>
    <row r="38" spans="1:16" ht="27" customHeight="1" x14ac:dyDescent="0.15">
      <c r="A38" s="248"/>
      <c r="B38" s="244"/>
      <c r="C38" s="244"/>
      <c r="D38" s="244"/>
      <c r="E38" s="244"/>
      <c r="F38" s="244"/>
      <c r="G38" s="1127" t="s">
        <v>494</v>
      </c>
      <c r="H38" s="1128"/>
      <c r="I38" s="1128"/>
      <c r="J38" s="1129"/>
      <c r="K38" s="297">
        <v>447</v>
      </c>
      <c r="L38" s="297">
        <v>54</v>
      </c>
      <c r="M38" s="298">
        <v>33</v>
      </c>
      <c r="N38" s="299">
        <v>63.6</v>
      </c>
      <c r="O38" s="293"/>
    </row>
    <row r="39" spans="1:16" x14ac:dyDescent="0.15">
      <c r="A39" s="248"/>
      <c r="B39" s="244"/>
      <c r="C39" s="244"/>
      <c r="D39" s="244"/>
      <c r="E39" s="244"/>
      <c r="F39" s="244"/>
      <c r="G39" s="1127" t="s">
        <v>495</v>
      </c>
      <c r="H39" s="1128"/>
      <c r="I39" s="1128"/>
      <c r="J39" s="1129"/>
      <c r="K39" s="300" t="s">
        <v>475</v>
      </c>
      <c r="L39" s="300" t="s">
        <v>475</v>
      </c>
      <c r="M39" s="301">
        <v>-5315</v>
      </c>
      <c r="N39" s="302" t="s">
        <v>475</v>
      </c>
      <c r="O39" s="293"/>
    </row>
    <row r="40" spans="1:16" ht="27" customHeight="1" x14ac:dyDescent="0.15">
      <c r="A40" s="248"/>
      <c r="B40" s="244"/>
      <c r="C40" s="244"/>
      <c r="D40" s="244"/>
      <c r="E40" s="244"/>
      <c r="F40" s="244"/>
      <c r="G40" s="1124" t="s">
        <v>496</v>
      </c>
      <c r="H40" s="1125"/>
      <c r="I40" s="1125"/>
      <c r="J40" s="1126"/>
      <c r="K40" s="300">
        <v>-788956</v>
      </c>
      <c r="L40" s="300">
        <v>-95101</v>
      </c>
      <c r="M40" s="301">
        <v>-96584</v>
      </c>
      <c r="N40" s="302">
        <v>-1.5</v>
      </c>
      <c r="O40" s="293"/>
    </row>
    <row r="41" spans="1:16" x14ac:dyDescent="0.15">
      <c r="A41" s="248"/>
      <c r="B41" s="244"/>
      <c r="C41" s="244"/>
      <c r="D41" s="244"/>
      <c r="E41" s="244"/>
      <c r="F41" s="244"/>
      <c r="G41" s="1130" t="s">
        <v>280</v>
      </c>
      <c r="H41" s="1131"/>
      <c r="I41" s="1131"/>
      <c r="J41" s="1132"/>
      <c r="K41" s="294">
        <v>267794</v>
      </c>
      <c r="L41" s="300">
        <v>32280</v>
      </c>
      <c r="M41" s="301">
        <v>36615</v>
      </c>
      <c r="N41" s="302">
        <v>-11.8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7" t="s">
        <v>466</v>
      </c>
      <c r="J49" s="1119" t="s">
        <v>500</v>
      </c>
      <c r="K49" s="1120"/>
      <c r="L49" s="1120"/>
      <c r="M49" s="1120"/>
      <c r="N49" s="1121"/>
    </row>
    <row r="50" spans="1:14" x14ac:dyDescent="0.15">
      <c r="A50" s="248"/>
      <c r="B50" s="244"/>
      <c r="C50" s="244"/>
      <c r="D50" s="244"/>
      <c r="E50" s="244"/>
      <c r="F50" s="244"/>
      <c r="G50" s="312"/>
      <c r="H50" s="313"/>
      <c r="I50" s="1118"/>
      <c r="J50" s="314" t="s">
        <v>501</v>
      </c>
      <c r="K50" s="315" t="s">
        <v>502</v>
      </c>
      <c r="L50" s="316" t="s">
        <v>503</v>
      </c>
      <c r="M50" s="317" t="s">
        <v>504</v>
      </c>
      <c r="N50" s="318" t="s">
        <v>505</v>
      </c>
    </row>
    <row r="51" spans="1:14" x14ac:dyDescent="0.15">
      <c r="A51" s="248"/>
      <c r="B51" s="244"/>
      <c r="C51" s="244"/>
      <c r="D51" s="244"/>
      <c r="E51" s="244"/>
      <c r="F51" s="244"/>
      <c r="G51" s="310" t="s">
        <v>506</v>
      </c>
      <c r="H51" s="311"/>
      <c r="I51" s="319">
        <v>1238368</v>
      </c>
      <c r="J51" s="320">
        <v>144991</v>
      </c>
      <c r="K51" s="321">
        <v>-3.3</v>
      </c>
      <c r="L51" s="322">
        <v>192544</v>
      </c>
      <c r="M51" s="323">
        <v>10.4</v>
      </c>
      <c r="N51" s="324">
        <v>-13.7</v>
      </c>
    </row>
    <row r="52" spans="1:14" x14ac:dyDescent="0.15">
      <c r="A52" s="248"/>
      <c r="B52" s="244"/>
      <c r="C52" s="244"/>
      <c r="D52" s="244"/>
      <c r="E52" s="244"/>
      <c r="F52" s="244"/>
      <c r="G52" s="325"/>
      <c r="H52" s="326" t="s">
        <v>507</v>
      </c>
      <c r="I52" s="327">
        <v>827371</v>
      </c>
      <c r="J52" s="328">
        <v>96871</v>
      </c>
      <c r="K52" s="329">
        <v>392</v>
      </c>
      <c r="L52" s="330">
        <v>82235</v>
      </c>
      <c r="M52" s="331">
        <v>-8.1</v>
      </c>
      <c r="N52" s="332">
        <v>400.1</v>
      </c>
    </row>
    <row r="53" spans="1:14" x14ac:dyDescent="0.15">
      <c r="A53" s="248"/>
      <c r="B53" s="244"/>
      <c r="C53" s="244"/>
      <c r="D53" s="244"/>
      <c r="E53" s="244"/>
      <c r="F53" s="244"/>
      <c r="G53" s="310" t="s">
        <v>508</v>
      </c>
      <c r="H53" s="311"/>
      <c r="I53" s="319">
        <v>887735</v>
      </c>
      <c r="J53" s="320">
        <v>104464</v>
      </c>
      <c r="K53" s="321">
        <v>-28</v>
      </c>
      <c r="L53" s="322">
        <v>146140</v>
      </c>
      <c r="M53" s="323">
        <v>-24.1</v>
      </c>
      <c r="N53" s="324">
        <v>-3.9</v>
      </c>
    </row>
    <row r="54" spans="1:14" x14ac:dyDescent="0.15">
      <c r="A54" s="248"/>
      <c r="B54" s="244"/>
      <c r="C54" s="244"/>
      <c r="D54" s="244"/>
      <c r="E54" s="244"/>
      <c r="F54" s="244"/>
      <c r="G54" s="325"/>
      <c r="H54" s="326" t="s">
        <v>507</v>
      </c>
      <c r="I54" s="327">
        <v>70660</v>
      </c>
      <c r="J54" s="328">
        <v>8315</v>
      </c>
      <c r="K54" s="329">
        <v>-91.4</v>
      </c>
      <c r="L54" s="330">
        <v>75451</v>
      </c>
      <c r="M54" s="331">
        <v>-8.1999999999999993</v>
      </c>
      <c r="N54" s="332">
        <v>-83.2</v>
      </c>
    </row>
    <row r="55" spans="1:14" x14ac:dyDescent="0.15">
      <c r="A55" s="248"/>
      <c r="B55" s="244"/>
      <c r="C55" s="244"/>
      <c r="D55" s="244"/>
      <c r="E55" s="244"/>
      <c r="F55" s="244"/>
      <c r="G55" s="310" t="s">
        <v>509</v>
      </c>
      <c r="H55" s="311"/>
      <c r="I55" s="319">
        <v>1165851</v>
      </c>
      <c r="J55" s="320">
        <v>139156</v>
      </c>
      <c r="K55" s="321">
        <v>33.200000000000003</v>
      </c>
      <c r="L55" s="322">
        <v>146641</v>
      </c>
      <c r="M55" s="323">
        <v>0.3</v>
      </c>
      <c r="N55" s="324">
        <v>32.9</v>
      </c>
    </row>
    <row r="56" spans="1:14" x14ac:dyDescent="0.15">
      <c r="A56" s="248"/>
      <c r="B56" s="244"/>
      <c r="C56" s="244"/>
      <c r="D56" s="244"/>
      <c r="E56" s="244"/>
      <c r="F56" s="244"/>
      <c r="G56" s="325"/>
      <c r="H56" s="326" t="s">
        <v>507</v>
      </c>
      <c r="I56" s="327">
        <v>39169</v>
      </c>
      <c r="J56" s="328">
        <v>4675</v>
      </c>
      <c r="K56" s="329">
        <v>-43.8</v>
      </c>
      <c r="L56" s="330">
        <v>68142</v>
      </c>
      <c r="M56" s="331">
        <v>-9.6999999999999993</v>
      </c>
      <c r="N56" s="332">
        <v>-34.1</v>
      </c>
    </row>
    <row r="57" spans="1:14" x14ac:dyDescent="0.15">
      <c r="A57" s="248"/>
      <c r="B57" s="244"/>
      <c r="C57" s="244"/>
      <c r="D57" s="244"/>
      <c r="E57" s="244"/>
      <c r="F57" s="244"/>
      <c r="G57" s="310" t="s">
        <v>510</v>
      </c>
      <c r="H57" s="311"/>
      <c r="I57" s="319">
        <v>1927879</v>
      </c>
      <c r="J57" s="320">
        <v>229646</v>
      </c>
      <c r="K57" s="321">
        <v>65</v>
      </c>
      <c r="L57" s="322">
        <v>174587</v>
      </c>
      <c r="M57" s="323">
        <v>19.100000000000001</v>
      </c>
      <c r="N57" s="324">
        <v>45.9</v>
      </c>
    </row>
    <row r="58" spans="1:14" x14ac:dyDescent="0.15">
      <c r="A58" s="248"/>
      <c r="B58" s="244"/>
      <c r="C58" s="244"/>
      <c r="D58" s="244"/>
      <c r="E58" s="244"/>
      <c r="F58" s="244"/>
      <c r="G58" s="325"/>
      <c r="H58" s="326" t="s">
        <v>507</v>
      </c>
      <c r="I58" s="327">
        <v>113025</v>
      </c>
      <c r="J58" s="328">
        <v>13463</v>
      </c>
      <c r="K58" s="329">
        <v>188</v>
      </c>
      <c r="L58" s="330">
        <v>79695</v>
      </c>
      <c r="M58" s="331">
        <v>17</v>
      </c>
      <c r="N58" s="332">
        <v>171</v>
      </c>
    </row>
    <row r="59" spans="1:14" x14ac:dyDescent="0.15">
      <c r="A59" s="248"/>
      <c r="B59" s="244"/>
      <c r="C59" s="244"/>
      <c r="D59" s="244"/>
      <c r="E59" s="244"/>
      <c r="F59" s="244"/>
      <c r="G59" s="310" t="s">
        <v>511</v>
      </c>
      <c r="H59" s="311"/>
      <c r="I59" s="319">
        <v>1955188</v>
      </c>
      <c r="J59" s="320">
        <v>235678</v>
      </c>
      <c r="K59" s="321">
        <v>2.6</v>
      </c>
      <c r="L59" s="322">
        <v>175675</v>
      </c>
      <c r="M59" s="323">
        <v>0.6</v>
      </c>
      <c r="N59" s="324">
        <v>2</v>
      </c>
    </row>
    <row r="60" spans="1:14" x14ac:dyDescent="0.15">
      <c r="A60" s="248"/>
      <c r="B60" s="244"/>
      <c r="C60" s="244"/>
      <c r="D60" s="244"/>
      <c r="E60" s="244"/>
      <c r="F60" s="244"/>
      <c r="G60" s="325"/>
      <c r="H60" s="326" t="s">
        <v>507</v>
      </c>
      <c r="I60" s="333">
        <v>43609</v>
      </c>
      <c r="J60" s="328">
        <v>5257</v>
      </c>
      <c r="K60" s="329">
        <v>-61</v>
      </c>
      <c r="L60" s="330">
        <v>87698</v>
      </c>
      <c r="M60" s="331">
        <v>10</v>
      </c>
      <c r="N60" s="332">
        <v>-71</v>
      </c>
    </row>
    <row r="61" spans="1:14" x14ac:dyDescent="0.15">
      <c r="A61" s="248"/>
      <c r="B61" s="244"/>
      <c r="C61" s="244"/>
      <c r="D61" s="244"/>
      <c r="E61" s="244"/>
      <c r="F61" s="244"/>
      <c r="G61" s="310" t="s">
        <v>512</v>
      </c>
      <c r="H61" s="334"/>
      <c r="I61" s="335">
        <v>1435004</v>
      </c>
      <c r="J61" s="336">
        <v>170787</v>
      </c>
      <c r="K61" s="337">
        <v>13.9</v>
      </c>
      <c r="L61" s="338">
        <v>167117</v>
      </c>
      <c r="M61" s="339">
        <v>1.3</v>
      </c>
      <c r="N61" s="324">
        <v>12.6</v>
      </c>
    </row>
    <row r="62" spans="1:14" x14ac:dyDescent="0.15">
      <c r="A62" s="248"/>
      <c r="B62" s="244"/>
      <c r="C62" s="244"/>
      <c r="D62" s="244"/>
      <c r="E62" s="244"/>
      <c r="F62" s="244"/>
      <c r="G62" s="325"/>
      <c r="H62" s="326" t="s">
        <v>507</v>
      </c>
      <c r="I62" s="327">
        <v>218767</v>
      </c>
      <c r="J62" s="328">
        <v>25716</v>
      </c>
      <c r="K62" s="329">
        <v>76.8</v>
      </c>
      <c r="L62" s="330">
        <v>78644</v>
      </c>
      <c r="M62" s="331">
        <v>0.2</v>
      </c>
      <c r="N62" s="332">
        <v>76.599999999999994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2" t="s">
        <v>3</v>
      </c>
      <c r="D47" s="1142"/>
      <c r="E47" s="1143"/>
      <c r="F47" s="11">
        <v>18.16</v>
      </c>
      <c r="G47" s="12">
        <v>23.52</v>
      </c>
      <c r="H47" s="12">
        <v>25.13</v>
      </c>
      <c r="I47" s="12">
        <v>28.18</v>
      </c>
      <c r="J47" s="13">
        <v>34.4</v>
      </c>
    </row>
    <row r="48" spans="2:10" ht="57.75" customHeight="1" x14ac:dyDescent="0.15">
      <c r="B48" s="14"/>
      <c r="C48" s="1144" t="s">
        <v>4</v>
      </c>
      <c r="D48" s="1144"/>
      <c r="E48" s="1145"/>
      <c r="F48" s="15">
        <v>4.97</v>
      </c>
      <c r="G48" s="16">
        <v>3.45</v>
      </c>
      <c r="H48" s="16">
        <v>4.22</v>
      </c>
      <c r="I48" s="16">
        <v>7.72</v>
      </c>
      <c r="J48" s="17">
        <v>4.2300000000000004</v>
      </c>
    </row>
    <row r="49" spans="2:10" ht="57.75" customHeight="1" thickBot="1" x14ac:dyDescent="0.2">
      <c r="B49" s="18"/>
      <c r="C49" s="1146" t="s">
        <v>5</v>
      </c>
      <c r="D49" s="1146"/>
      <c r="E49" s="1147"/>
      <c r="F49" s="19">
        <v>11.65</v>
      </c>
      <c r="G49" s="20">
        <v>4.95</v>
      </c>
      <c r="H49" s="20">
        <v>0.79</v>
      </c>
      <c r="I49" s="20">
        <v>8.07</v>
      </c>
      <c r="J49" s="21">
        <v>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4" t="s">
        <v>519</v>
      </c>
      <c r="D34" s="1154"/>
      <c r="E34" s="1155"/>
      <c r="F34" s="32">
        <v>6.52</v>
      </c>
      <c r="G34" s="33">
        <v>6.42</v>
      </c>
      <c r="H34" s="33">
        <v>6.76</v>
      </c>
      <c r="I34" s="33">
        <v>6.63</v>
      </c>
      <c r="J34" s="34">
        <v>5.9</v>
      </c>
      <c r="K34" s="22"/>
      <c r="L34" s="22"/>
      <c r="M34" s="22"/>
      <c r="N34" s="22"/>
      <c r="O34" s="22"/>
      <c r="P34" s="22"/>
    </row>
    <row r="35" spans="1:16" ht="39" customHeight="1" x14ac:dyDescent="0.15">
      <c r="A35" s="22"/>
      <c r="B35" s="35"/>
      <c r="C35" s="1148" t="s">
        <v>520</v>
      </c>
      <c r="D35" s="1149"/>
      <c r="E35" s="1150"/>
      <c r="F35" s="36">
        <v>4.97</v>
      </c>
      <c r="G35" s="37">
        <v>3.45</v>
      </c>
      <c r="H35" s="37">
        <v>4.21</v>
      </c>
      <c r="I35" s="37">
        <v>7.72</v>
      </c>
      <c r="J35" s="38">
        <v>4.22</v>
      </c>
      <c r="K35" s="22"/>
      <c r="L35" s="22"/>
      <c r="M35" s="22"/>
      <c r="N35" s="22"/>
      <c r="O35" s="22"/>
      <c r="P35" s="22"/>
    </row>
    <row r="36" spans="1:16" ht="39" customHeight="1" x14ac:dyDescent="0.15">
      <c r="A36" s="22"/>
      <c r="B36" s="35"/>
      <c r="C36" s="1148" t="s">
        <v>521</v>
      </c>
      <c r="D36" s="1149"/>
      <c r="E36" s="1150"/>
      <c r="F36" s="36" t="s">
        <v>522</v>
      </c>
      <c r="G36" s="37">
        <v>0.53</v>
      </c>
      <c r="H36" s="37">
        <v>1.04</v>
      </c>
      <c r="I36" s="37">
        <v>0.64</v>
      </c>
      <c r="J36" s="38">
        <v>1.1599999999999999</v>
      </c>
      <c r="K36" s="22"/>
      <c r="L36" s="22"/>
      <c r="M36" s="22"/>
      <c r="N36" s="22"/>
      <c r="O36" s="22"/>
      <c r="P36" s="22"/>
    </row>
    <row r="37" spans="1:16" ht="39" customHeight="1" x14ac:dyDescent="0.15">
      <c r="A37" s="22"/>
      <c r="B37" s="35"/>
      <c r="C37" s="1148" t="s">
        <v>523</v>
      </c>
      <c r="D37" s="1149"/>
      <c r="E37" s="1150"/>
      <c r="F37" s="36">
        <v>0.08</v>
      </c>
      <c r="G37" s="37">
        <v>0.17</v>
      </c>
      <c r="H37" s="37">
        <v>0.32</v>
      </c>
      <c r="I37" s="37">
        <v>0.19</v>
      </c>
      <c r="J37" s="38">
        <v>0.18</v>
      </c>
      <c r="K37" s="22"/>
      <c r="L37" s="22"/>
      <c r="M37" s="22"/>
      <c r="N37" s="22"/>
      <c r="O37" s="22"/>
      <c r="P37" s="22"/>
    </row>
    <row r="38" spans="1:16" ht="39" customHeight="1" x14ac:dyDescent="0.15">
      <c r="A38" s="22"/>
      <c r="B38" s="35"/>
      <c r="C38" s="1148" t="s">
        <v>524</v>
      </c>
      <c r="D38" s="1149"/>
      <c r="E38" s="1150"/>
      <c r="F38" s="36">
        <v>0</v>
      </c>
      <c r="G38" s="37">
        <v>0.02</v>
      </c>
      <c r="H38" s="37">
        <v>0.02</v>
      </c>
      <c r="I38" s="37">
        <v>0.02</v>
      </c>
      <c r="J38" s="38">
        <v>0.04</v>
      </c>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525</v>
      </c>
      <c r="D42" s="1149"/>
      <c r="E42" s="1150"/>
      <c r="F42" s="36" t="s">
        <v>475</v>
      </c>
      <c r="G42" s="37" t="s">
        <v>475</v>
      </c>
      <c r="H42" s="37" t="s">
        <v>475</v>
      </c>
      <c r="I42" s="37" t="s">
        <v>475</v>
      </c>
      <c r="J42" s="38" t="s">
        <v>475</v>
      </c>
      <c r="K42" s="22"/>
      <c r="L42" s="22"/>
      <c r="M42" s="22"/>
      <c r="N42" s="22"/>
      <c r="O42" s="22"/>
      <c r="P42" s="22"/>
    </row>
    <row r="43" spans="1:16" ht="39" customHeight="1" thickBot="1" x14ac:dyDescent="0.2">
      <c r="A43" s="22"/>
      <c r="B43" s="40"/>
      <c r="C43" s="1151" t="s">
        <v>526</v>
      </c>
      <c r="D43" s="1152"/>
      <c r="E43" s="1153"/>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1178</v>
      </c>
      <c r="L45" s="60">
        <v>1148</v>
      </c>
      <c r="M45" s="60">
        <v>1091</v>
      </c>
      <c r="N45" s="60">
        <v>1053</v>
      </c>
      <c r="O45" s="61">
        <v>926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x14ac:dyDescent="0.15">
      <c r="A48" s="48"/>
      <c r="B48" s="1166"/>
      <c r="C48" s="1167"/>
      <c r="D48" s="62"/>
      <c r="E48" s="1158" t="s">
        <v>15</v>
      </c>
      <c r="F48" s="1158"/>
      <c r="G48" s="1158"/>
      <c r="H48" s="1158"/>
      <c r="I48" s="1158"/>
      <c r="J48" s="1159"/>
      <c r="K48" s="63">
        <v>141</v>
      </c>
      <c r="L48" s="64">
        <v>136</v>
      </c>
      <c r="M48" s="64">
        <v>116</v>
      </c>
      <c r="N48" s="64">
        <v>83</v>
      </c>
      <c r="O48" s="65">
        <v>121</v>
      </c>
      <c r="P48" s="48"/>
      <c r="Q48" s="48"/>
      <c r="R48" s="48"/>
      <c r="S48" s="48"/>
      <c r="T48" s="48"/>
      <c r="U48" s="48"/>
    </row>
    <row r="49" spans="1:21" ht="30.75" customHeight="1" x14ac:dyDescent="0.15">
      <c r="A49" s="48"/>
      <c r="B49" s="1166"/>
      <c r="C49" s="1167"/>
      <c r="D49" s="62"/>
      <c r="E49" s="1158" t="s">
        <v>16</v>
      </c>
      <c r="F49" s="1158"/>
      <c r="G49" s="1158"/>
      <c r="H49" s="1158"/>
      <c r="I49" s="1158"/>
      <c r="J49" s="1159"/>
      <c r="K49" s="63">
        <v>10</v>
      </c>
      <c r="L49" s="64">
        <v>9</v>
      </c>
      <c r="M49" s="64">
        <v>9</v>
      </c>
      <c r="N49" s="64">
        <v>9</v>
      </c>
      <c r="O49" s="65">
        <v>9</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475</v>
      </c>
      <c r="L50" s="64" t="s">
        <v>475</v>
      </c>
      <c r="M50" s="64" t="s">
        <v>475</v>
      </c>
      <c r="N50" s="64" t="s">
        <v>475</v>
      </c>
      <c r="O50" s="65" t="s">
        <v>475</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1</v>
      </c>
      <c r="N51" s="64">
        <v>1</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875</v>
      </c>
      <c r="L52" s="64">
        <v>881</v>
      </c>
      <c r="M52" s="64">
        <v>857</v>
      </c>
      <c r="N52" s="64">
        <v>840</v>
      </c>
      <c r="O52" s="65">
        <v>788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454</v>
      </c>
      <c r="L53" s="69">
        <v>412</v>
      </c>
      <c r="M53" s="69">
        <v>360</v>
      </c>
      <c r="N53" s="69">
        <v>306</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2016-05-02T04:23:29Z</cp:lastPrinted>
  <dcterms:created xsi:type="dcterms:W3CDTF">2016-02-15T02:32:49Z</dcterms:created>
  <dcterms:modified xsi:type="dcterms:W3CDTF">2016-05-02T05:08:30Z</dcterms:modified>
  <cp:category/>
</cp:coreProperties>
</file>