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U36" i="9"/>
  <c r="C36" i="9"/>
  <c r="CO35" i="9"/>
  <c r="BW35" i="9"/>
  <c r="AM35" i="9"/>
  <c r="C35" i="9"/>
  <c r="CO34" i="9"/>
  <c r="BW34" i="9"/>
  <c r="U34" i="9"/>
  <c r="U35" i="9" s="1"/>
  <c r="C34" i="9"/>
  <c r="AM34" i="9" l="1"/>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<sst xmlns="http://schemas.openxmlformats.org/spreadsheetml/2006/main" count="1042" uniqueCount="543">
  <si>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</si>
  <si>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</si>
  <si>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</si>
  <si>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</si>
  <si>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</si>
  <si>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</si>
  <si>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</si>
  <si>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</si>
  <si>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</si>
  <si>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</si>
  <si>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</si>
  <si>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</si>
  <si>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</si>
  <si>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</si>
  <si>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</si>
  <si>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</si>
  <si>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</si>
  <si>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</si>
  <si>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</si>
  <si>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</si>
  <si>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</si>
  <si>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</si>
  <si>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</si>
  <si>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</si>
  <si>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</si>
  <si>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</si>
  <si>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</si>
  <si>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</si>
  <si>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</si>
  <si>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</si>
  <si>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</si>
  <si>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</si>
  <si>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</si>
  <si>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</si>
  <si>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</si>
  <si>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</si>
  <si>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</si>
  <si>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</si>
  <si>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</si>
  <si>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</si>
  <si>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</si>
  <si>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</si>
  <si>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</si>
  <si>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</si>
  <si>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</si>
  <si>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</si>
  <si>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</si>
  <si>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</si>
  <si>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</si>
  <si>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</si>
  <si>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</si>
  <si>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</si>
  <si>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</si>
  <si>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</si>
  <si>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</si>
  <si>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</si>
  <si>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</si>
  <si>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</si>
  <si>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</si>
  <si>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</si>
  <si>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</si>
  <si>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</si>
  <si>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</si>
  <si>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</si>
  <si>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</si>
  <si>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</si>
  <si>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</si>
  <si>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</si>
  <si>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</si>
  <si>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</si>
  <si>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</si>
  <si>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</si>
  <si>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</si>
  <si>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</si>
  <si>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</si>
  <si>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</si>
  <si>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</si>
  <si>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</si>
  <si>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</si>
  <si>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</si>
  <si>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</si>
  <si>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伊平屋村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</si>
  <si>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</si>
  <si>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</si>
  <si>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</si>
  <si>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</si>
  <si>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</si>
  <si>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</si>
  <si>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</si>
  <si>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</si>
  <si>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</si>
  <si>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</si>
  <si>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</si>
  <si>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</si>
  <si>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</si>
  <si>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</si>
  <si>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</si>
  <si>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</si>
  <si>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</si>
  <si>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</si>
  <si>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</si>
  <si>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</si>
  <si>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</si>
  <si>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</si>
  <si>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</si>
  <si>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</si>
  <si>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</si>
  <si>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</si>
  <si>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</si>
  <si>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</si>
  <si>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</si>
  <si>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</si>
  <si>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</si>
  <si>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</si>
  <si>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</si>
  <si>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</si>
  <si>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</si>
  <si>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</si>
  <si>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</si>
  <si>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</si>
  <si>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</si>
  <si>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</si>
  <si>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</si>
  <si>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</si>
  <si>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</si>
  <si>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</si>
  <si>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</si>
  <si>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</si>
  <si>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</si>
  <si>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</si>
  <si>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</si>
  <si>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</si>
  <si>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</si>
  <si>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</si>
  <si>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</si>
  <si>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</si>
  <si>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船舶運航事業特別会計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</si>
  <si>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</si>
  <si>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</si>
  <si>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</si>
  <si>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</si>
  <si>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</si>
  <si>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</si>
  <si>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</si>
  <si>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</si>
  <si>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</si>
  <si>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</si>
  <si>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</si>
  <si>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</si>
  <si>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</si>
  <si>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</si>
  <si>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</si>
  <si>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</si>
  <si>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</si>
  <si>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</si>
  <si>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</si>
  <si>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</si>
  <si>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</si>
  <si>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</si>
  <si>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</si>
  <si>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</si>
  <si>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</si>
  <si>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</si>
  <si>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</si>
  <si>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</si>
  <si>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</si>
  <si>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</si>
  <si>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</si>
  <si>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</si>
  <si>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</si>
  <si>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</si>
  <si>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</si>
  <si>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</si>
  <si>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</si>
  <si>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</si>
  <si>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</si>
  <si>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</si>
  <si>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</si>
  <si>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</si>
  <si>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</si>
  <si>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</si>
  <si>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</si>
  <si>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</si>
  <si>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</si>
  <si>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</si>
  <si>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</si>
  <si>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</si>
  <si>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</si>
  <si>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</si>
  <si>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</si>
  <si>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</si>
  <si>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</si>
  <si>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</si>
  <si>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</si>
  <si>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</si>
  <si>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</si>
  <si>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沖縄県伊平屋村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</si>
  <si>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</si>
  <si>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</si>
  <si>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</si>
  <si>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</si>
  <si>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</si>
  <si>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</si>
  <si>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</si>
  <si>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</si>
  <si>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</si>
  <si>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</si>
  <si>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</si>
  <si>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</si>
  <si>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</si>
  <si>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</si>
  <si>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</si>
  <si>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</si>
  <si>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</si>
  <si>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</si>
  <si>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</si>
  <si>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</si>
  <si>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</si>
  <si>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</si>
  <si>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</si>
  <si>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</si>
  <si>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</si>
  <si>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</si>
  <si>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</si>
  <si>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</si>
  <si>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</si>
  <si>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</si>
  <si>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</si>
  <si>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</si>
  <si>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</si>
  <si>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</si>
  <si>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</si>
  <si>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</si>
  <si>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</si>
  <si>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</si>
  <si>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</si>
  <si>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</si>
  <si>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</si>
  <si>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</si>
  <si>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</si>
  <si>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</si>
  <si>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</si>
  <si>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</si>
  <si>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</si>
  <si>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</si>
  <si>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</si>
  <si>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</si>
  <si>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</si>
  <si>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</si>
  <si>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</si>
  <si>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</si>
  <si>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</si>
  <si>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</si>
  <si>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</si>
  <si>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</si>
  <si>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</si>
  <si>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</si>
  <si>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</si>
  <si>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</si>
  <si>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</si>
  <si>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</si>
  <si>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</si>
  <si>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</si>
  <si>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</si>
  <si>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</si>
  <si>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</si>
  <si>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</si>
  <si>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</si>
  <si>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</si>
  <si>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</si>
  <si>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</si>
  <si>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</si>
  <si>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</si>
  <si>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</si>
  <si>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</si>
  <si>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</si>
  <si>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</si>
  <si>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</si>
  <si>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</si>
  <si>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</si>
  <si>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</si>
  <si>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</si>
  <si>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</si>
  <si>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</si>
  <si>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</si>
  <si>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</si>
  <si>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</si>
  <si>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</si>
  <si>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</si>
  <si>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</si>
  <si>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</si>
  <si>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</si>
  <si>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</si>
  <si>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</si>
  <si>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</si>
  <si>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</si>
  <si>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</si>
  <si>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</si>
  <si>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</si>
  <si>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</si>
  <si>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</si>
  <si>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</si>
  <si>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</si>
  <si>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</si>
  <si>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</si>
  <si>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</si>
  <si>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</si>
  <si>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</si>
  <si>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</si>
  <si>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</si>
  <si>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</si>
  <si>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</si>
  <si>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</si>
  <si>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</si>
  <si>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</si>
  <si>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</si>
  <si>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</si>
  <si>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</si>
  <si>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</si>
  <si>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</si>
  <si>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港湾整備</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</si>
  <si>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</si>
  <si>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</si>
  <si>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</si>
  <si>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</si>
  <si>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</si>
  <si>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</si>
  <si>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</si>
  <si>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</si>
  <si>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</si>
  <si>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</si>
  <si>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</si>
  <si>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</si>
  <si>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</si>
  <si>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</si>
  <si>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</si>
  <si>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</si>
  <si>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</si>
  <si>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</si>
  <si>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</si>
  <si>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</si>
  <si>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</si>
  <si>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</si>
  <si>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</si>
  <si>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</si>
  <si>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</si>
  <si>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沖縄県伊平屋村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</si>
  <si>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</si>
  <si>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</si>
  <si>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</si>
  <si>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</si>
  <si>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</si>
  <si>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</si>
  <si>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</si>
  <si>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</si>
  <si>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</si>
  <si>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</si>
  <si>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</si>
  <si>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</si>
  <si>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</si>
  <si>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</si>
  <si>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</si>
  <si>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</si>
  <si>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</si>
  <si>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</si>
  <si>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</si>
  <si>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</si>
  <si>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</si>
  <si>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</si>
  <si>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</si>
  <si>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</si>
  <si>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</si>
  <si>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</si>
  <si>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</si>
  <si>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</si>
  <si>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</si>
  <si>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</si>
  <si>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</si>
  <si>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</si>
  <si>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</si>
  <si>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</si>
  <si>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</si>
  <si>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</si>
  <si>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船舶運航事業特別会計</t>
    <phoneticPr fontId="5"/>
  </si>
  <si>
    <t>法適用企業</t>
    <phoneticPr fontId="5"/>
  </si>
  <si>
    <t>水道事業特別会計</t>
    <phoneticPr fontId="5"/>
  </si>
  <si>
    <t>法非適用企業</t>
    <phoneticPr fontId="5"/>
  </si>
  <si>
    <t>農業集落排水事業特別会計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</si>
  <si>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</si>
  <si>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</si>
  <si>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</si>
  <si>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</si>
  <si>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</si>
  <si>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</si>
  <si>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</si>
  <si>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</si>
  <si>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</si>
  <si>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</si>
  <si>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</si>
  <si>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</si>
  <si>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</si>
  <si>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</si>
  <si>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</si>
  <si>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</si>
  <si>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</si>
  <si>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</si>
  <si>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</si>
  <si>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</si>
  <si>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</si>
  <si>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</si>
  <si>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</si>
  <si>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</si>
  <si>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</si>
  <si>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</si>
  <si>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</si>
  <si>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</si>
  <si>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</si>
  <si>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</si>
  <si>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</si>
  <si>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</si>
  <si>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</si>
  <si>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</si>
  <si>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</si>
  <si>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</si>
  <si>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</si>
  <si>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</si>
  <si>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</si>
  <si>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</si>
  <si>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</si>
  <si>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</si>
  <si>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</si>
  <si>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</si>
  <si>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</si>
  <si>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</si>
  <si>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</si>
  <si>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</si>
  <si>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</si>
  <si>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</si>
  <si>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</si>
  <si>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</si>
  <si>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</si>
  <si>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</si>
  <si>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</si>
  <si>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</si>
  <si>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</si>
  <si>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</si>
  <si>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</si>
  <si>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</si>
  <si>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</si>
  <si>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</si>
  <si>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</si>
  <si>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</si>
  <si>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</si>
  <si>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</si>
  <si>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</si>
  <si>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</si>
  <si>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</si>
  <si>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</si>
  <si>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</si>
  <si>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</si>
  <si>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</si>
  <si>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</si>
  <si>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</si>
  <si>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</si>
  <si>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</si>
  <si>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</si>
  <si>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</si>
  <si>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</si>
  <si>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</si>
  <si>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</si>
  <si>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</si>
  <si>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</si>
  <si>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</si>
  <si>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</si>
  <si>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</si>
  <si>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</si>
  <si>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</si>
  <si>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</si>
  <si>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</si>
  <si>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</si>
  <si>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</si>
  <si>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</si>
  <si>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</si>
  <si>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</si>
  <si>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</si>
  <si>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</si>
  <si>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</si>
  <si>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</si>
  <si>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</si>
  <si>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</si>
  <si>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</si>
  <si>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</si>
  <si>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</si>
  <si>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</si>
  <si>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</si>
  <si>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</si>
  <si>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</si>
  <si>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</si>
  <si>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</si>
  <si>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</si>
  <si>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</si>
  <si>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</si>
  <si>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</si>
  <si>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</si>
  <si>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</si>
  <si>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</si>
  <si>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</si>
  <si>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</si>
  <si>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</si>
  <si>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</si>
  <si>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</si>
  <si>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</si>
  <si>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</si>
  <si>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</si>
  <si>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</si>
  <si>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</si>
  <si>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</si>
  <si>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</si>
  <si>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</si>
  <si>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</si>
  <si>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</si>
  <si>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船舶運航事業特別会計</t>
  </si>
  <si>
    <t>▲ 2.60</t>
  </si>
  <si>
    <t>一般会計</t>
  </si>
  <si>
    <t>国民健康保険事業特別会計</t>
  </si>
  <si>
    <t>後期高齢者医療特別会計</t>
  </si>
  <si>
    <t>港湾整備事業特別会計</t>
  </si>
  <si>
    <t>水道事業特別会計</t>
  </si>
  <si>
    <t>農業集落排水事業特別会計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</si>
  <si>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</si>
  <si>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</si>
  <si>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</si>
  <si>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</si>
  <si>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沖縄県町村交通災害共催組合</t>
    <rPh sb="0" eb="3">
      <t>オキナワケン</t>
    </rPh>
    <rPh sb="3" eb="5">
      <t>チョウソン</t>
    </rPh>
    <rPh sb="5" eb="7">
      <t>コウツウ</t>
    </rPh>
    <rPh sb="7" eb="9">
      <t>サイガイ</t>
    </rPh>
    <rPh sb="9" eb="11">
      <t>キョウサイ</t>
    </rPh>
    <rPh sb="11" eb="13">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</si>
  <si>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</si>
  <si>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沖縄県介護保険広域連合（一般会計等）</t>
    <rPh sb="0" eb="3">
      <t>オキナワケン</t>
    </rPh>
    <rPh sb="3" eb="5">
      <t>カイゴ</t>
    </rPh>
    <rPh sb="5" eb="7">
      <t>ホケン</t>
    </rPh>
    <rPh sb="7" eb="9">
      <t>コウイキ</t>
    </rPh>
    <rPh sb="9" eb="11">
      <t>レンゴウ</t>
    </rPh>
    <rPh sb="12" eb="14">
      <t>イッパン</t>
    </rPh>
    <rPh sb="14" eb="16">
      <t>カイケイ</t>
    </rPh>
    <rPh sb="16" eb="17">
      <t>トウ</t>
    </rPh>
    <phoneticPr fontId="2"/>
  </si>
  <si>
    <t>沖縄県介護保険広域連合（保険事業勘定）</t>
    <rPh sb="0" eb="3">
      <t>オキナワケン</t>
    </rPh>
    <rPh sb="3" eb="5">
      <t>カイゴ</t>
    </rPh>
    <rPh sb="5" eb="7">
      <t>ホケン</t>
    </rPh>
    <rPh sb="7" eb="9">
      <t>コウイキ</t>
    </rPh>
    <rPh sb="9" eb="11">
      <t>レンゴウ</t>
    </rPh>
    <rPh sb="12" eb="14">
      <t>ホケン</t>
    </rPh>
    <rPh sb="14" eb="16">
      <t>ジギョウ</t>
    </rPh>
    <rPh sb="16" eb="18">
      <t>カンジョウ</t>
    </rPh>
    <phoneticPr fontId="2"/>
  </si>
  <si>
    <t>沖縄県後期高齢者医療広域連合（一般会計等）</t>
    <rPh sb="0" eb="3">
      <t>オキナワケン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</si>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</sst>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216155</c:v>
                </c:pt>
                <c:pt idx="2">
                  <c:v>228305</c:v>
                </c:pt>
                <c:pt idx="3">
                  <c:v>316331</c:v>
                </c:pt>
                <c:pt idx="4">
                  <c:v>333013</c:v>
                </c:pt>
              </c:numCache>
            </c:numRef>
          </c:val>
          <c:smooth val="0"/>
          <c:extLst xmlns:c16r2="http://schemas.microsoft.com/office/drawing/2015/06/chart">
            <c:ext xmlns:c16="http://schemas.microsoft.com/office/drawing/2014/chart" uri="{C3380CC4-5D6E-409C-BE32-E72D297353CC}">
              <c16:uniqueId val="{00000000-8F47-4168-9352-691EAD6764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237629</c:v>
                </c:pt>
                <c:pt idx="1">
                  <c:v>551040</c:v>
                </c:pt>
                <c:pt idx="2">
                  <c:v>494106</c:v>
                </c:pt>
                <c:pt idx="3">
                  <c:v>872082</c:v>
                </c:pt>
                <c:pt idx="4">
                  <c:v>1023062</c:v>
                </c:pt>
              </c:numCache>
            </c:numRef>
          </c:val>
          <c:smooth val="0"/>
          <c:extLst xmlns:c16r2="http://schemas.microsoft.com/office/drawing/2015/06/chart">
            <c:ext xmlns:c16="http://schemas.microsoft.com/office/drawing/2014/chart" uri="{C3380CC4-5D6E-409C-BE32-E72D297353CC}">
              <c16:uniqueId val="{00000001-8F47-4168-9352-691EAD67641F}"/>
            </c:ext>
          </c:extLst>
        </c:ser>
        <c:dLbls>
          <c:showLegendKey val="0"/>
          <c:showVal val="0"/>
          <c:showCatName val="0"/>
          <c:showSerName val="0"/>
          <c:showPercent val="0"/>
          <c:showBubbleSize val="0"/>
        </c:dLbls>
        <c:marker val="1"/>
        <c:smooth val="0"/>
        <c:axId val="83651968"/>
        <c:axId val="83666432"/>
      </c:lineChart>
      <c:catAx>
        <c:axId val="83651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666432"/>
        <c:crosses val="autoZero"/>
        <c:auto val="1"/>
        <c:lblAlgn val="ctr"/>
        <c:lblOffset val="100"/>
        <c:tickLblSkip val="1"/>
        <c:tickMarkSkip val="1"/>
        <c:noMultiLvlLbl val="0"/>
      </c:catAx>
      <c:valAx>
        <c:axId val="83666432"/>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651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11.19</c:v>
                </c:pt>
                <c:pt idx="1">
                  <c:v>9.1199999999999992</c:v>
                </c:pt>
                <c:pt idx="2">
                  <c:v>8.82</c:v>
                </c:pt>
                <c:pt idx="3">
                  <c:v>7.84</c:v>
                </c:pt>
                <c:pt idx="4">
                  <c:v>9.76</c:v>
                </c:pt>
              </c:numCache>
            </c:numRef>
          </c:val>
          <c:extLst xmlns:c16r2="http://schemas.microsoft.com/office/drawing/2015/06/chart">
            <c:ext xmlns:c16="http://schemas.microsoft.com/office/drawing/2014/chart" uri="{C3380CC4-5D6E-409C-BE32-E72D297353CC}">
              <c16:uniqueId val="{00000000-1D23-46FE-AA2B-F9FADF69B0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14.2</c:v>
                </c:pt>
                <c:pt idx="1">
                  <c:v>24.15</c:v>
                </c:pt>
                <c:pt idx="2">
                  <c:v>28.88</c:v>
                </c:pt>
                <c:pt idx="3">
                  <c:v>33.51</c:v>
                </c:pt>
                <c:pt idx="4">
                  <c:v>32.409999999999997</c:v>
                </c:pt>
              </c:numCache>
            </c:numRef>
          </c:val>
          <c:extLst xmlns:c16r2="http://schemas.microsoft.com/office/drawing/2015/06/chart">
            <c:ext xmlns:c16="http://schemas.microsoft.com/office/drawing/2014/chart" uri="{C3380CC4-5D6E-409C-BE32-E72D297353CC}">
              <c16:uniqueId val="{00000001-1D23-46FE-AA2B-F9FADF69B07A}"/>
            </c:ext>
          </c:extLst>
        </c:ser>
        <c:dLbls>
          <c:showLegendKey val="0"/>
          <c:showVal val="0"/>
          <c:showCatName val="0"/>
          <c:showSerName val="0"/>
          <c:showPercent val="0"/>
          <c:showBubbleSize val="0"/>
        </c:dLbls>
        <c:gapWidth val="250"/>
        <c:overlap val="100"/>
        <c:axId val="84867712"/>
        <c:axId val="85402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c:v>
                </c:pt>
                <c:pt idx="1">
                  <c:v>11.43</c:v>
                </c:pt>
                <c:pt idx="2">
                  <c:v>2.2999999999999998</c:v>
                </c:pt>
                <c:pt idx="3">
                  <c:v>2.84</c:v>
                </c:pt>
                <c:pt idx="4">
                  <c:v>0.5</c:v>
                </c:pt>
              </c:numCache>
            </c:numRef>
          </c:val>
          <c:smooth val="0"/>
          <c:extLst xmlns:c16r2="http://schemas.microsoft.com/office/drawing/2015/06/chart">
            <c:ext xmlns:c16="http://schemas.microsoft.com/office/drawing/2014/chart" uri="{C3380CC4-5D6E-409C-BE32-E72D297353CC}">
              <c16:uniqueId val="{00000002-1D23-46FE-AA2B-F9FADF69B07A}"/>
            </c:ext>
          </c:extLst>
        </c:ser>
        <c:dLbls>
          <c:showLegendKey val="0"/>
          <c:showVal val="0"/>
          <c:showCatName val="0"/>
          <c:showSerName val="0"/>
          <c:showPercent val="0"/>
          <c:showBubbleSize val="0"/>
        </c:dLbls>
        <c:marker val="1"/>
        <c:smooth val="0"/>
        <c:axId val="84867712"/>
        <c:axId val="85402368"/>
      </c:lineChart>
      <c:catAx>
        <c:axId val="8486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402368"/>
        <c:crosses val="autoZero"/>
        <c:auto val="1"/>
        <c:lblAlgn val="ctr"/>
        <c:lblOffset val="100"/>
        <c:tickLblSkip val="1"/>
        <c:tickMarkSkip val="1"/>
        <c:noMultiLvlLbl val="0"/>
      </c:catAx>
      <c:valAx>
        <c:axId val="8540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86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1F3-4D41-BDBA-7A7A637FF5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1F3-4D41-BDBA-7A7A637FF5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1F3-4D41-BDBA-7A7A637FF5F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c:v>
                </c:pt>
                <c:pt idx="2">
                  <c:v>#N/A</c:v>
                </c:pt>
                <c:pt idx="3">
                  <c:v>0.11</c:v>
                </c:pt>
                <c:pt idx="4">
                  <c:v>#N/A</c:v>
                </c:pt>
                <c:pt idx="5">
                  <c:v>0.09</c:v>
                </c:pt>
                <c:pt idx="6">
                  <c:v>#N/A</c:v>
                </c:pt>
                <c:pt idx="7">
                  <c:v>0.35</c:v>
                </c:pt>
                <c:pt idx="8">
                  <c:v>#N/A</c:v>
                </c:pt>
                <c:pt idx="9">
                  <c:v>0</c:v>
                </c:pt>
              </c:numCache>
            </c:numRef>
          </c:val>
          <c:extLst xmlns:c16r2="http://schemas.microsoft.com/office/drawing/2015/06/chart">
            <c:ext xmlns:c16="http://schemas.microsoft.com/office/drawing/2014/chart" uri="{C3380CC4-5D6E-409C-BE32-E72D297353CC}">
              <c16:uniqueId val="{00000003-61F3-4D41-BDBA-7A7A637FF5F9}"/>
            </c:ext>
          </c:extLst>
        </c:ser>
        <c:ser>
          <c:idx val="4"/>
          <c:order val="4"/>
          <c:tx>
            <c:strRef>
              <c:f>データシート!$A$31</c:f>
              <c:strCache>
                <c:ptCount val="1"/>
                <c:pt idx="0">
                  <c:v>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1.1000000000000001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61F3-4D41-BDBA-7A7A637FF5F9}"/>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c:v>
                </c:pt>
                <c:pt idx="4">
                  <c:v>#N/A</c:v>
                </c:pt>
                <c:pt idx="5">
                  <c:v>0.02</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5-61F3-4D41-BDBA-7A7A637FF5F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0.26</c:v>
                </c:pt>
                <c:pt idx="2">
                  <c:v>#N/A</c:v>
                </c:pt>
                <c:pt idx="3">
                  <c:v>0.17</c:v>
                </c:pt>
                <c:pt idx="4">
                  <c:v>#N/A</c:v>
                </c:pt>
                <c:pt idx="5">
                  <c:v>0.03</c:v>
                </c:pt>
                <c:pt idx="6">
                  <c:v>#N/A</c:v>
                </c:pt>
                <c:pt idx="7">
                  <c:v>0.28000000000000003</c:v>
                </c:pt>
                <c:pt idx="8">
                  <c:v>#N/A</c:v>
                </c:pt>
                <c:pt idx="9">
                  <c:v>0.11</c:v>
                </c:pt>
              </c:numCache>
            </c:numRef>
          </c:val>
          <c:extLst xmlns:c16r2="http://schemas.microsoft.com/office/drawing/2015/06/chart">
            <c:ext xmlns:c16="http://schemas.microsoft.com/office/drawing/2014/chart" uri="{C3380CC4-5D6E-409C-BE32-E72D297353CC}">
              <c16:uniqueId val="{00000006-61F3-4D41-BDBA-7A7A637FF5F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1.08</c:v>
                </c:pt>
                <c:pt idx="2">
                  <c:v>#N/A</c:v>
                </c:pt>
                <c:pt idx="3">
                  <c:v>0.81</c:v>
                </c:pt>
                <c:pt idx="4">
                  <c:v>#N/A</c:v>
                </c:pt>
                <c:pt idx="5">
                  <c:v>1.42</c:v>
                </c:pt>
                <c:pt idx="6">
                  <c:v>#N/A</c:v>
                </c:pt>
                <c:pt idx="7">
                  <c:v>1.74</c:v>
                </c:pt>
                <c:pt idx="8">
                  <c:v>#N/A</c:v>
                </c:pt>
                <c:pt idx="9">
                  <c:v>1.0900000000000001</c:v>
                </c:pt>
              </c:numCache>
            </c:numRef>
          </c:val>
          <c:extLst xmlns:c16r2="http://schemas.microsoft.com/office/drawing/2015/06/chart">
            <c:ext xmlns:c16="http://schemas.microsoft.com/office/drawing/2014/chart" uri="{C3380CC4-5D6E-409C-BE32-E72D297353CC}">
              <c16:uniqueId val="{00000007-61F3-4D41-BDBA-7A7A637FF5F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11.19</c:v>
                </c:pt>
                <c:pt idx="2">
                  <c:v>#N/A</c:v>
                </c:pt>
                <c:pt idx="3">
                  <c:v>9.11</c:v>
                </c:pt>
                <c:pt idx="4">
                  <c:v>#N/A</c:v>
                </c:pt>
                <c:pt idx="5">
                  <c:v>8.82</c:v>
                </c:pt>
                <c:pt idx="6">
                  <c:v>#N/A</c:v>
                </c:pt>
                <c:pt idx="7">
                  <c:v>7.84</c:v>
                </c:pt>
                <c:pt idx="8">
                  <c:v>#N/A</c:v>
                </c:pt>
                <c:pt idx="9">
                  <c:v>9.75</c:v>
                </c:pt>
              </c:numCache>
            </c:numRef>
          </c:val>
          <c:extLst xmlns:c16r2="http://schemas.microsoft.com/office/drawing/2015/06/chart">
            <c:ext xmlns:c16="http://schemas.microsoft.com/office/drawing/2014/chart" uri="{C3380CC4-5D6E-409C-BE32-E72D297353CC}">
              <c16:uniqueId val="{00000008-61F3-4D41-BDBA-7A7A637FF5F9}"/>
            </c:ext>
          </c:extLst>
        </c:ser>
        <c:ser>
          <c:idx val="9"/>
          <c:order val="9"/>
          <c:tx>
            <c:strRef>
              <c:f>データシート!$A$36</c:f>
              <c:strCache>
                <c:ptCount val="1"/>
                <c:pt idx="0">
                  <c:v>船舶運航事業特別会計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1.1200000000000001</c:v>
                </c:pt>
                <c:pt idx="2">
                  <c:v>#N/A</c:v>
                </c:pt>
                <c:pt idx="3">
                  <c:v>0.15</c:v>
                </c:pt>
                <c:pt idx="4">
                  <c:v>#N/A</c:v>
                </c:pt>
                <c:pt idx="5">
                  <c:v>15.31</c:v>
                </c:pt>
                <c:pt idx="6">
                  <c:v>#N/A</c:v>
                </c:pt>
                <c:pt idx="7">
                  <c:v>10.6</c:v>
                </c:pt>
                <c:pt idx="8">
                  <c:v>2.6</c:v>
                </c:pt>
                <c:pt idx="9">
                  <c:v>#N/A</c:v>
                </c:pt>
              </c:numCache>
            </c:numRef>
          </c:val>
          <c:extLst xmlns:c16r2="http://schemas.microsoft.com/office/drawing/2015/06/chart">
            <c:ext xmlns:c16="http://schemas.microsoft.com/office/drawing/2014/chart" uri="{C3380CC4-5D6E-409C-BE32-E72D297353CC}">
              <c16:uniqueId val="{00000009-61F3-4D41-BDBA-7A7A637FF5F9}"/>
            </c:ext>
          </c:extLst>
        </c:ser>
        <c:dLbls>
          <c:showLegendKey val="0"/>
          <c:showVal val="0"/>
          <c:showCatName val="0"/>
          <c:showSerName val="0"/>
          <c:showPercent val="0"/>
          <c:showBubbleSize val="0"/>
        </c:dLbls>
        <c:gapWidth val="150"/>
        <c:overlap val="100"/>
        <c:axId val="85635840"/>
        <c:axId val="85637376"/>
      </c:barChart>
      <c:catAx>
        <c:axId val="8563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637376"/>
        <c:crosses val="autoZero"/>
        <c:auto val="1"/>
        <c:lblAlgn val="ctr"/>
        <c:lblOffset val="100"/>
        <c:tickLblSkip val="1"/>
        <c:tickMarkSkip val="1"/>
        <c:noMultiLvlLbl val="0"/>
      </c:catAx>
      <c:valAx>
        <c:axId val="8563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635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306</c:v>
                </c:pt>
                <c:pt idx="5">
                  <c:v>301</c:v>
                </c:pt>
                <c:pt idx="8">
                  <c:v>273</c:v>
                </c:pt>
                <c:pt idx="11">
                  <c:v>257</c:v>
                </c:pt>
                <c:pt idx="14">
                  <c:v>240</c:v>
                </c:pt>
              </c:numCache>
            </c:numRef>
          </c:val>
          <c:extLst xmlns:c16r2="http://schemas.microsoft.com/office/drawing/2015/06/chart">
            <c:ext xmlns:c16="http://schemas.microsoft.com/office/drawing/2014/chart" uri="{C3380CC4-5D6E-409C-BE32-E72D297353CC}">
              <c16:uniqueId val="{00000000-1F0F-4F44-A13B-DE28DBD13D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1</c:v>
                </c:pt>
                <c:pt idx="12">
                  <c:v>1</c:v>
                </c:pt>
              </c:numCache>
            </c:numRef>
          </c:val>
          <c:extLst xmlns:c16r2="http://schemas.microsoft.com/office/drawing/2015/06/chart">
            <c:ext xmlns:c16="http://schemas.microsoft.com/office/drawing/2014/chart" uri="{C3380CC4-5D6E-409C-BE32-E72D297353CC}">
              <c16:uniqueId val="{00000001-1F0F-4F44-A13B-DE28DBD13D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F0F-4F44-A13B-DE28DBD13D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1</c:v>
                </c:pt>
                <c:pt idx="6">
                  <c:v>1</c:v>
                </c:pt>
                <c:pt idx="9">
                  <c:v>2</c:v>
                </c:pt>
                <c:pt idx="12">
                  <c:v>2</c:v>
                </c:pt>
              </c:numCache>
            </c:numRef>
          </c:val>
          <c:extLst xmlns:c16r2="http://schemas.microsoft.com/office/drawing/2015/06/chart">
            <c:ext xmlns:c16="http://schemas.microsoft.com/office/drawing/2014/chart" uri="{C3380CC4-5D6E-409C-BE32-E72D297353CC}">
              <c16:uniqueId val="{00000003-1F0F-4F44-A13B-DE28DBD13D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50</c:v>
                </c:pt>
                <c:pt idx="3">
                  <c:v>76</c:v>
                </c:pt>
                <c:pt idx="6">
                  <c:v>75</c:v>
                </c:pt>
                <c:pt idx="9">
                  <c:v>72</c:v>
                </c:pt>
                <c:pt idx="12">
                  <c:v>62</c:v>
                </c:pt>
              </c:numCache>
            </c:numRef>
          </c:val>
          <c:extLst xmlns:c16r2="http://schemas.microsoft.com/office/drawing/2015/06/chart">
            <c:ext xmlns:c16="http://schemas.microsoft.com/office/drawing/2014/chart" uri="{C3380CC4-5D6E-409C-BE32-E72D297353CC}">
              <c16:uniqueId val="{00000004-1F0F-4F44-A13B-DE28DBD13D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0F-4F44-A13B-DE28DBD13D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F0F-4F44-A13B-DE28DBD13D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442</c:v>
                </c:pt>
                <c:pt idx="3">
                  <c:v>400</c:v>
                </c:pt>
                <c:pt idx="6">
                  <c:v>344</c:v>
                </c:pt>
                <c:pt idx="9">
                  <c:v>318</c:v>
                </c:pt>
                <c:pt idx="12">
                  <c:v>276</c:v>
                </c:pt>
              </c:numCache>
            </c:numRef>
          </c:val>
          <c:extLst xmlns:c16r2="http://schemas.microsoft.com/office/drawing/2015/06/chart">
            <c:ext xmlns:c16="http://schemas.microsoft.com/office/drawing/2014/chart" uri="{C3380CC4-5D6E-409C-BE32-E72D297353CC}">
              <c16:uniqueId val="{00000007-1F0F-4F44-A13B-DE28DBD13D0A}"/>
            </c:ext>
          </c:extLst>
        </c:ser>
        <c:dLbls>
          <c:showLegendKey val="0"/>
          <c:showVal val="0"/>
          <c:showCatName val="0"/>
          <c:showSerName val="0"/>
          <c:showPercent val="0"/>
          <c:showBubbleSize val="0"/>
        </c:dLbls>
        <c:gapWidth val="100"/>
        <c:overlap val="100"/>
        <c:axId val="91357184"/>
        <c:axId val="91359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187</c:v>
                </c:pt>
                <c:pt idx="2">
                  <c:v>#N/A</c:v>
                </c:pt>
                <c:pt idx="3">
                  <c:v>#N/A</c:v>
                </c:pt>
                <c:pt idx="4">
                  <c:v>176</c:v>
                </c:pt>
                <c:pt idx="5">
                  <c:v>#N/A</c:v>
                </c:pt>
                <c:pt idx="6">
                  <c:v>#N/A</c:v>
                </c:pt>
                <c:pt idx="7">
                  <c:v>147</c:v>
                </c:pt>
                <c:pt idx="8">
                  <c:v>#N/A</c:v>
                </c:pt>
                <c:pt idx="9">
                  <c:v>#N/A</c:v>
                </c:pt>
                <c:pt idx="10">
                  <c:v>136</c:v>
                </c:pt>
                <c:pt idx="11">
                  <c:v>#N/A</c:v>
                </c:pt>
                <c:pt idx="12">
                  <c:v>#N/A</c:v>
                </c:pt>
                <c:pt idx="13">
                  <c:v>101</c:v>
                </c:pt>
                <c:pt idx="14">
                  <c:v>#N/A</c:v>
                </c:pt>
              </c:numCache>
            </c:numRef>
          </c:val>
          <c:smooth val="0"/>
          <c:extLst xmlns:c16r2="http://schemas.microsoft.com/office/drawing/2015/06/chart">
            <c:ext xmlns:c16="http://schemas.microsoft.com/office/drawing/2014/chart" uri="{C3380CC4-5D6E-409C-BE32-E72D297353CC}">
              <c16:uniqueId val="{00000008-1F0F-4F44-A13B-DE28DBD13D0A}"/>
            </c:ext>
          </c:extLst>
        </c:ser>
        <c:dLbls>
          <c:showLegendKey val="0"/>
          <c:showVal val="0"/>
          <c:showCatName val="0"/>
          <c:showSerName val="0"/>
          <c:showPercent val="0"/>
          <c:showBubbleSize val="0"/>
        </c:dLbls>
        <c:marker val="1"/>
        <c:smooth val="0"/>
        <c:axId val="91357184"/>
        <c:axId val="91359104"/>
      </c:lineChart>
      <c:catAx>
        <c:axId val="9135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359104"/>
        <c:crosses val="autoZero"/>
        <c:auto val="1"/>
        <c:lblAlgn val="ctr"/>
        <c:lblOffset val="100"/>
        <c:tickLblSkip val="1"/>
        <c:tickMarkSkip val="1"/>
        <c:noMultiLvlLbl val="0"/>
      </c:catAx>
      <c:valAx>
        <c:axId val="9135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5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1529</c:v>
                </c:pt>
                <c:pt idx="5">
                  <c:v>1550</c:v>
                </c:pt>
                <c:pt idx="8">
                  <c:v>1527</c:v>
                </c:pt>
                <c:pt idx="11">
                  <c:v>1477</c:v>
                </c:pt>
                <c:pt idx="14">
                  <c:v>1499</c:v>
                </c:pt>
              </c:numCache>
            </c:numRef>
          </c:val>
          <c:extLst xmlns:c16r2="http://schemas.microsoft.com/office/drawing/2015/06/chart">
            <c:ext xmlns:c16="http://schemas.microsoft.com/office/drawing/2014/chart" uri="{C3380CC4-5D6E-409C-BE32-E72D297353CC}">
              <c16:uniqueId val="{00000000-2156-41AF-B15D-2EA34F7AE2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217</c:v>
                </c:pt>
                <c:pt idx="5">
                  <c:v>202</c:v>
                </c:pt>
                <c:pt idx="8">
                  <c:v>200</c:v>
                </c:pt>
                <c:pt idx="11">
                  <c:v>207</c:v>
                </c:pt>
                <c:pt idx="14">
                  <c:v>219</c:v>
                </c:pt>
              </c:numCache>
            </c:numRef>
          </c:val>
          <c:extLst xmlns:c16r2="http://schemas.microsoft.com/office/drawing/2015/06/chart">
            <c:ext xmlns:c16="http://schemas.microsoft.com/office/drawing/2014/chart" uri="{C3380CC4-5D6E-409C-BE32-E72D297353CC}">
              <c16:uniqueId val="{00000001-2156-41AF-B15D-2EA34F7AE2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239</c:v>
                </c:pt>
                <c:pt idx="5">
                  <c:v>327</c:v>
                </c:pt>
                <c:pt idx="8">
                  <c:v>362</c:v>
                </c:pt>
                <c:pt idx="11">
                  <c:v>409</c:v>
                </c:pt>
                <c:pt idx="14">
                  <c:v>396</c:v>
                </c:pt>
              </c:numCache>
            </c:numRef>
          </c:val>
          <c:extLst xmlns:c16r2="http://schemas.microsoft.com/office/drawing/2015/06/chart">
            <c:ext xmlns:c16="http://schemas.microsoft.com/office/drawing/2014/chart" uri="{C3380CC4-5D6E-409C-BE32-E72D297353CC}">
              <c16:uniqueId val="{00000002-2156-41AF-B15D-2EA34F7AE2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156-41AF-B15D-2EA34F7AE2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156-41AF-B15D-2EA34F7AE2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156-41AF-B15D-2EA34F7AE2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311</c:v>
                </c:pt>
                <c:pt idx="3">
                  <c:v>276</c:v>
                </c:pt>
                <c:pt idx="6">
                  <c:v>313</c:v>
                </c:pt>
                <c:pt idx="9">
                  <c:v>255</c:v>
                </c:pt>
                <c:pt idx="12">
                  <c:v>243</c:v>
                </c:pt>
              </c:numCache>
            </c:numRef>
          </c:val>
          <c:extLst xmlns:c16r2="http://schemas.microsoft.com/office/drawing/2015/06/chart">
            <c:ext xmlns:c16="http://schemas.microsoft.com/office/drawing/2014/chart" uri="{C3380CC4-5D6E-409C-BE32-E72D297353CC}">
              <c16:uniqueId val="{00000006-2156-41AF-B15D-2EA34F7AE2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c:v>
                </c:pt>
                <c:pt idx="3">
                  <c:v>13</c:v>
                </c:pt>
                <c:pt idx="6">
                  <c:v>13</c:v>
                </c:pt>
                <c:pt idx="9">
                  <c:v>11</c:v>
                </c:pt>
                <c:pt idx="12">
                  <c:v>10</c:v>
                </c:pt>
              </c:numCache>
            </c:numRef>
          </c:val>
          <c:extLst xmlns:c16r2="http://schemas.microsoft.com/office/drawing/2015/06/chart">
            <c:ext xmlns:c16="http://schemas.microsoft.com/office/drawing/2014/chart" uri="{C3380CC4-5D6E-409C-BE32-E72D297353CC}">
              <c16:uniqueId val="{00000007-2156-41AF-B15D-2EA34F7AE2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498</c:v>
                </c:pt>
                <c:pt idx="3">
                  <c:v>482</c:v>
                </c:pt>
                <c:pt idx="6">
                  <c:v>462</c:v>
                </c:pt>
                <c:pt idx="9">
                  <c:v>476</c:v>
                </c:pt>
                <c:pt idx="12">
                  <c:v>311</c:v>
                </c:pt>
              </c:numCache>
            </c:numRef>
          </c:val>
          <c:extLst xmlns:c16r2="http://schemas.microsoft.com/office/drawing/2015/06/chart">
            <c:ext xmlns:c16="http://schemas.microsoft.com/office/drawing/2014/chart" uri="{C3380CC4-5D6E-409C-BE32-E72D297353CC}">
              <c16:uniqueId val="{00000008-2156-41AF-B15D-2EA34F7AE2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156-41AF-B15D-2EA34F7AE2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2441</c:v>
                </c:pt>
                <c:pt idx="3">
                  <c:v>2195</c:v>
                </c:pt>
                <c:pt idx="6">
                  <c:v>2064</c:v>
                </c:pt>
                <c:pt idx="9">
                  <c:v>1988</c:v>
                </c:pt>
                <c:pt idx="12">
                  <c:v>2044</c:v>
                </c:pt>
              </c:numCache>
            </c:numRef>
          </c:val>
          <c:extLst xmlns:c16r2="http://schemas.microsoft.com/office/drawing/2015/06/chart">
            <c:ext xmlns:c16="http://schemas.microsoft.com/office/drawing/2014/chart" uri="{C3380CC4-5D6E-409C-BE32-E72D297353CC}">
              <c16:uniqueId val="{0000000A-2156-41AF-B15D-2EA34F7AE239}"/>
            </c:ext>
          </c:extLst>
        </c:ser>
        <c:dLbls>
          <c:showLegendKey val="0"/>
          <c:showVal val="0"/>
          <c:showCatName val="0"/>
          <c:showSerName val="0"/>
          <c:showPercent val="0"/>
          <c:showBubbleSize val="0"/>
        </c:dLbls>
        <c:gapWidth val="100"/>
        <c:overlap val="100"/>
        <c:axId val="91520384"/>
        <c:axId val="91530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1276</c:v>
                </c:pt>
                <c:pt idx="2">
                  <c:v>#N/A</c:v>
                </c:pt>
                <c:pt idx="3">
                  <c:v>#N/A</c:v>
                </c:pt>
                <c:pt idx="4">
                  <c:v>887</c:v>
                </c:pt>
                <c:pt idx="5">
                  <c:v>#N/A</c:v>
                </c:pt>
                <c:pt idx="6">
                  <c:v>#N/A</c:v>
                </c:pt>
                <c:pt idx="7">
                  <c:v>764</c:v>
                </c:pt>
                <c:pt idx="8">
                  <c:v>#N/A</c:v>
                </c:pt>
                <c:pt idx="9">
                  <c:v>#N/A</c:v>
                </c:pt>
                <c:pt idx="10">
                  <c:v>638</c:v>
                </c:pt>
                <c:pt idx="11">
                  <c:v>#N/A</c:v>
                </c:pt>
                <c:pt idx="12">
                  <c:v>#N/A</c:v>
                </c:pt>
                <c:pt idx="13">
                  <c:v>494</c:v>
                </c:pt>
                <c:pt idx="14">
                  <c:v>#N/A</c:v>
                </c:pt>
              </c:numCache>
            </c:numRef>
          </c:val>
          <c:smooth val="0"/>
          <c:extLst xmlns:c16r2="http://schemas.microsoft.com/office/drawing/2015/06/chart">
            <c:ext xmlns:c16="http://schemas.microsoft.com/office/drawing/2014/chart" uri="{C3380CC4-5D6E-409C-BE32-E72D297353CC}">
              <c16:uniqueId val="{0000000B-2156-41AF-B15D-2EA34F7AE239}"/>
            </c:ext>
          </c:extLst>
        </c:ser>
        <c:dLbls>
          <c:showLegendKey val="0"/>
          <c:showVal val="0"/>
          <c:showCatName val="0"/>
          <c:showSerName val="0"/>
          <c:showPercent val="0"/>
          <c:showBubbleSize val="0"/>
        </c:dLbls>
        <c:marker val="1"/>
        <c:smooth val="0"/>
        <c:axId val="91520384"/>
        <c:axId val="91530752"/>
      </c:lineChart>
      <c:catAx>
        <c:axId val="9152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530752"/>
        <c:crosses val="autoZero"/>
        <c:auto val="1"/>
        <c:lblAlgn val="ctr"/>
        <c:lblOffset val="100"/>
        <c:tickLblSkip val="1"/>
        <c:tickMarkSkip val="1"/>
        <c:noMultiLvlLbl val="0"/>
      </c:catAx>
      <c:valAx>
        <c:axId val="9153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2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1,316
1,304
21.82
3,281,326
3,143,811
109,465
1,121,629
2,044,181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54.5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baseline="0">
              <a:solidFill>
                <a:schemeClr val="dk1"/>
              </a:solidFill>
              <a:effectLst/>
              <a:latin typeface="+mn-lt"/>
              <a:ea typeface="+mn-ea"/>
              <a:cs typeface="+mn-cs"/>
            </a:rPr>
            <a:t>人口流出に伴う過疎化や少子高齢化、長引く景気低迷による収入の減などにより、村財政を取り巻く環境は極めて厳しい状況にある。公営企業等、特別会計への繰り出し、各施設の維持管理費が増大し、財政基盤を圧迫しているため、類似団体平均を大きく下回っている。集中改革プランに基づいた実効性のある持続可能な財政運営が行えるよう更なる行政改革の推進に取り組むとともに、滞納整理等を強化し自主財源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44</xdr:row>
      <xdr:rowOff>165100</xdr:rowOff>
    </xdr:to>
    <xdr:cxnSp macro="">
      <xdr:nvCxnSpPr>
        <xdr:cNvPr id="77" name="直線コネクタ 76"/>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0" name="フローチャート : 判断 79"/>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1" name="テキスト ボックス 80"/>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財政健全化計画に基づく起債発行制限による公債費の削減効果は見られるが、少子高齢化によって社会保障費にかかる経費は増加していることから、今後も引き続き計画的、適正な定員管理や、非効率的及び緊急性の低い事務事業の凍結など、全般的な事務事業の見直しを徹底し、義務的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59146</xdr:rowOff>
    </xdr:from>
    <xdr:to>
      <xdr:col>7</xdr:col>
      <xdr:colOff>152400</xdr:colOff>
      <xdr:row>65</xdr:row>
      <xdr:rowOff>54066</xdr:rowOff>
    </xdr:to>
    <xdr:cxnSp macro="">
      <xdr:nvCxnSpPr>
        <xdr:cNvPr id="133" name="直線コネクタ 132"/>
        <xdr:cNvCxnSpPr/>
      </xdr:nvCxnSpPr>
      <xdr:spPr>
        <a:xfrm flipV="1">
          <a:off x="4114800" y="10860496"/>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131535</xdr:rowOff>
    </xdr:from>
    <xdr:to>
      <xdr:col>6</xdr:col>
      <xdr:colOff>0</xdr:colOff>
      <xdr:row>65</xdr:row>
      <xdr:rowOff>54066</xdr:rowOff>
    </xdr:to>
    <xdr:cxnSp macro="">
      <xdr:nvCxnSpPr>
        <xdr:cNvPr id="136" name="直線コネクタ 135"/>
        <xdr:cNvCxnSpPr/>
      </xdr:nvCxnSpPr>
      <xdr:spPr>
        <a:xfrm>
          <a:off x="3225800" y="10932885"/>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100512</xdr:rowOff>
    </xdr:from>
    <xdr:to>
      <xdr:col>4</xdr:col>
      <xdr:colOff>482600</xdr:colOff>
      <xdr:row>63</xdr:row>
      <xdr:rowOff>131535</xdr:rowOff>
    </xdr:to>
    <xdr:cxnSp macro="">
      <xdr:nvCxnSpPr>
        <xdr:cNvPr id="139" name="直線コネクタ 138"/>
        <xdr:cNvCxnSpPr/>
      </xdr:nvCxnSpPr>
      <xdr:spPr>
        <a:xfrm>
          <a:off x="2336800" y="1090186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109038</xdr:rowOff>
    </xdr:from>
    <xdr:to>
      <xdr:col>3</xdr:col>
      <xdr:colOff>279400</xdr:colOff>
      <xdr:row>63</xdr:row>
      <xdr:rowOff>100512</xdr:rowOff>
    </xdr:to>
    <xdr:cxnSp macro="">
      <xdr:nvCxnSpPr>
        <xdr:cNvPr id="142" name="直線コネクタ 141"/>
        <xdr:cNvCxnSpPr/>
      </xdr:nvCxnSpPr>
      <xdr:spPr>
        <a:xfrm>
          <a:off x="1447800" y="10567488"/>
          <a:ext cx="889000" cy="33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151312</xdr:rowOff>
    </xdr:from>
    <xdr:to>
      <xdr:col>2</xdr:col>
      <xdr:colOff>127000</xdr:colOff>
      <xdr:row>62</xdr:row>
      <xdr:rowOff>81462</xdr:rowOff>
    </xdr:to>
    <xdr:sp macro="" textlink="">
      <xdr:nvSpPr>
        <xdr:cNvPr id="145" name="フローチャート : 判断 144"/>
        <xdr:cNvSpPr/>
      </xdr:nvSpPr>
      <xdr:spPr>
        <a:xfrm>
          <a:off x="1397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66239</xdr:rowOff>
    </xdr:from>
    <xdr:ext cx="762000" cy="259045"/>
    <xdr:sp macro="" textlink="">
      <xdr:nvSpPr>
        <xdr:cNvPr id="146" name="テキスト ボックス 145"/>
        <xdr:cNvSpPr txBox="1"/>
      </xdr:nvSpPr>
      <xdr:spPr>
        <a:xfrm>
          <a:off x="1066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8346</xdr:rowOff>
    </xdr:from>
    <xdr:to>
      <xdr:col>7</xdr:col>
      <xdr:colOff>203200</xdr:colOff>
      <xdr:row>63</xdr:row>
      <xdr:rowOff>109946</xdr:rowOff>
    </xdr:to>
    <xdr:sp macro="" textlink="">
      <xdr:nvSpPr>
        <xdr:cNvPr id="152" name="円/楕円 151"/>
        <xdr:cNvSpPr/>
      </xdr:nvSpPr>
      <xdr:spPr>
        <a:xfrm>
          <a:off x="49022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151873</xdr:rowOff>
    </xdr:from>
    <xdr:ext cx="762000" cy="259045"/>
    <xdr:sp macro="" textlink="">
      <xdr:nvSpPr>
        <xdr:cNvPr id="153" name="財政構造の弾力性該当値テキスト"/>
        <xdr:cNvSpPr txBox="1"/>
      </xdr:nvSpPr>
      <xdr:spPr>
        <a:xfrm>
          <a:off x="5041900" y="1078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3266</xdr:rowOff>
    </xdr:from>
    <xdr:to>
      <xdr:col>6</xdr:col>
      <xdr:colOff>50800</xdr:colOff>
      <xdr:row>65</xdr:row>
      <xdr:rowOff>104866</xdr:rowOff>
    </xdr:to>
    <xdr:sp macro="" textlink="">
      <xdr:nvSpPr>
        <xdr:cNvPr id="154" name="円/楕円 153"/>
        <xdr:cNvSpPr/>
      </xdr:nvSpPr>
      <xdr:spPr>
        <a:xfrm>
          <a:off x="4064000" y="111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89643</xdr:rowOff>
    </xdr:from>
    <xdr:ext cx="736600" cy="259045"/>
    <xdr:sp macro="" textlink="">
      <xdr:nvSpPr>
        <xdr:cNvPr id="155" name="テキスト ボックス 154"/>
        <xdr:cNvSpPr txBox="1"/>
      </xdr:nvSpPr>
      <xdr:spPr>
        <a:xfrm>
          <a:off x="3733800" y="1123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80735</xdr:rowOff>
    </xdr:from>
    <xdr:to>
      <xdr:col>4</xdr:col>
      <xdr:colOff>533400</xdr:colOff>
      <xdr:row>64</xdr:row>
      <xdr:rowOff>10885</xdr:rowOff>
    </xdr:to>
    <xdr:sp macro="" textlink="">
      <xdr:nvSpPr>
        <xdr:cNvPr id="156" name="円/楕円 155"/>
        <xdr:cNvSpPr/>
      </xdr:nvSpPr>
      <xdr:spPr>
        <a:xfrm>
          <a:off x="3175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167112</xdr:rowOff>
    </xdr:from>
    <xdr:ext cx="762000" cy="259045"/>
    <xdr:sp macro="" textlink="">
      <xdr:nvSpPr>
        <xdr:cNvPr id="157" name="テキスト ボックス 156"/>
        <xdr:cNvSpPr txBox="1"/>
      </xdr:nvSpPr>
      <xdr:spPr>
        <a:xfrm>
          <a:off x="2844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49712</xdr:rowOff>
    </xdr:from>
    <xdr:to>
      <xdr:col>3</xdr:col>
      <xdr:colOff>330200</xdr:colOff>
      <xdr:row>63</xdr:row>
      <xdr:rowOff>151312</xdr:rowOff>
    </xdr:to>
    <xdr:sp macro="" textlink="">
      <xdr:nvSpPr>
        <xdr:cNvPr id="158" name="円/楕円 157"/>
        <xdr:cNvSpPr/>
      </xdr:nvSpPr>
      <xdr:spPr>
        <a:xfrm>
          <a:off x="2286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136089</xdr:rowOff>
    </xdr:from>
    <xdr:ext cx="762000" cy="259045"/>
    <xdr:sp macro="" textlink="">
      <xdr:nvSpPr>
        <xdr:cNvPr id="159" name="テキスト ボックス 158"/>
        <xdr:cNvSpPr txBox="1"/>
      </xdr:nvSpPr>
      <xdr:spPr>
        <a:xfrm>
          <a:off x="1955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58238</xdr:rowOff>
    </xdr:from>
    <xdr:to>
      <xdr:col>2</xdr:col>
      <xdr:colOff>127000</xdr:colOff>
      <xdr:row>61</xdr:row>
      <xdr:rowOff>159838</xdr:rowOff>
    </xdr:to>
    <xdr:sp macro="" textlink="">
      <xdr:nvSpPr>
        <xdr:cNvPr id="160" name="円/楕円 159"/>
        <xdr:cNvSpPr/>
      </xdr:nvSpPr>
      <xdr:spPr>
        <a:xfrm>
          <a:off x="1397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170015</xdr:rowOff>
    </xdr:from>
    <xdr:ext cx="762000" cy="259045"/>
    <xdr:sp macro="" textlink="">
      <xdr:nvSpPr>
        <xdr:cNvPr id="161" name="テキスト ボックス 160"/>
        <xdr:cNvSpPr txBox="1"/>
      </xdr:nvSpPr>
      <xdr:spPr>
        <a:xfrm>
          <a:off x="1066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[675,581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上回っているのは、離島・過疎地域での充実した住民サービス維持向上のため設置した、ごみ処理施設や保育所、高齢者保健福祉施設など各施設の運営に費用を要しているためである。今後は、民間でも実施可能な部分については指定管理者制度の導入等などにより委託化を進め、コストの軽減を図り、物件費維持管理補修費の削減を目指す。</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86897</xdr:rowOff>
    </xdr:from>
    <xdr:to>
      <xdr:col>7</xdr:col>
      <xdr:colOff>152400</xdr:colOff>
      <xdr:row>85</xdr:row>
      <xdr:rowOff>133071</xdr:rowOff>
    </xdr:to>
    <xdr:cxnSp macro="">
      <xdr:nvCxnSpPr>
        <xdr:cNvPr id="195" name="直線コネクタ 194"/>
        <xdr:cNvCxnSpPr/>
      </xdr:nvCxnSpPr>
      <xdr:spPr>
        <a:xfrm>
          <a:off x="4114800" y="14660147"/>
          <a:ext cx="838200" cy="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36751</xdr:rowOff>
    </xdr:from>
    <xdr:to>
      <xdr:col>6</xdr:col>
      <xdr:colOff>0</xdr:colOff>
      <xdr:row>85</xdr:row>
      <xdr:rowOff>86897</xdr:rowOff>
    </xdr:to>
    <xdr:cxnSp macro="">
      <xdr:nvCxnSpPr>
        <xdr:cNvPr id="198" name="直線コネクタ 197"/>
        <xdr:cNvCxnSpPr/>
      </xdr:nvCxnSpPr>
      <xdr:spPr>
        <a:xfrm>
          <a:off x="3225800" y="14610001"/>
          <a:ext cx="889000" cy="5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131873</xdr:rowOff>
    </xdr:from>
    <xdr:to>
      <xdr:col>4</xdr:col>
      <xdr:colOff>482600</xdr:colOff>
      <xdr:row>85</xdr:row>
      <xdr:rowOff>36751</xdr:rowOff>
    </xdr:to>
    <xdr:cxnSp macro="">
      <xdr:nvCxnSpPr>
        <xdr:cNvPr id="201" name="直線コネクタ 200"/>
        <xdr:cNvCxnSpPr/>
      </xdr:nvCxnSpPr>
      <xdr:spPr>
        <a:xfrm>
          <a:off x="2336800" y="14533673"/>
          <a:ext cx="889000" cy="7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96303</xdr:rowOff>
    </xdr:from>
    <xdr:to>
      <xdr:col>3</xdr:col>
      <xdr:colOff>279400</xdr:colOff>
      <xdr:row>84</xdr:row>
      <xdr:rowOff>131873</xdr:rowOff>
    </xdr:to>
    <xdr:cxnSp macro="">
      <xdr:nvCxnSpPr>
        <xdr:cNvPr id="204" name="直線コネクタ 203"/>
        <xdr:cNvCxnSpPr/>
      </xdr:nvCxnSpPr>
      <xdr:spPr>
        <a:xfrm>
          <a:off x="1447800" y="14498103"/>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39373</xdr:rowOff>
    </xdr:from>
    <xdr:to>
      <xdr:col>2</xdr:col>
      <xdr:colOff>127000</xdr:colOff>
      <xdr:row>83</xdr:row>
      <xdr:rowOff>140973</xdr:rowOff>
    </xdr:to>
    <xdr:sp macro="" textlink="">
      <xdr:nvSpPr>
        <xdr:cNvPr id="207" name="フローチャート : 判断 206"/>
        <xdr:cNvSpPr/>
      </xdr:nvSpPr>
      <xdr:spPr>
        <a:xfrm>
          <a:off x="1397000" y="1426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151150</xdr:rowOff>
    </xdr:from>
    <xdr:ext cx="762000" cy="259045"/>
    <xdr:sp macro="" textlink="">
      <xdr:nvSpPr>
        <xdr:cNvPr id="208" name="テキスト ボックス 207"/>
        <xdr:cNvSpPr txBox="1"/>
      </xdr:nvSpPr>
      <xdr:spPr>
        <a:xfrm>
          <a:off x="1066800" y="1403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82271</xdr:rowOff>
    </xdr:from>
    <xdr:to>
      <xdr:col>7</xdr:col>
      <xdr:colOff>203200</xdr:colOff>
      <xdr:row>86</xdr:row>
      <xdr:rowOff>12421</xdr:rowOff>
    </xdr:to>
    <xdr:sp macro="" textlink="">
      <xdr:nvSpPr>
        <xdr:cNvPr id="214" name="円/楕円 213"/>
        <xdr:cNvSpPr/>
      </xdr:nvSpPr>
      <xdr:spPr>
        <a:xfrm>
          <a:off x="4902200" y="1465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54348</xdr:rowOff>
    </xdr:from>
    <xdr:ext cx="762000" cy="259045"/>
    <xdr:sp macro="" textlink="">
      <xdr:nvSpPr>
        <xdr:cNvPr id="215" name="人件費・物件費等の状況該当値テキスト"/>
        <xdr:cNvSpPr txBox="1"/>
      </xdr:nvSpPr>
      <xdr:spPr>
        <a:xfrm>
          <a:off x="5041900" y="1462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675,581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36097</xdr:rowOff>
    </xdr:from>
    <xdr:to>
      <xdr:col>6</xdr:col>
      <xdr:colOff>50800</xdr:colOff>
      <xdr:row>85</xdr:row>
      <xdr:rowOff>137697</xdr:rowOff>
    </xdr:to>
    <xdr:sp macro="" textlink="">
      <xdr:nvSpPr>
        <xdr:cNvPr id="216" name="円/楕円 215"/>
        <xdr:cNvSpPr/>
      </xdr:nvSpPr>
      <xdr:spPr>
        <a:xfrm>
          <a:off x="4064000" y="146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122474</xdr:rowOff>
    </xdr:from>
    <xdr:ext cx="736600" cy="259045"/>
    <xdr:sp macro="" textlink="">
      <xdr:nvSpPr>
        <xdr:cNvPr id="217" name="テキスト ボックス 216"/>
        <xdr:cNvSpPr txBox="1"/>
      </xdr:nvSpPr>
      <xdr:spPr>
        <a:xfrm>
          <a:off x="3733800" y="14695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641,138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157401</xdr:rowOff>
    </xdr:from>
    <xdr:to>
      <xdr:col>4</xdr:col>
      <xdr:colOff>533400</xdr:colOff>
      <xdr:row>85</xdr:row>
      <xdr:rowOff>87551</xdr:rowOff>
    </xdr:to>
    <xdr:sp macro="" textlink="">
      <xdr:nvSpPr>
        <xdr:cNvPr id="218" name="円/楕円 217"/>
        <xdr:cNvSpPr/>
      </xdr:nvSpPr>
      <xdr:spPr>
        <a:xfrm>
          <a:off x="3175000" y="145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72328</xdr:rowOff>
    </xdr:from>
    <xdr:ext cx="762000" cy="259045"/>
    <xdr:sp macro="" textlink="">
      <xdr:nvSpPr>
        <xdr:cNvPr id="219" name="テキスト ボックス 218"/>
        <xdr:cNvSpPr txBox="1"/>
      </xdr:nvSpPr>
      <xdr:spPr>
        <a:xfrm>
          <a:off x="2844800" y="1464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603,731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81073</xdr:rowOff>
    </xdr:from>
    <xdr:to>
      <xdr:col>3</xdr:col>
      <xdr:colOff>330200</xdr:colOff>
      <xdr:row>85</xdr:row>
      <xdr:rowOff>11223</xdr:rowOff>
    </xdr:to>
    <xdr:sp macro="" textlink="">
      <xdr:nvSpPr>
        <xdr:cNvPr id="220" name="円/楕円 219"/>
        <xdr:cNvSpPr/>
      </xdr:nvSpPr>
      <xdr:spPr>
        <a:xfrm>
          <a:off x="2286000" y="144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167450</xdr:rowOff>
    </xdr:from>
    <xdr:ext cx="762000" cy="259045"/>
    <xdr:sp macro="" textlink="">
      <xdr:nvSpPr>
        <xdr:cNvPr id="221" name="テキスト ボックス 220"/>
        <xdr:cNvSpPr txBox="1"/>
      </xdr:nvSpPr>
      <xdr:spPr>
        <a:xfrm>
          <a:off x="1955800" y="1456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546,793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45503</xdr:rowOff>
    </xdr:from>
    <xdr:to>
      <xdr:col>2</xdr:col>
      <xdr:colOff>127000</xdr:colOff>
      <xdr:row>84</xdr:row>
      <xdr:rowOff>147103</xdr:rowOff>
    </xdr:to>
    <xdr:sp macro="" textlink="">
      <xdr:nvSpPr>
        <xdr:cNvPr id="222" name="円/楕円 221"/>
        <xdr:cNvSpPr/>
      </xdr:nvSpPr>
      <xdr:spPr>
        <a:xfrm>
          <a:off x="1397000" y="1444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131880</xdr:rowOff>
    </xdr:from>
    <xdr:ext cx="762000" cy="259045"/>
    <xdr:sp macro="" textlink="">
      <xdr:nvSpPr>
        <xdr:cNvPr id="223" name="テキスト ボックス 222"/>
        <xdr:cNvSpPr txBox="1"/>
      </xdr:nvSpPr>
      <xdr:spPr>
        <a:xfrm>
          <a:off x="1066800" y="1453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520,259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国の給与水準が下がった影響により若干上昇したが、従前より、独自削減による給与体系の運用を行っており、類似団体の平均を大きく下回っている。今後も人事院勧告に準拠した給与体系を基本に各種手当を含めた給与の適正化を図り、低水準の維持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118745</xdr:rowOff>
    </xdr:to>
    <xdr:cxnSp macro="">
      <xdr:nvCxnSpPr>
        <xdr:cNvPr id="257" name="直線コネクタ 256"/>
        <xdr:cNvCxnSpPr/>
      </xdr:nvCxnSpPr>
      <xdr:spPr>
        <a:xfrm>
          <a:off x="16179800" y="14452177"/>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85</xdr:row>
      <xdr:rowOff>124248</xdr:rowOff>
    </xdr:to>
    <xdr:cxnSp macro="">
      <xdr:nvCxnSpPr>
        <xdr:cNvPr id="260" name="直線コネクタ 259"/>
        <xdr:cNvCxnSpPr/>
      </xdr:nvCxnSpPr>
      <xdr:spPr>
        <a:xfrm flipV="1">
          <a:off x="15290800" y="14452177"/>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75988</xdr:rowOff>
    </xdr:from>
    <xdr:to>
      <xdr:col>22</xdr:col>
      <xdr:colOff>203200</xdr:colOff>
      <xdr:row>85</xdr:row>
      <xdr:rowOff>124248</xdr:rowOff>
    </xdr:to>
    <xdr:cxnSp macro="">
      <xdr:nvCxnSpPr>
        <xdr:cNvPr id="263" name="直線コネクタ 262"/>
        <xdr:cNvCxnSpPr/>
      </xdr:nvCxnSpPr>
      <xdr:spPr>
        <a:xfrm>
          <a:off x="14401800" y="146492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117263</xdr:rowOff>
    </xdr:from>
    <xdr:to>
      <xdr:col>21</xdr:col>
      <xdr:colOff>0</xdr:colOff>
      <xdr:row>85</xdr:row>
      <xdr:rowOff>75988</xdr:rowOff>
    </xdr:to>
    <xdr:cxnSp macro="">
      <xdr:nvCxnSpPr>
        <xdr:cNvPr id="266" name="直線コネクタ 265"/>
        <xdr:cNvCxnSpPr/>
      </xdr:nvCxnSpPr>
      <xdr:spPr>
        <a:xfrm>
          <a:off x="13512800" y="14347613"/>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57362</xdr:rowOff>
    </xdr:from>
    <xdr:to>
      <xdr:col>19</xdr:col>
      <xdr:colOff>533400</xdr:colOff>
      <xdr:row>85</xdr:row>
      <xdr:rowOff>158962</xdr:rowOff>
    </xdr:to>
    <xdr:sp macro="" textlink="">
      <xdr:nvSpPr>
        <xdr:cNvPr id="269" name="フローチャート : 判断 268"/>
        <xdr:cNvSpPr/>
      </xdr:nvSpPr>
      <xdr:spPr>
        <a:xfrm>
          <a:off x="13462000" y="1463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143739</xdr:rowOff>
    </xdr:from>
    <xdr:ext cx="762000" cy="259045"/>
    <xdr:sp macro="" textlink="">
      <xdr:nvSpPr>
        <xdr:cNvPr id="270" name="テキスト ボックス 269"/>
        <xdr:cNvSpPr txBox="1"/>
      </xdr:nvSpPr>
      <xdr:spPr>
        <a:xfrm>
          <a:off x="13131800" y="147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67945</xdr:rowOff>
    </xdr:from>
    <xdr:to>
      <xdr:col>24</xdr:col>
      <xdr:colOff>609600</xdr:colOff>
      <xdr:row>84</xdr:row>
      <xdr:rowOff>169545</xdr:rowOff>
    </xdr:to>
    <xdr:sp macro="" textlink="">
      <xdr:nvSpPr>
        <xdr:cNvPr id="276" name="円/楕円 275"/>
        <xdr:cNvSpPr/>
      </xdr:nvSpPr>
      <xdr:spPr>
        <a:xfrm>
          <a:off x="16967200" y="144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84472</xdr:rowOff>
    </xdr:from>
    <xdr:ext cx="762000" cy="259045"/>
    <xdr:sp macro="" textlink="">
      <xdr:nvSpPr>
        <xdr:cNvPr id="277" name="給与水準   （国との比較）該当値テキスト"/>
        <xdr:cNvSpPr txBox="1"/>
      </xdr:nvSpPr>
      <xdr:spPr>
        <a:xfrm>
          <a:off x="17106900" y="1431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8" name="円/楕円 277"/>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79" name="テキスト ボックス 278"/>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73448</xdr:rowOff>
    </xdr:from>
    <xdr:to>
      <xdr:col>22</xdr:col>
      <xdr:colOff>254000</xdr:colOff>
      <xdr:row>86</xdr:row>
      <xdr:rowOff>3598</xdr:rowOff>
    </xdr:to>
    <xdr:sp macro="" textlink="">
      <xdr:nvSpPr>
        <xdr:cNvPr id="280" name="円/楕円 279"/>
        <xdr:cNvSpPr/>
      </xdr:nvSpPr>
      <xdr:spPr>
        <a:xfrm>
          <a:off x="15240000" y="146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13775</xdr:rowOff>
    </xdr:from>
    <xdr:ext cx="762000" cy="259045"/>
    <xdr:sp macro="" textlink="">
      <xdr:nvSpPr>
        <xdr:cNvPr id="281" name="テキスト ボックス 280"/>
        <xdr:cNvSpPr txBox="1"/>
      </xdr:nvSpPr>
      <xdr:spPr>
        <a:xfrm>
          <a:off x="14909800" y="144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25188</xdr:rowOff>
    </xdr:from>
    <xdr:to>
      <xdr:col>21</xdr:col>
      <xdr:colOff>50800</xdr:colOff>
      <xdr:row>85</xdr:row>
      <xdr:rowOff>126788</xdr:rowOff>
    </xdr:to>
    <xdr:sp macro="" textlink="">
      <xdr:nvSpPr>
        <xdr:cNvPr id="282" name="円/楕円 281"/>
        <xdr:cNvSpPr/>
      </xdr:nvSpPr>
      <xdr:spPr>
        <a:xfrm>
          <a:off x="14351000" y="145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136965</xdr:rowOff>
    </xdr:from>
    <xdr:ext cx="762000" cy="259045"/>
    <xdr:sp macro="" textlink="">
      <xdr:nvSpPr>
        <xdr:cNvPr id="283" name="テキスト ボックス 282"/>
        <xdr:cNvSpPr txBox="1"/>
      </xdr:nvSpPr>
      <xdr:spPr>
        <a:xfrm>
          <a:off x="14020800" y="1436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66463</xdr:rowOff>
    </xdr:from>
    <xdr:to>
      <xdr:col>19</xdr:col>
      <xdr:colOff>533400</xdr:colOff>
      <xdr:row>83</xdr:row>
      <xdr:rowOff>168063</xdr:rowOff>
    </xdr:to>
    <xdr:sp macro="" textlink="">
      <xdr:nvSpPr>
        <xdr:cNvPr id="284" name="円/楕円 283"/>
        <xdr:cNvSpPr/>
      </xdr:nvSpPr>
      <xdr:spPr>
        <a:xfrm>
          <a:off x="13462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6790</xdr:rowOff>
    </xdr:from>
    <xdr:ext cx="762000" cy="259045"/>
    <xdr:sp macro="" textlink="">
      <xdr:nvSpPr>
        <xdr:cNvPr id="285" name="テキスト ボックス 284"/>
        <xdr:cNvSpPr txBox="1"/>
      </xdr:nvSpPr>
      <xdr:spPr>
        <a:xfrm>
          <a:off x="13131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離島・過疎地域という特殊地域においても、他団体と変わらない充実した住民サービス確保のため、類似団体を上回る職員数で推移している。今後も財政健全化計画に基づく経営基盤のスリム化を図り、定年退職者の不補充や指定管理者制度の導入により、定員適正化に配慮しながら削減に取り組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90412</xdr:rowOff>
    </xdr:from>
    <xdr:to>
      <xdr:col>24</xdr:col>
      <xdr:colOff>558800</xdr:colOff>
      <xdr:row>63</xdr:row>
      <xdr:rowOff>94755</xdr:rowOff>
    </xdr:to>
    <xdr:cxnSp macro="">
      <xdr:nvCxnSpPr>
        <xdr:cNvPr id="317" name="直線コネクタ 316"/>
        <xdr:cNvCxnSpPr/>
      </xdr:nvCxnSpPr>
      <xdr:spPr>
        <a:xfrm>
          <a:off x="16179800" y="10891762"/>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90412</xdr:rowOff>
    </xdr:from>
    <xdr:to>
      <xdr:col>23</xdr:col>
      <xdr:colOff>406400</xdr:colOff>
      <xdr:row>63</xdr:row>
      <xdr:rowOff>116954</xdr:rowOff>
    </xdr:to>
    <xdr:cxnSp macro="">
      <xdr:nvCxnSpPr>
        <xdr:cNvPr id="320" name="直線コネクタ 319"/>
        <xdr:cNvCxnSpPr/>
      </xdr:nvCxnSpPr>
      <xdr:spPr>
        <a:xfrm flipV="1">
          <a:off x="15290800" y="10891762"/>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74003</xdr:rowOff>
    </xdr:from>
    <xdr:to>
      <xdr:col>22</xdr:col>
      <xdr:colOff>203200</xdr:colOff>
      <xdr:row>63</xdr:row>
      <xdr:rowOff>116954</xdr:rowOff>
    </xdr:to>
    <xdr:cxnSp macro="">
      <xdr:nvCxnSpPr>
        <xdr:cNvPr id="323" name="直線コネクタ 322"/>
        <xdr:cNvCxnSpPr/>
      </xdr:nvCxnSpPr>
      <xdr:spPr>
        <a:xfrm>
          <a:off x="14401800" y="10875353"/>
          <a:ext cx="8890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74003</xdr:rowOff>
    </xdr:from>
    <xdr:to>
      <xdr:col>21</xdr:col>
      <xdr:colOff>0</xdr:colOff>
      <xdr:row>63</xdr:row>
      <xdr:rowOff>112611</xdr:rowOff>
    </xdr:to>
    <xdr:cxnSp macro="">
      <xdr:nvCxnSpPr>
        <xdr:cNvPr id="326" name="直線コネクタ 325"/>
        <xdr:cNvCxnSpPr/>
      </xdr:nvCxnSpPr>
      <xdr:spPr>
        <a:xfrm flipV="1">
          <a:off x="13512800" y="1087535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135903</xdr:rowOff>
    </xdr:from>
    <xdr:to>
      <xdr:col>19</xdr:col>
      <xdr:colOff>533400</xdr:colOff>
      <xdr:row>62</xdr:row>
      <xdr:rowOff>66053</xdr:rowOff>
    </xdr:to>
    <xdr:sp macro="" textlink="">
      <xdr:nvSpPr>
        <xdr:cNvPr id="329" name="フローチャート : 判断 328"/>
        <xdr:cNvSpPr/>
      </xdr:nvSpPr>
      <xdr:spPr>
        <a:xfrm>
          <a:off x="13462000" y="1059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76230</xdr:rowOff>
    </xdr:from>
    <xdr:ext cx="762000" cy="259045"/>
    <xdr:sp macro="" textlink="">
      <xdr:nvSpPr>
        <xdr:cNvPr id="330" name="テキスト ボックス 329"/>
        <xdr:cNvSpPr txBox="1"/>
      </xdr:nvSpPr>
      <xdr:spPr>
        <a:xfrm>
          <a:off x="13131800" y="1036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43955</xdr:rowOff>
    </xdr:from>
    <xdr:to>
      <xdr:col>24</xdr:col>
      <xdr:colOff>609600</xdr:colOff>
      <xdr:row>63</xdr:row>
      <xdr:rowOff>145555</xdr:rowOff>
    </xdr:to>
    <xdr:sp macro="" textlink="">
      <xdr:nvSpPr>
        <xdr:cNvPr id="336" name="円/楕円 335"/>
        <xdr:cNvSpPr/>
      </xdr:nvSpPr>
      <xdr:spPr>
        <a:xfrm>
          <a:off x="16967200" y="108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16032</xdr:rowOff>
    </xdr:from>
    <xdr:ext cx="762000" cy="259045"/>
    <xdr:sp macro="" textlink="">
      <xdr:nvSpPr>
        <xdr:cNvPr id="337" name="定員管理の状況該当値テキスト"/>
        <xdr:cNvSpPr txBox="1"/>
      </xdr:nvSpPr>
      <xdr:spPr>
        <a:xfrm>
          <a:off x="17106900" y="1081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39612</xdr:rowOff>
    </xdr:from>
    <xdr:to>
      <xdr:col>23</xdr:col>
      <xdr:colOff>457200</xdr:colOff>
      <xdr:row>63</xdr:row>
      <xdr:rowOff>141212</xdr:rowOff>
    </xdr:to>
    <xdr:sp macro="" textlink="">
      <xdr:nvSpPr>
        <xdr:cNvPr id="338" name="円/楕円 337"/>
        <xdr:cNvSpPr/>
      </xdr:nvSpPr>
      <xdr:spPr>
        <a:xfrm>
          <a:off x="16129000" y="108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125989</xdr:rowOff>
    </xdr:from>
    <xdr:ext cx="736600" cy="259045"/>
    <xdr:sp macro="" textlink="">
      <xdr:nvSpPr>
        <xdr:cNvPr id="339" name="テキスト ボックス 338"/>
        <xdr:cNvSpPr txBox="1"/>
      </xdr:nvSpPr>
      <xdr:spPr>
        <a:xfrm>
          <a:off x="15798800" y="1092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66154</xdr:rowOff>
    </xdr:from>
    <xdr:to>
      <xdr:col>22</xdr:col>
      <xdr:colOff>254000</xdr:colOff>
      <xdr:row>63</xdr:row>
      <xdr:rowOff>167754</xdr:rowOff>
    </xdr:to>
    <xdr:sp macro="" textlink="">
      <xdr:nvSpPr>
        <xdr:cNvPr id="340" name="円/楕円 339"/>
        <xdr:cNvSpPr/>
      </xdr:nvSpPr>
      <xdr:spPr>
        <a:xfrm>
          <a:off x="15240000" y="108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152531</xdr:rowOff>
    </xdr:from>
    <xdr:ext cx="762000" cy="259045"/>
    <xdr:sp macro="" textlink="">
      <xdr:nvSpPr>
        <xdr:cNvPr id="341" name="テキスト ボックス 340"/>
        <xdr:cNvSpPr txBox="1"/>
      </xdr:nvSpPr>
      <xdr:spPr>
        <a:xfrm>
          <a:off x="14909800" y="1095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23203</xdr:rowOff>
    </xdr:from>
    <xdr:to>
      <xdr:col>21</xdr:col>
      <xdr:colOff>50800</xdr:colOff>
      <xdr:row>63</xdr:row>
      <xdr:rowOff>124803</xdr:rowOff>
    </xdr:to>
    <xdr:sp macro="" textlink="">
      <xdr:nvSpPr>
        <xdr:cNvPr id="342" name="円/楕円 341"/>
        <xdr:cNvSpPr/>
      </xdr:nvSpPr>
      <xdr:spPr>
        <a:xfrm>
          <a:off x="14351000" y="108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109580</xdr:rowOff>
    </xdr:from>
    <xdr:ext cx="762000" cy="259045"/>
    <xdr:sp macro="" textlink="">
      <xdr:nvSpPr>
        <xdr:cNvPr id="343" name="テキスト ボックス 342"/>
        <xdr:cNvSpPr txBox="1"/>
      </xdr:nvSpPr>
      <xdr:spPr>
        <a:xfrm>
          <a:off x="14020800" y="1091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61811</xdr:rowOff>
    </xdr:from>
    <xdr:to>
      <xdr:col>19</xdr:col>
      <xdr:colOff>533400</xdr:colOff>
      <xdr:row>63</xdr:row>
      <xdr:rowOff>163411</xdr:rowOff>
    </xdr:to>
    <xdr:sp macro="" textlink="">
      <xdr:nvSpPr>
        <xdr:cNvPr id="344" name="円/楕円 343"/>
        <xdr:cNvSpPr/>
      </xdr:nvSpPr>
      <xdr:spPr>
        <a:xfrm>
          <a:off x="13462000" y="108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148188</xdr:rowOff>
    </xdr:from>
    <xdr:ext cx="762000" cy="259045"/>
    <xdr:sp macro="" textlink="">
      <xdr:nvSpPr>
        <xdr:cNvPr id="345" name="テキスト ボックス 344"/>
        <xdr:cNvSpPr txBox="1"/>
      </xdr:nvSpPr>
      <xdr:spPr>
        <a:xfrm>
          <a:off x="13131800" y="1094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S63～H19にかけて実施した大型事業に伴い多額の地方債を発行したことにより、類似団体平均を大きく上回っている。村財政の健全化及び実質公債比率の改善を図るため、繰上償還等を行い、現時点は改善傾向にあるが、今後の新発行債に関しては、事業の選択と、過疎地域に有利な過疎債や辺地債等の有利債以外の起債の新規発行額の削減に努め、県支援策の活用を図るとともに、必要性・緊急性を勘案し、引き続き公債費負担の軽減に取組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153247</xdr:rowOff>
    </xdr:from>
    <xdr:to>
      <xdr:col>24</xdr:col>
      <xdr:colOff>558800</xdr:colOff>
      <xdr:row>42</xdr:row>
      <xdr:rowOff>109855</xdr:rowOff>
    </xdr:to>
    <xdr:cxnSp macro="">
      <xdr:nvCxnSpPr>
        <xdr:cNvPr id="373" name="直線コネクタ 372"/>
        <xdr:cNvCxnSpPr/>
      </xdr:nvCxnSpPr>
      <xdr:spPr>
        <a:xfrm flipV="1">
          <a:off x="17018000" y="6325447"/>
          <a:ext cx="0" cy="9853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81932</xdr:rowOff>
    </xdr:from>
    <xdr:ext cx="762000" cy="259045"/>
    <xdr:sp macro="" textlink="">
      <xdr:nvSpPr>
        <xdr:cNvPr id="374" name="公債費負担の状況最小値テキスト"/>
        <xdr:cNvSpPr txBox="1"/>
      </xdr:nvSpPr>
      <xdr:spPr>
        <a:xfrm>
          <a:off x="17106900" y="72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42</xdr:row>
      <xdr:rowOff>109855</xdr:rowOff>
    </xdr:from>
    <xdr:to>
      <xdr:col>24</xdr:col>
      <xdr:colOff>647700</xdr:colOff>
      <xdr:row>42</xdr:row>
      <xdr:rowOff>109855</xdr:rowOff>
    </xdr:to>
    <xdr:cxnSp macro="">
      <xdr:nvCxnSpPr>
        <xdr:cNvPr id="375" name="直線コネクタ 374"/>
        <xdr:cNvCxnSpPr/>
      </xdr:nvCxnSpPr>
      <xdr:spPr>
        <a:xfrm>
          <a:off x="16929100" y="731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68174</xdr:rowOff>
    </xdr:from>
    <xdr:ext cx="762000" cy="259045"/>
    <xdr:sp macro="" textlink="">
      <xdr:nvSpPr>
        <xdr:cNvPr id="376"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36</xdr:row>
      <xdr:rowOff>153247</xdr:rowOff>
    </xdr:from>
    <xdr:to>
      <xdr:col>24</xdr:col>
      <xdr:colOff>647700</xdr:colOff>
      <xdr:row>36</xdr:row>
      <xdr:rowOff>153247</xdr:rowOff>
    </xdr:to>
    <xdr:cxnSp macro="">
      <xdr:nvCxnSpPr>
        <xdr:cNvPr id="377" name="直線コネクタ 376"/>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42</xdr:row>
      <xdr:rowOff>49530</xdr:rowOff>
    </xdr:to>
    <xdr:cxnSp macro="">
      <xdr:nvCxnSpPr>
        <xdr:cNvPr id="378" name="直線コネクタ 377"/>
        <xdr:cNvCxnSpPr/>
      </xdr:nvCxnSpPr>
      <xdr:spPr>
        <a:xfrm flipV="1">
          <a:off x="16179800" y="715391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9"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0" name="フローチャート : 判断 379"/>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93769</xdr:rowOff>
    </xdr:to>
    <xdr:cxnSp macro="">
      <xdr:nvCxnSpPr>
        <xdr:cNvPr id="381" name="直線コネクタ 380"/>
        <xdr:cNvCxnSpPr/>
      </xdr:nvCxnSpPr>
      <xdr:spPr>
        <a:xfrm flipV="1">
          <a:off x="15290800" y="7250430"/>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82" name="フローチャート : 判断 381"/>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383" name="テキスト ボックス 382"/>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93769</xdr:rowOff>
    </xdr:from>
    <xdr:to>
      <xdr:col>22</xdr:col>
      <xdr:colOff>203200</xdr:colOff>
      <xdr:row>43</xdr:row>
      <xdr:rowOff>6773</xdr:rowOff>
    </xdr:to>
    <xdr:cxnSp macro="">
      <xdr:nvCxnSpPr>
        <xdr:cNvPr id="384" name="直線コネクタ 383"/>
        <xdr:cNvCxnSpPr/>
      </xdr:nvCxnSpPr>
      <xdr:spPr>
        <a:xfrm flipV="1">
          <a:off x="14401800" y="729466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80221</xdr:rowOff>
    </xdr:from>
    <xdr:to>
      <xdr:col>22</xdr:col>
      <xdr:colOff>254000</xdr:colOff>
      <xdr:row>41</xdr:row>
      <xdr:rowOff>10371</xdr:rowOff>
    </xdr:to>
    <xdr:sp macro="" textlink="">
      <xdr:nvSpPr>
        <xdr:cNvPr id="385" name="フローチャート : 判断 384"/>
        <xdr:cNvSpPr/>
      </xdr:nvSpPr>
      <xdr:spPr>
        <a:xfrm>
          <a:off x="15240000" y="693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20548</xdr:rowOff>
    </xdr:from>
    <xdr:ext cx="762000" cy="259045"/>
    <xdr:sp macro="" textlink="">
      <xdr:nvSpPr>
        <xdr:cNvPr id="386" name="テキスト ボックス 385"/>
        <xdr:cNvSpPr txBox="1"/>
      </xdr:nvSpPr>
      <xdr:spPr>
        <a:xfrm>
          <a:off x="14909800" y="670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6773</xdr:rowOff>
    </xdr:from>
    <xdr:to>
      <xdr:col>21</xdr:col>
      <xdr:colOff>0</xdr:colOff>
      <xdr:row>43</xdr:row>
      <xdr:rowOff>119380</xdr:rowOff>
    </xdr:to>
    <xdr:cxnSp macro="">
      <xdr:nvCxnSpPr>
        <xdr:cNvPr id="387" name="直線コネクタ 386"/>
        <xdr:cNvCxnSpPr/>
      </xdr:nvCxnSpPr>
      <xdr:spPr>
        <a:xfrm flipV="1">
          <a:off x="13512800" y="73791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132504</xdr:rowOff>
    </xdr:from>
    <xdr:to>
      <xdr:col>21</xdr:col>
      <xdr:colOff>50800</xdr:colOff>
      <xdr:row>41</xdr:row>
      <xdr:rowOff>62654</xdr:rowOff>
    </xdr:to>
    <xdr:sp macro="" textlink="">
      <xdr:nvSpPr>
        <xdr:cNvPr id="388" name="フローチャート : 判断 387"/>
        <xdr:cNvSpPr/>
      </xdr:nvSpPr>
      <xdr:spPr>
        <a:xfrm>
          <a:off x="14351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72831</xdr:rowOff>
    </xdr:from>
    <xdr:ext cx="762000" cy="259045"/>
    <xdr:sp macro="" textlink="">
      <xdr:nvSpPr>
        <xdr:cNvPr id="389" name="テキスト ボックス 388"/>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390" name="フローチャート : 判断 389"/>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96960</xdr:rowOff>
    </xdr:from>
    <xdr:ext cx="762000" cy="259045"/>
    <xdr:sp macro="" textlink="">
      <xdr:nvSpPr>
        <xdr:cNvPr id="391" name="テキスト ボックス 390"/>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97" name="円/楕円 396"/>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398"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399" name="円/楕円 398"/>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400" name="テキスト ボックス 399"/>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42969</xdr:rowOff>
    </xdr:from>
    <xdr:to>
      <xdr:col>22</xdr:col>
      <xdr:colOff>254000</xdr:colOff>
      <xdr:row>42</xdr:row>
      <xdr:rowOff>144569</xdr:rowOff>
    </xdr:to>
    <xdr:sp macro="" textlink="">
      <xdr:nvSpPr>
        <xdr:cNvPr id="401" name="円/楕円 400"/>
        <xdr:cNvSpPr/>
      </xdr:nvSpPr>
      <xdr:spPr>
        <a:xfrm>
          <a:off x="15240000" y="72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129346</xdr:rowOff>
    </xdr:from>
    <xdr:ext cx="762000" cy="259045"/>
    <xdr:sp macro="" textlink="">
      <xdr:nvSpPr>
        <xdr:cNvPr id="402" name="テキスト ボックス 401"/>
        <xdr:cNvSpPr txBox="1"/>
      </xdr:nvSpPr>
      <xdr:spPr>
        <a:xfrm>
          <a:off x="14909800" y="733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127423</xdr:rowOff>
    </xdr:from>
    <xdr:to>
      <xdr:col>21</xdr:col>
      <xdr:colOff>50800</xdr:colOff>
      <xdr:row>43</xdr:row>
      <xdr:rowOff>57573</xdr:rowOff>
    </xdr:to>
    <xdr:sp macro="" textlink="">
      <xdr:nvSpPr>
        <xdr:cNvPr id="403" name="円/楕円 402"/>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42350</xdr:rowOff>
    </xdr:from>
    <xdr:ext cx="762000" cy="259045"/>
    <xdr:sp macro="" textlink="">
      <xdr:nvSpPr>
        <xdr:cNvPr id="404" name="テキスト ボックス 403"/>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5" name="円/楕円 404"/>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06" name="テキスト ボックス 405"/>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上回っており、地方債残高が多く、基金保有額が少ないのが主な要因であるが、公的補償金免除繰上償還など起債抑制策や歳出削減策により、将来負担額も年々減少している。今後も充当可能財源の確保に努め、地方債発行の抑制、基金運用の適正化を図り、将来負担の健全性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5" name="直線コネクタ 434"/>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6"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7" name="直線コネクタ 436"/>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15169</xdr:rowOff>
    </xdr:from>
    <xdr:to>
      <xdr:col>24</xdr:col>
      <xdr:colOff>558800</xdr:colOff>
      <xdr:row>19</xdr:row>
      <xdr:rowOff>62230</xdr:rowOff>
    </xdr:to>
    <xdr:cxnSp macro="">
      <xdr:nvCxnSpPr>
        <xdr:cNvPr id="440" name="直線コネクタ 439"/>
        <xdr:cNvCxnSpPr/>
      </xdr:nvCxnSpPr>
      <xdr:spPr>
        <a:xfrm flipV="1">
          <a:off x="16179800" y="3101269"/>
          <a:ext cx="838200" cy="21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2" name="フローチャート :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62230</xdr:rowOff>
    </xdr:from>
    <xdr:to>
      <xdr:col>23</xdr:col>
      <xdr:colOff>406400</xdr:colOff>
      <xdr:row>20</xdr:row>
      <xdr:rowOff>69074</xdr:rowOff>
    </xdr:to>
    <xdr:cxnSp macro="">
      <xdr:nvCxnSpPr>
        <xdr:cNvPr id="443" name="直線コネクタ 442"/>
        <xdr:cNvCxnSpPr/>
      </xdr:nvCxnSpPr>
      <xdr:spPr>
        <a:xfrm flipV="1">
          <a:off x="15290800" y="3319780"/>
          <a:ext cx="889000" cy="17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4" name="フローチャート :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69074</xdr:rowOff>
    </xdr:from>
    <xdr:to>
      <xdr:col>22</xdr:col>
      <xdr:colOff>203200</xdr:colOff>
      <xdr:row>21</xdr:row>
      <xdr:rowOff>3528</xdr:rowOff>
    </xdr:to>
    <xdr:cxnSp macro="">
      <xdr:nvCxnSpPr>
        <xdr:cNvPr id="446" name="直線コネクタ 445"/>
        <xdr:cNvCxnSpPr/>
      </xdr:nvCxnSpPr>
      <xdr:spPr>
        <a:xfrm flipV="1">
          <a:off x="14401800" y="3498074"/>
          <a:ext cx="889000" cy="1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7" name="フローチャート :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3528</xdr:rowOff>
    </xdr:from>
    <xdr:to>
      <xdr:col>21</xdr:col>
      <xdr:colOff>0</xdr:colOff>
      <xdr:row>23</xdr:row>
      <xdr:rowOff>109714</xdr:rowOff>
    </xdr:to>
    <xdr:cxnSp macro="">
      <xdr:nvCxnSpPr>
        <xdr:cNvPr id="449" name="直線コネクタ 448"/>
        <xdr:cNvCxnSpPr/>
      </xdr:nvCxnSpPr>
      <xdr:spPr>
        <a:xfrm flipV="1">
          <a:off x="13512800" y="3603978"/>
          <a:ext cx="889000" cy="4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50" name="フローチャート : 判断 44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1" name="テキスト ボックス 45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2" name="フローチャート : 判断 45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3" name="テキスト ボックス 45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135819</xdr:rowOff>
    </xdr:from>
    <xdr:to>
      <xdr:col>24</xdr:col>
      <xdr:colOff>609600</xdr:colOff>
      <xdr:row>18</xdr:row>
      <xdr:rowOff>65969</xdr:rowOff>
    </xdr:to>
    <xdr:sp macro="" textlink="">
      <xdr:nvSpPr>
        <xdr:cNvPr id="459" name="円/楕円 458"/>
        <xdr:cNvSpPr/>
      </xdr:nvSpPr>
      <xdr:spPr>
        <a:xfrm>
          <a:off x="16967200" y="30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107896</xdr:rowOff>
    </xdr:from>
    <xdr:ext cx="762000" cy="259045"/>
    <xdr:sp macro="" textlink="">
      <xdr:nvSpPr>
        <xdr:cNvPr id="460" name="将来負担の状況該当値テキスト"/>
        <xdr:cNvSpPr txBox="1"/>
      </xdr:nvSpPr>
      <xdr:spPr>
        <a:xfrm>
          <a:off x="17106900" y="302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11430</xdr:rowOff>
    </xdr:from>
    <xdr:to>
      <xdr:col>23</xdr:col>
      <xdr:colOff>457200</xdr:colOff>
      <xdr:row>19</xdr:row>
      <xdr:rowOff>113030</xdr:rowOff>
    </xdr:to>
    <xdr:sp macro="" textlink="">
      <xdr:nvSpPr>
        <xdr:cNvPr id="461" name="円/楕円 460"/>
        <xdr:cNvSpPr/>
      </xdr:nvSpPr>
      <xdr:spPr>
        <a:xfrm>
          <a:off x="16129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97807</xdr:rowOff>
    </xdr:from>
    <xdr:ext cx="736600" cy="259045"/>
    <xdr:sp macro="" textlink="">
      <xdr:nvSpPr>
        <xdr:cNvPr id="462" name="テキスト ボックス 461"/>
        <xdr:cNvSpPr txBox="1"/>
      </xdr:nvSpPr>
      <xdr:spPr>
        <a:xfrm>
          <a:off x="15798800" y="335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18274</xdr:rowOff>
    </xdr:from>
    <xdr:to>
      <xdr:col>22</xdr:col>
      <xdr:colOff>254000</xdr:colOff>
      <xdr:row>20</xdr:row>
      <xdr:rowOff>119874</xdr:rowOff>
    </xdr:to>
    <xdr:sp macro="" textlink="">
      <xdr:nvSpPr>
        <xdr:cNvPr id="463" name="円/楕円 462"/>
        <xdr:cNvSpPr/>
      </xdr:nvSpPr>
      <xdr:spPr>
        <a:xfrm>
          <a:off x="15240000" y="34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104651</xdr:rowOff>
    </xdr:from>
    <xdr:ext cx="762000" cy="259045"/>
    <xdr:sp macro="" textlink="">
      <xdr:nvSpPr>
        <xdr:cNvPr id="464" name="テキスト ボックス 463"/>
        <xdr:cNvSpPr txBox="1"/>
      </xdr:nvSpPr>
      <xdr:spPr>
        <a:xfrm>
          <a:off x="14909800" y="353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124178</xdr:rowOff>
    </xdr:from>
    <xdr:to>
      <xdr:col>21</xdr:col>
      <xdr:colOff>50800</xdr:colOff>
      <xdr:row>21</xdr:row>
      <xdr:rowOff>54328</xdr:rowOff>
    </xdr:to>
    <xdr:sp macro="" textlink="">
      <xdr:nvSpPr>
        <xdr:cNvPr id="465" name="円/楕円 464"/>
        <xdr:cNvSpPr/>
      </xdr:nvSpPr>
      <xdr:spPr>
        <a:xfrm>
          <a:off x="14351000" y="35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39105</xdr:rowOff>
    </xdr:from>
    <xdr:ext cx="762000" cy="259045"/>
    <xdr:sp macro="" textlink="">
      <xdr:nvSpPr>
        <xdr:cNvPr id="466" name="テキスト ボックス 465"/>
        <xdr:cNvSpPr txBox="1"/>
      </xdr:nvSpPr>
      <xdr:spPr>
        <a:xfrm>
          <a:off x="14020800" y="363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58914</xdr:rowOff>
    </xdr:from>
    <xdr:to>
      <xdr:col>19</xdr:col>
      <xdr:colOff>533400</xdr:colOff>
      <xdr:row>23</xdr:row>
      <xdr:rowOff>160514</xdr:rowOff>
    </xdr:to>
    <xdr:sp macro="" textlink="">
      <xdr:nvSpPr>
        <xdr:cNvPr id="467" name="円/楕円 466"/>
        <xdr:cNvSpPr/>
      </xdr:nvSpPr>
      <xdr:spPr>
        <a:xfrm>
          <a:off x="13462000" y="40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145291</xdr:rowOff>
    </xdr:from>
    <xdr:ext cx="762000" cy="259045"/>
    <xdr:sp macro="" textlink="">
      <xdr:nvSpPr>
        <xdr:cNvPr id="468" name="テキスト ボックス 467"/>
        <xdr:cNvSpPr txBox="1"/>
      </xdr:nvSpPr>
      <xdr:spPr>
        <a:xfrm>
          <a:off x="13131800" y="408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1,316
1,304
21.82
3,281,326
3,143,811
109,465
1,121,629
2,044,181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54.5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かかる経常経費は勤続年数の多い職員の割合が高いため、職員給、職員手当、負担金等が高く、類似団体平均より高い水準となっている。行財政改革による退職不補充、指定管理者制度の導入、手当の大幅削減等、定員管理計画に基づいた適正化をはかり、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38</xdr:row>
      <xdr:rowOff>138430</xdr:rowOff>
    </xdr:to>
    <xdr:cxnSp macro="">
      <xdr:nvCxnSpPr>
        <xdr:cNvPr id="64" name="直線コネクタ 63"/>
        <xdr:cNvCxnSpPr/>
      </xdr:nvCxnSpPr>
      <xdr:spPr>
        <a:xfrm flipV="1">
          <a:off x="3987800" y="6649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138430</xdr:rowOff>
    </xdr:to>
    <xdr:cxnSp macro="">
      <xdr:nvCxnSpPr>
        <xdr:cNvPr id="67" name="直線コネクタ 66"/>
        <xdr:cNvCxnSpPr/>
      </xdr:nvCxnSpPr>
      <xdr:spPr>
        <a:xfrm>
          <a:off x="3098800" y="65735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38</xdr:row>
      <xdr:rowOff>58420</xdr:rowOff>
    </xdr:to>
    <xdr:cxnSp macro="">
      <xdr:nvCxnSpPr>
        <xdr:cNvPr id="70" name="直線コネクタ 69"/>
        <xdr:cNvCxnSpPr/>
      </xdr:nvCxnSpPr>
      <xdr:spPr>
        <a:xfrm>
          <a:off x="2209800" y="6466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107950</xdr:rowOff>
    </xdr:from>
    <xdr:to>
      <xdr:col>3</xdr:col>
      <xdr:colOff>142875</xdr:colOff>
      <xdr:row>37</xdr:row>
      <xdr:rowOff>123190</xdr:rowOff>
    </xdr:to>
    <xdr:cxnSp macro="">
      <xdr:nvCxnSpPr>
        <xdr:cNvPr id="73" name="直線コネクタ 72"/>
        <xdr:cNvCxnSpPr/>
      </xdr:nvCxnSpPr>
      <xdr:spPr>
        <a:xfrm>
          <a:off x="1320800" y="628015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3" name="円/楕円 82"/>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4"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87630</xdr:rowOff>
    </xdr:from>
    <xdr:to>
      <xdr:col>5</xdr:col>
      <xdr:colOff>600075</xdr:colOff>
      <xdr:row>39</xdr:row>
      <xdr:rowOff>17780</xdr:rowOff>
    </xdr:to>
    <xdr:sp macro="" textlink="">
      <xdr:nvSpPr>
        <xdr:cNvPr id="85" name="円/楕円 84"/>
        <xdr:cNvSpPr/>
      </xdr:nvSpPr>
      <xdr:spPr>
        <a:xfrm>
          <a:off x="3937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2557</xdr:rowOff>
    </xdr:from>
    <xdr:ext cx="736600" cy="259045"/>
    <xdr:sp macro="" textlink="">
      <xdr:nvSpPr>
        <xdr:cNvPr id="86" name="テキスト ボックス 85"/>
        <xdr:cNvSpPr txBox="1"/>
      </xdr:nvSpPr>
      <xdr:spPr>
        <a:xfrm>
          <a:off x="3606800" y="668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7" name="円/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89" name="円/楕円 88"/>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0" name="テキスト ボックス 89"/>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57150</xdr:rowOff>
    </xdr:from>
    <xdr:to>
      <xdr:col>1</xdr:col>
      <xdr:colOff>676275</xdr:colOff>
      <xdr:row>36</xdr:row>
      <xdr:rowOff>158750</xdr:rowOff>
    </xdr:to>
    <xdr:sp macro="" textlink="">
      <xdr:nvSpPr>
        <xdr:cNvPr id="91" name="円/楕円 90"/>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143527</xdr:rowOff>
    </xdr:from>
    <xdr:ext cx="762000" cy="259045"/>
    <xdr:sp macro="" textlink="">
      <xdr:nvSpPr>
        <xdr:cNvPr id="92" name="テキスト ボックス 91"/>
        <xdr:cNvSpPr txBox="1"/>
      </xdr:nvSpPr>
      <xdr:spPr>
        <a:xfrm>
          <a:off x="939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物件費にかかる経常収支比率は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とほぼ同</a:t>
          </a:r>
          <a:r>
            <a:rPr lang="ja-JP" altLang="ja-JP" sz="1100" b="0" i="0" baseline="0">
              <a:solidFill>
                <a:schemeClr val="dk1"/>
              </a:solidFill>
              <a:effectLst/>
              <a:latin typeface="+mn-lt"/>
              <a:ea typeface="+mn-ea"/>
              <a:cs typeface="+mn-cs"/>
            </a:rPr>
            <a:t>水準となっている。需用費については、物品等の集中管理を図るなど徹底した経費抑制に努めており、維持補修費についても必要最小限としている。今後も引続き、非効率的及び緊急性の低い事務事業の凍結など、全般的な事務事業の見直しを徹底し、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8890</xdr:rowOff>
    </xdr:from>
    <xdr:to>
      <xdr:col>24</xdr:col>
      <xdr:colOff>31750</xdr:colOff>
      <xdr:row>18</xdr:row>
      <xdr:rowOff>5080</xdr:rowOff>
    </xdr:to>
    <xdr:cxnSp macro="">
      <xdr:nvCxnSpPr>
        <xdr:cNvPr id="125" name="直線コネクタ 124"/>
        <xdr:cNvCxnSpPr/>
      </xdr:nvCxnSpPr>
      <xdr:spPr>
        <a:xfrm flipV="1">
          <a:off x="15671800" y="29235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xdr:rowOff>
    </xdr:from>
    <xdr:to>
      <xdr:col>22</xdr:col>
      <xdr:colOff>565150</xdr:colOff>
      <xdr:row>18</xdr:row>
      <xdr:rowOff>20320</xdr:rowOff>
    </xdr:to>
    <xdr:cxnSp macro="">
      <xdr:nvCxnSpPr>
        <xdr:cNvPr id="128" name="直線コネクタ 127"/>
        <xdr:cNvCxnSpPr/>
      </xdr:nvCxnSpPr>
      <xdr:spPr>
        <a:xfrm flipV="1">
          <a:off x="14782800" y="309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18</xdr:row>
      <xdr:rowOff>20320</xdr:rowOff>
    </xdr:to>
    <xdr:cxnSp macro="">
      <xdr:nvCxnSpPr>
        <xdr:cNvPr id="131" name="直線コネクタ 130"/>
        <xdr:cNvCxnSpPr/>
      </xdr:nvCxnSpPr>
      <xdr:spPr>
        <a:xfrm>
          <a:off x="13893800" y="252730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14</xdr:row>
      <xdr:rowOff>127000</xdr:rowOff>
    </xdr:to>
    <xdr:cxnSp macro="">
      <xdr:nvCxnSpPr>
        <xdr:cNvPr id="134" name="直線コネクタ 133"/>
        <xdr:cNvCxnSpPr/>
      </xdr:nvCxnSpPr>
      <xdr:spPr>
        <a:xfrm>
          <a:off x="13004800" y="251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7" name="フローチャート : 判断 136"/>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38" name="テキスト ボックス 137"/>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129540</xdr:rowOff>
    </xdr:from>
    <xdr:to>
      <xdr:col>24</xdr:col>
      <xdr:colOff>82550</xdr:colOff>
      <xdr:row>17</xdr:row>
      <xdr:rowOff>59690</xdr:rowOff>
    </xdr:to>
    <xdr:sp macro="" textlink="">
      <xdr:nvSpPr>
        <xdr:cNvPr id="144" name="円/楕円 143"/>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101617</xdr:rowOff>
    </xdr:from>
    <xdr:ext cx="762000" cy="259045"/>
    <xdr:sp macro="" textlink="">
      <xdr:nvSpPr>
        <xdr:cNvPr id="145"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125730</xdr:rowOff>
    </xdr:from>
    <xdr:to>
      <xdr:col>22</xdr:col>
      <xdr:colOff>615950</xdr:colOff>
      <xdr:row>18</xdr:row>
      <xdr:rowOff>55880</xdr:rowOff>
    </xdr:to>
    <xdr:sp macro="" textlink="">
      <xdr:nvSpPr>
        <xdr:cNvPr id="146" name="円/楕円 145"/>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40657</xdr:rowOff>
    </xdr:from>
    <xdr:ext cx="736600" cy="259045"/>
    <xdr:sp macro="" textlink="">
      <xdr:nvSpPr>
        <xdr:cNvPr id="147" name="テキスト ボックス 146"/>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140970</xdr:rowOff>
    </xdr:from>
    <xdr:to>
      <xdr:col>21</xdr:col>
      <xdr:colOff>412750</xdr:colOff>
      <xdr:row>18</xdr:row>
      <xdr:rowOff>71120</xdr:rowOff>
    </xdr:to>
    <xdr:sp macro="" textlink="">
      <xdr:nvSpPr>
        <xdr:cNvPr id="148" name="円/楕円 147"/>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55897</xdr:rowOff>
    </xdr:from>
    <xdr:ext cx="762000" cy="259045"/>
    <xdr:sp macro="" textlink="">
      <xdr:nvSpPr>
        <xdr:cNvPr id="149" name="テキスト ボックス 148"/>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0" name="円/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60960</xdr:rowOff>
    </xdr:from>
    <xdr:to>
      <xdr:col>19</xdr:col>
      <xdr:colOff>6350</xdr:colOff>
      <xdr:row>14</xdr:row>
      <xdr:rowOff>162560</xdr:rowOff>
    </xdr:to>
    <xdr:sp macro="" textlink="">
      <xdr:nvSpPr>
        <xdr:cNvPr id="152" name="円/楕円 151"/>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1287</xdr:rowOff>
    </xdr:from>
    <xdr:ext cx="762000" cy="259045"/>
    <xdr:sp macro="" textlink="">
      <xdr:nvSpPr>
        <xdr:cNvPr id="153" name="テキスト ボックス 152"/>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扶助費の経常経費は類似団体平均を下回っている。法定サービス給付以外の経費抑制に取組んでいるが、少子高齢化に伴う、社会保障支援費の増大は避けられないことから、今後は社会福祉全体の動向に注意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54</xdr:row>
      <xdr:rowOff>78015</xdr:rowOff>
    </xdr:to>
    <xdr:cxnSp macro="">
      <xdr:nvCxnSpPr>
        <xdr:cNvPr id="187" name="直線コネクタ 186"/>
        <xdr:cNvCxnSpPr/>
      </xdr:nvCxnSpPr>
      <xdr:spPr>
        <a:xfrm flipV="1">
          <a:off x="3987800" y="91893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78015</xdr:rowOff>
    </xdr:to>
    <xdr:cxnSp macro="">
      <xdr:nvCxnSpPr>
        <xdr:cNvPr id="190" name="直線コネクタ 189"/>
        <xdr:cNvCxnSpPr/>
      </xdr:nvCxnSpPr>
      <xdr:spPr>
        <a:xfrm>
          <a:off x="3098800" y="92220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127000</xdr:rowOff>
    </xdr:to>
    <xdr:cxnSp macro="">
      <xdr:nvCxnSpPr>
        <xdr:cNvPr id="193" name="直線コネクタ 192"/>
        <xdr:cNvCxnSpPr/>
      </xdr:nvCxnSpPr>
      <xdr:spPr>
        <a:xfrm flipV="1">
          <a:off x="2209800" y="9222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54</xdr:row>
      <xdr:rowOff>127000</xdr:rowOff>
    </xdr:to>
    <xdr:cxnSp macro="">
      <xdr:nvCxnSpPr>
        <xdr:cNvPr id="196" name="直線コネクタ 195"/>
        <xdr:cNvCxnSpPr/>
      </xdr:nvCxnSpPr>
      <xdr:spPr>
        <a:xfrm>
          <a:off x="1320800" y="92056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6" name="円/楕円 205"/>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68234</xdr:rowOff>
    </xdr:from>
    <xdr:ext cx="762000" cy="259045"/>
    <xdr:sp macro="" textlink="">
      <xdr:nvSpPr>
        <xdr:cNvPr id="207" name="扶助費該当値テキスト"/>
        <xdr:cNvSpPr txBox="1"/>
      </xdr:nvSpPr>
      <xdr:spPr>
        <a:xfrm>
          <a:off x="4914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8" name="円/楕円 207"/>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9" name="テキスト ボックス 208"/>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0" name="円/楕円 209"/>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1" name="テキスト ボックス 210"/>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2" name="円/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4" name="円/楕円 213"/>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5" name="テキスト ボックス 214"/>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本村においては特別会計に対する基準外繰出しが大きく、普通会計の実質公債費比率を押し上げる一因ともなっている。水道事業特別会計及び農業集落排水事業特別会計においては、公営企業の抜本改革の取り組みを積極的に進め、民間委託等の検討、収納率の向上と独立採算制による経営改善を図り、基準外繰出金の抑制を図る。その他にかかる経常経費は類似団体平均を下回っているが、今後も引き続き経費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37846</xdr:rowOff>
    </xdr:from>
    <xdr:to>
      <xdr:col>24</xdr:col>
      <xdr:colOff>31750</xdr:colOff>
      <xdr:row>55</xdr:row>
      <xdr:rowOff>152146</xdr:rowOff>
    </xdr:to>
    <xdr:cxnSp macro="">
      <xdr:nvCxnSpPr>
        <xdr:cNvPr id="245" name="直線コネクタ 244"/>
        <xdr:cNvCxnSpPr/>
      </xdr:nvCxnSpPr>
      <xdr:spPr>
        <a:xfrm flipV="1">
          <a:off x="15671800" y="946759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53848</xdr:rowOff>
    </xdr:from>
    <xdr:to>
      <xdr:col>22</xdr:col>
      <xdr:colOff>565150</xdr:colOff>
      <xdr:row>55</xdr:row>
      <xdr:rowOff>152146</xdr:rowOff>
    </xdr:to>
    <xdr:cxnSp macro="">
      <xdr:nvCxnSpPr>
        <xdr:cNvPr id="248" name="直線コネクタ 247"/>
        <xdr:cNvCxnSpPr/>
      </xdr:nvCxnSpPr>
      <xdr:spPr>
        <a:xfrm>
          <a:off x="14782800" y="931214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53848</xdr:rowOff>
    </xdr:from>
    <xdr:to>
      <xdr:col>21</xdr:col>
      <xdr:colOff>361950</xdr:colOff>
      <xdr:row>54</xdr:row>
      <xdr:rowOff>168148</xdr:rowOff>
    </xdr:to>
    <xdr:cxnSp macro="">
      <xdr:nvCxnSpPr>
        <xdr:cNvPr id="251" name="直線コネクタ 250"/>
        <xdr:cNvCxnSpPr/>
      </xdr:nvCxnSpPr>
      <xdr:spPr>
        <a:xfrm flipV="1">
          <a:off x="13893800" y="93121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53848</xdr:rowOff>
    </xdr:from>
    <xdr:to>
      <xdr:col>20</xdr:col>
      <xdr:colOff>158750</xdr:colOff>
      <xdr:row>54</xdr:row>
      <xdr:rowOff>168148</xdr:rowOff>
    </xdr:to>
    <xdr:cxnSp macro="">
      <xdr:nvCxnSpPr>
        <xdr:cNvPr id="254" name="直線コネクタ 253"/>
        <xdr:cNvCxnSpPr/>
      </xdr:nvCxnSpPr>
      <xdr:spPr>
        <a:xfrm>
          <a:off x="13004800" y="93121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57" name="フローチャート : 判断 256"/>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58" name="テキスト ボックス 257"/>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158496</xdr:rowOff>
    </xdr:from>
    <xdr:to>
      <xdr:col>24</xdr:col>
      <xdr:colOff>82550</xdr:colOff>
      <xdr:row>55</xdr:row>
      <xdr:rowOff>88646</xdr:rowOff>
    </xdr:to>
    <xdr:sp macro="" textlink="">
      <xdr:nvSpPr>
        <xdr:cNvPr id="264" name="円/楕円 263"/>
        <xdr:cNvSpPr/>
      </xdr:nvSpPr>
      <xdr:spPr>
        <a:xfrm>
          <a:off x="16459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3573</xdr:rowOff>
    </xdr:from>
    <xdr:ext cx="762000" cy="259045"/>
    <xdr:sp macro="" textlink="">
      <xdr:nvSpPr>
        <xdr:cNvPr id="265" name="その他該当値テキスト"/>
        <xdr:cNvSpPr txBox="1"/>
      </xdr:nvSpPr>
      <xdr:spPr>
        <a:xfrm>
          <a:off x="16598900" y="92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101346</xdr:rowOff>
    </xdr:from>
    <xdr:to>
      <xdr:col>22</xdr:col>
      <xdr:colOff>615950</xdr:colOff>
      <xdr:row>56</xdr:row>
      <xdr:rowOff>31496</xdr:rowOff>
    </xdr:to>
    <xdr:sp macro="" textlink="">
      <xdr:nvSpPr>
        <xdr:cNvPr id="266" name="円/楕円 265"/>
        <xdr:cNvSpPr/>
      </xdr:nvSpPr>
      <xdr:spPr>
        <a:xfrm>
          <a:off x="15621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41673</xdr:rowOff>
    </xdr:from>
    <xdr:ext cx="736600" cy="259045"/>
    <xdr:sp macro="" textlink="">
      <xdr:nvSpPr>
        <xdr:cNvPr id="267" name="テキスト ボックス 266"/>
        <xdr:cNvSpPr txBox="1"/>
      </xdr:nvSpPr>
      <xdr:spPr>
        <a:xfrm>
          <a:off x="15290800" y="929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xdr:rowOff>
    </xdr:from>
    <xdr:to>
      <xdr:col>21</xdr:col>
      <xdr:colOff>412750</xdr:colOff>
      <xdr:row>54</xdr:row>
      <xdr:rowOff>104648</xdr:rowOff>
    </xdr:to>
    <xdr:sp macro="" textlink="">
      <xdr:nvSpPr>
        <xdr:cNvPr id="268" name="円/楕円 267"/>
        <xdr:cNvSpPr/>
      </xdr:nvSpPr>
      <xdr:spPr>
        <a:xfrm>
          <a:off x="14732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114825</xdr:rowOff>
    </xdr:from>
    <xdr:ext cx="762000" cy="259045"/>
    <xdr:sp macro="" textlink="">
      <xdr:nvSpPr>
        <xdr:cNvPr id="269" name="テキスト ボックス 268"/>
        <xdr:cNvSpPr txBox="1"/>
      </xdr:nvSpPr>
      <xdr:spPr>
        <a:xfrm>
          <a:off x="14401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117348</xdr:rowOff>
    </xdr:from>
    <xdr:to>
      <xdr:col>20</xdr:col>
      <xdr:colOff>209550</xdr:colOff>
      <xdr:row>55</xdr:row>
      <xdr:rowOff>47498</xdr:rowOff>
    </xdr:to>
    <xdr:sp macro="" textlink="">
      <xdr:nvSpPr>
        <xdr:cNvPr id="270" name="円/楕円 269"/>
        <xdr:cNvSpPr/>
      </xdr:nvSpPr>
      <xdr:spPr>
        <a:xfrm>
          <a:off x="13843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57675</xdr:rowOff>
    </xdr:from>
    <xdr:ext cx="762000" cy="259045"/>
    <xdr:sp macro="" textlink="">
      <xdr:nvSpPr>
        <xdr:cNvPr id="271" name="テキスト ボックス 270"/>
        <xdr:cNvSpPr txBox="1"/>
      </xdr:nvSpPr>
      <xdr:spPr>
        <a:xfrm>
          <a:off x="13512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xdr:rowOff>
    </xdr:from>
    <xdr:to>
      <xdr:col>19</xdr:col>
      <xdr:colOff>6350</xdr:colOff>
      <xdr:row>54</xdr:row>
      <xdr:rowOff>104648</xdr:rowOff>
    </xdr:to>
    <xdr:sp macro="" textlink="">
      <xdr:nvSpPr>
        <xdr:cNvPr id="272" name="円/楕円 271"/>
        <xdr:cNvSpPr/>
      </xdr:nvSpPr>
      <xdr:spPr>
        <a:xfrm>
          <a:off x="12954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114825</xdr:rowOff>
    </xdr:from>
    <xdr:ext cx="762000" cy="259045"/>
    <xdr:sp macro="" textlink="">
      <xdr:nvSpPr>
        <xdr:cNvPr id="273" name="テキスト ボックス 272"/>
        <xdr:cNvSpPr txBox="1"/>
      </xdr:nvSpPr>
      <xdr:spPr>
        <a:xfrm>
          <a:off x="12623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補助費にかかる経常経費は、類似団体平均を下回っている。一部事務組合への負担金、社会福祉関係補助、離島航路対策補助、各種団体・イベントへの補助が主な内容となっているが、今後は、過度な財政負担とならないよう既存・新規事業に関わらず明確な基準を設け、補助金の整理合理化を推進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28702</xdr:rowOff>
    </xdr:from>
    <xdr:to>
      <xdr:col>24</xdr:col>
      <xdr:colOff>31750</xdr:colOff>
      <xdr:row>35</xdr:row>
      <xdr:rowOff>56134</xdr:rowOff>
    </xdr:to>
    <xdr:cxnSp macro="">
      <xdr:nvCxnSpPr>
        <xdr:cNvPr id="303" name="直線コネクタ 302"/>
        <xdr:cNvCxnSpPr/>
      </xdr:nvCxnSpPr>
      <xdr:spPr>
        <a:xfrm flipV="1">
          <a:off x="15671800" y="60294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101854</xdr:rowOff>
    </xdr:to>
    <xdr:cxnSp macro="">
      <xdr:nvCxnSpPr>
        <xdr:cNvPr id="306" name="直線コネクタ 305"/>
        <xdr:cNvCxnSpPr/>
      </xdr:nvCxnSpPr>
      <xdr:spPr>
        <a:xfrm flipV="1">
          <a:off x="14782800" y="6056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35</xdr:row>
      <xdr:rowOff>101854</xdr:rowOff>
    </xdr:to>
    <xdr:cxnSp macro="">
      <xdr:nvCxnSpPr>
        <xdr:cNvPr id="309" name="直線コネクタ 308"/>
        <xdr:cNvCxnSpPr/>
      </xdr:nvCxnSpPr>
      <xdr:spPr>
        <a:xfrm>
          <a:off x="13893800" y="6066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14986</xdr:rowOff>
    </xdr:from>
    <xdr:to>
      <xdr:col>20</xdr:col>
      <xdr:colOff>158750</xdr:colOff>
      <xdr:row>35</xdr:row>
      <xdr:rowOff>65278</xdr:rowOff>
    </xdr:to>
    <xdr:cxnSp macro="">
      <xdr:nvCxnSpPr>
        <xdr:cNvPr id="312" name="直線コネクタ 311"/>
        <xdr:cNvCxnSpPr/>
      </xdr:nvCxnSpPr>
      <xdr:spPr>
        <a:xfrm>
          <a:off x="13004800" y="60157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16" name="テキスト ボックス 315"/>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149352</xdr:rowOff>
    </xdr:from>
    <xdr:to>
      <xdr:col>24</xdr:col>
      <xdr:colOff>82550</xdr:colOff>
      <xdr:row>35</xdr:row>
      <xdr:rowOff>79502</xdr:rowOff>
    </xdr:to>
    <xdr:sp macro="" textlink="">
      <xdr:nvSpPr>
        <xdr:cNvPr id="322" name="円/楕円 321"/>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165879</xdr:rowOff>
    </xdr:from>
    <xdr:ext cx="762000" cy="259045"/>
    <xdr:sp macro="" textlink="">
      <xdr:nvSpPr>
        <xdr:cNvPr id="323"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5334</xdr:rowOff>
    </xdr:from>
    <xdr:to>
      <xdr:col>22</xdr:col>
      <xdr:colOff>615950</xdr:colOff>
      <xdr:row>35</xdr:row>
      <xdr:rowOff>106934</xdr:rowOff>
    </xdr:to>
    <xdr:sp macro="" textlink="">
      <xdr:nvSpPr>
        <xdr:cNvPr id="324" name="円/楕円 323"/>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117111</xdr:rowOff>
    </xdr:from>
    <xdr:ext cx="736600" cy="259045"/>
    <xdr:sp macro="" textlink="">
      <xdr:nvSpPr>
        <xdr:cNvPr id="325" name="テキスト ボックス 324"/>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26" name="円/楕円 325"/>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27" name="テキスト ボックス 326"/>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14478</xdr:rowOff>
    </xdr:from>
    <xdr:to>
      <xdr:col>20</xdr:col>
      <xdr:colOff>209550</xdr:colOff>
      <xdr:row>35</xdr:row>
      <xdr:rowOff>116078</xdr:rowOff>
    </xdr:to>
    <xdr:sp macro="" textlink="">
      <xdr:nvSpPr>
        <xdr:cNvPr id="328" name="円/楕円 327"/>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126255</xdr:rowOff>
    </xdr:from>
    <xdr:ext cx="762000" cy="259045"/>
    <xdr:sp macro="" textlink="">
      <xdr:nvSpPr>
        <xdr:cNvPr id="329" name="テキスト ボックス 328"/>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135636</xdr:rowOff>
    </xdr:from>
    <xdr:to>
      <xdr:col>19</xdr:col>
      <xdr:colOff>6350</xdr:colOff>
      <xdr:row>35</xdr:row>
      <xdr:rowOff>65786</xdr:rowOff>
    </xdr:to>
    <xdr:sp macro="" textlink="">
      <xdr:nvSpPr>
        <xdr:cNvPr id="330" name="円/楕円 329"/>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75963</xdr:rowOff>
    </xdr:from>
    <xdr:ext cx="762000" cy="259045"/>
    <xdr:sp macro="" textlink="">
      <xdr:nvSpPr>
        <xdr:cNvPr id="331" name="テキスト ボックス 330"/>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S63～H19にかけて実施した大型事業に伴い多額の地方債を発行したことにより、類似団体平均を上回る</a:t>
          </a:r>
          <a:r>
            <a:rPr lang="en-US" altLang="ja-JP" sz="1100" b="0" i="0" baseline="0">
              <a:solidFill>
                <a:schemeClr val="dk1"/>
              </a:solidFill>
              <a:effectLst/>
              <a:latin typeface="+mn-lt"/>
              <a:ea typeface="+mn-ea"/>
              <a:cs typeface="+mn-cs"/>
            </a:rPr>
            <a:t>22.1</a:t>
          </a:r>
          <a:r>
            <a:rPr lang="ja-JP" altLang="ja-JP" sz="1100" b="0" i="0" baseline="0">
              <a:solidFill>
                <a:schemeClr val="dk1"/>
              </a:solidFill>
              <a:effectLst/>
              <a:latin typeface="+mn-lt"/>
              <a:ea typeface="+mn-ea"/>
              <a:cs typeface="+mn-cs"/>
            </a:rPr>
            <a:t>％となっている。村財政の健全化及び実質公債比率の改善を図るため、地方債の発行を抑制し、公債費負担の軽減に取り組んだことによる未償還元金の減や繰上償還等を行い、現時点は改善傾向にあるが、今後の新発行債に関しては、事業の選択と、過疎地域に有利な過疎債や辺地債等の有利債以外の起債の新規発行額の削減に努め、県支援策の活用を図るとともに、必要性・緊急性を勘案し、引き続き公債費負担の軽減に取組む。</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149861</xdr:rowOff>
    </xdr:from>
    <xdr:to>
      <xdr:col>7</xdr:col>
      <xdr:colOff>15875</xdr:colOff>
      <xdr:row>78</xdr:row>
      <xdr:rowOff>111761</xdr:rowOff>
    </xdr:to>
    <xdr:cxnSp macro="">
      <xdr:nvCxnSpPr>
        <xdr:cNvPr id="363" name="直線コネクタ 362"/>
        <xdr:cNvCxnSpPr/>
      </xdr:nvCxnSpPr>
      <xdr:spPr>
        <a:xfrm flipV="1">
          <a:off x="3987800" y="13351511"/>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78</xdr:row>
      <xdr:rowOff>111761</xdr:rowOff>
    </xdr:to>
    <xdr:cxnSp macro="">
      <xdr:nvCxnSpPr>
        <xdr:cNvPr id="366" name="直線コネクタ 365"/>
        <xdr:cNvCxnSpPr/>
      </xdr:nvCxnSpPr>
      <xdr:spPr>
        <a:xfrm>
          <a:off x="3098800" y="13477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80</xdr:row>
      <xdr:rowOff>20320</xdr:rowOff>
    </xdr:to>
    <xdr:cxnSp macro="">
      <xdr:nvCxnSpPr>
        <xdr:cNvPr id="369" name="直線コネクタ 368"/>
        <xdr:cNvCxnSpPr/>
      </xdr:nvCxnSpPr>
      <xdr:spPr>
        <a:xfrm flipV="1">
          <a:off x="2209800" y="13477239"/>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20320</xdr:rowOff>
    </xdr:from>
    <xdr:to>
      <xdr:col>3</xdr:col>
      <xdr:colOff>142875</xdr:colOff>
      <xdr:row>80</xdr:row>
      <xdr:rowOff>24130</xdr:rowOff>
    </xdr:to>
    <xdr:cxnSp macro="">
      <xdr:nvCxnSpPr>
        <xdr:cNvPr id="372" name="直線コネクタ 371"/>
        <xdr:cNvCxnSpPr/>
      </xdr:nvCxnSpPr>
      <xdr:spPr>
        <a:xfrm flipV="1">
          <a:off x="1320800" y="13736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75" name="フローチャート : 判断 37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76" name="テキスト ボックス 375"/>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99061</xdr:rowOff>
    </xdr:from>
    <xdr:to>
      <xdr:col>7</xdr:col>
      <xdr:colOff>66675</xdr:colOff>
      <xdr:row>78</xdr:row>
      <xdr:rowOff>29211</xdr:rowOff>
    </xdr:to>
    <xdr:sp macro="" textlink="">
      <xdr:nvSpPr>
        <xdr:cNvPr id="382" name="円/楕円 381"/>
        <xdr:cNvSpPr/>
      </xdr:nvSpPr>
      <xdr:spPr>
        <a:xfrm>
          <a:off x="4775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71138</xdr:rowOff>
    </xdr:from>
    <xdr:ext cx="762000" cy="259045"/>
    <xdr:sp macro="" textlink="">
      <xdr:nvSpPr>
        <xdr:cNvPr id="383" name="公債費該当値テキスト"/>
        <xdr:cNvSpPr txBox="1"/>
      </xdr:nvSpPr>
      <xdr:spPr>
        <a:xfrm>
          <a:off x="4914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60961</xdr:rowOff>
    </xdr:from>
    <xdr:to>
      <xdr:col>5</xdr:col>
      <xdr:colOff>600075</xdr:colOff>
      <xdr:row>78</xdr:row>
      <xdr:rowOff>162561</xdr:rowOff>
    </xdr:to>
    <xdr:sp macro="" textlink="">
      <xdr:nvSpPr>
        <xdr:cNvPr id="384" name="円/楕円 383"/>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147338</xdr:rowOff>
    </xdr:from>
    <xdr:ext cx="736600" cy="259045"/>
    <xdr:sp macro="" textlink="">
      <xdr:nvSpPr>
        <xdr:cNvPr id="385" name="テキスト ボックス 384"/>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86" name="円/楕円 385"/>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7" name="テキスト ボックス 386"/>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140970</xdr:rowOff>
    </xdr:from>
    <xdr:to>
      <xdr:col>3</xdr:col>
      <xdr:colOff>193675</xdr:colOff>
      <xdr:row>80</xdr:row>
      <xdr:rowOff>71120</xdr:rowOff>
    </xdr:to>
    <xdr:sp macro="" textlink="">
      <xdr:nvSpPr>
        <xdr:cNvPr id="388" name="円/楕円 387"/>
        <xdr:cNvSpPr/>
      </xdr:nvSpPr>
      <xdr:spPr>
        <a:xfrm>
          <a:off x="2159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55897</xdr:rowOff>
    </xdr:from>
    <xdr:ext cx="762000" cy="259045"/>
    <xdr:sp macro="" textlink="">
      <xdr:nvSpPr>
        <xdr:cNvPr id="389" name="テキスト ボックス 388"/>
        <xdr:cNvSpPr txBox="1"/>
      </xdr:nvSpPr>
      <xdr:spPr>
        <a:xfrm>
          <a:off x="1828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144780</xdr:rowOff>
    </xdr:from>
    <xdr:to>
      <xdr:col>1</xdr:col>
      <xdr:colOff>676275</xdr:colOff>
      <xdr:row>80</xdr:row>
      <xdr:rowOff>74930</xdr:rowOff>
    </xdr:to>
    <xdr:sp macro="" textlink="">
      <xdr:nvSpPr>
        <xdr:cNvPr id="390" name="円/楕円 389"/>
        <xdr:cNvSpPr/>
      </xdr:nvSpPr>
      <xdr:spPr>
        <a:xfrm>
          <a:off x="1270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59707</xdr:rowOff>
    </xdr:from>
    <xdr:ext cx="762000" cy="259045"/>
    <xdr:sp macro="" textlink="">
      <xdr:nvSpPr>
        <xdr:cNvPr id="391" name="テキスト ボックス 390"/>
        <xdr:cNvSpPr txBox="1"/>
      </xdr:nvSpPr>
      <xdr:spPr>
        <a:xfrm>
          <a:off x="939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人件費・物件費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増加し</a:t>
          </a:r>
          <a:r>
            <a:rPr lang="ja-JP" altLang="en-US" sz="1100" b="0" i="0" baseline="0">
              <a:solidFill>
                <a:schemeClr val="dk1"/>
              </a:solidFill>
              <a:effectLst/>
              <a:latin typeface="+mn-lt"/>
              <a:ea typeface="+mn-ea"/>
              <a:cs typeface="+mn-cs"/>
            </a:rPr>
            <a:t>てきており</a:t>
          </a:r>
          <a:r>
            <a:rPr lang="ja-JP" altLang="ja-JP" sz="1100" b="0" i="0" baseline="0">
              <a:solidFill>
                <a:schemeClr val="dk1"/>
              </a:solidFill>
              <a:effectLst/>
              <a:latin typeface="+mn-lt"/>
              <a:ea typeface="+mn-ea"/>
              <a:cs typeface="+mn-cs"/>
            </a:rPr>
            <a:t>、従来の維持補修では対応できない老朽化や修繕箇所が増加してきたことにより、維持補修の優先順位を見極め、抑制していく必要がある。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63319</xdr:rowOff>
    </xdr:from>
    <xdr:to>
      <xdr:col>24</xdr:col>
      <xdr:colOff>31750</xdr:colOff>
      <xdr:row>78</xdr:row>
      <xdr:rowOff>97608</xdr:rowOff>
    </xdr:to>
    <xdr:cxnSp macro="">
      <xdr:nvCxnSpPr>
        <xdr:cNvPr id="426" name="直線コネクタ 425"/>
        <xdr:cNvCxnSpPr/>
      </xdr:nvCxnSpPr>
      <xdr:spPr>
        <a:xfrm flipV="1">
          <a:off x="15671800" y="13264969"/>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78</xdr:row>
      <xdr:rowOff>97608</xdr:rowOff>
    </xdr:to>
    <xdr:cxnSp macro="">
      <xdr:nvCxnSpPr>
        <xdr:cNvPr id="429" name="直線コネクタ 428"/>
        <xdr:cNvCxnSpPr/>
      </xdr:nvCxnSpPr>
      <xdr:spPr>
        <a:xfrm>
          <a:off x="14782800" y="13225780"/>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77</xdr:row>
      <xdr:rowOff>24130</xdr:rowOff>
    </xdr:to>
    <xdr:cxnSp macro="">
      <xdr:nvCxnSpPr>
        <xdr:cNvPr id="432" name="直線コネクタ 431"/>
        <xdr:cNvCxnSpPr/>
      </xdr:nvCxnSpPr>
      <xdr:spPr>
        <a:xfrm>
          <a:off x="13893800" y="129743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138430</xdr:rowOff>
    </xdr:from>
    <xdr:to>
      <xdr:col>20</xdr:col>
      <xdr:colOff>158750</xdr:colOff>
      <xdr:row>75</xdr:row>
      <xdr:rowOff>115570</xdr:rowOff>
    </xdr:to>
    <xdr:cxnSp macro="">
      <xdr:nvCxnSpPr>
        <xdr:cNvPr id="435" name="直線コネクタ 434"/>
        <xdr:cNvCxnSpPr/>
      </xdr:nvCxnSpPr>
      <xdr:spPr>
        <a:xfrm>
          <a:off x="13004800" y="126542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4355</xdr:rowOff>
    </xdr:from>
    <xdr:to>
      <xdr:col>19</xdr:col>
      <xdr:colOff>6350</xdr:colOff>
      <xdr:row>76</xdr:row>
      <xdr:rowOff>105955</xdr:rowOff>
    </xdr:to>
    <xdr:sp macro="" textlink="">
      <xdr:nvSpPr>
        <xdr:cNvPr id="438" name="フローチャート : 判断 437"/>
        <xdr:cNvSpPr/>
      </xdr:nvSpPr>
      <xdr:spPr>
        <a:xfrm>
          <a:off x="12954000" y="1303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90732</xdr:rowOff>
    </xdr:from>
    <xdr:ext cx="762000" cy="259045"/>
    <xdr:sp macro="" textlink="">
      <xdr:nvSpPr>
        <xdr:cNvPr id="439" name="テキスト ボックス 438"/>
        <xdr:cNvSpPr txBox="1"/>
      </xdr:nvSpPr>
      <xdr:spPr>
        <a:xfrm>
          <a:off x="126238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12519</xdr:rowOff>
    </xdr:from>
    <xdr:to>
      <xdr:col>24</xdr:col>
      <xdr:colOff>82550</xdr:colOff>
      <xdr:row>77</xdr:row>
      <xdr:rowOff>114119</xdr:rowOff>
    </xdr:to>
    <xdr:sp macro="" textlink="">
      <xdr:nvSpPr>
        <xdr:cNvPr id="445" name="円/楕円 444"/>
        <xdr:cNvSpPr/>
      </xdr:nvSpPr>
      <xdr:spPr>
        <a:xfrm>
          <a:off x="164592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156046</xdr:rowOff>
    </xdr:from>
    <xdr:ext cx="762000" cy="259045"/>
    <xdr:sp macro="" textlink="">
      <xdr:nvSpPr>
        <xdr:cNvPr id="446" name="公債費以外該当値テキスト"/>
        <xdr:cNvSpPr txBox="1"/>
      </xdr:nvSpPr>
      <xdr:spPr>
        <a:xfrm>
          <a:off x="16598900" y="131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46808</xdr:rowOff>
    </xdr:from>
    <xdr:to>
      <xdr:col>22</xdr:col>
      <xdr:colOff>615950</xdr:colOff>
      <xdr:row>78</xdr:row>
      <xdr:rowOff>148408</xdr:rowOff>
    </xdr:to>
    <xdr:sp macro="" textlink="">
      <xdr:nvSpPr>
        <xdr:cNvPr id="447" name="円/楕円 446"/>
        <xdr:cNvSpPr/>
      </xdr:nvSpPr>
      <xdr:spPr>
        <a:xfrm>
          <a:off x="15621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133185</xdr:rowOff>
    </xdr:from>
    <xdr:ext cx="736600" cy="259045"/>
    <xdr:sp macro="" textlink="">
      <xdr:nvSpPr>
        <xdr:cNvPr id="448" name="テキスト ボックス 447"/>
        <xdr:cNvSpPr txBox="1"/>
      </xdr:nvSpPr>
      <xdr:spPr>
        <a:xfrm>
          <a:off x="15290800" y="1350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49" name="円/楕円 448"/>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50" name="テキスト ボックス 44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51" name="円/楕円 450"/>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5097</xdr:rowOff>
    </xdr:from>
    <xdr:ext cx="762000" cy="259045"/>
    <xdr:sp macro="" textlink="">
      <xdr:nvSpPr>
        <xdr:cNvPr id="452" name="テキスト ボックス 451"/>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87630</xdr:rowOff>
    </xdr:from>
    <xdr:to>
      <xdr:col>19</xdr:col>
      <xdr:colOff>6350</xdr:colOff>
      <xdr:row>74</xdr:row>
      <xdr:rowOff>17780</xdr:rowOff>
    </xdr:to>
    <xdr:sp macro="" textlink="">
      <xdr:nvSpPr>
        <xdr:cNvPr id="453" name="円/楕円 452"/>
        <xdr:cNvSpPr/>
      </xdr:nvSpPr>
      <xdr:spPr>
        <a:xfrm>
          <a:off x="12954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27957</xdr:rowOff>
    </xdr:from>
    <xdr:ext cx="762000" cy="259045"/>
    <xdr:sp macro="" textlink="">
      <xdr:nvSpPr>
        <xdr:cNvPr id="454" name="テキスト ボックス 453"/>
        <xdr:cNvSpPr txBox="1"/>
      </xdr:nvSpPr>
      <xdr:spPr>
        <a:xfrm>
          <a:off x="12623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沖縄県伊平屋村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24028</xdr:rowOff>
    </xdr:from>
    <xdr:to>
      <xdr:col>4</xdr:col>
      <xdr:colOff>1117600</xdr:colOff>
      <xdr:row>15</xdr:row>
      <xdr:rowOff>57872</xdr:rowOff>
    </xdr:to>
    <xdr:cxnSp macro="">
      <xdr:nvCxnSpPr>
        <xdr:cNvPr id="47" name="直線コネクタ 46"/>
        <xdr:cNvCxnSpPr/>
      </xdr:nvCxnSpPr>
      <xdr:spPr bwMode="auto">
        <a:xfrm flipV="1">
          <a:off x="5003800" y="2643403"/>
          <a:ext cx="647700" cy="33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57872</xdr:rowOff>
    </xdr:from>
    <xdr:to>
      <xdr:col>4</xdr:col>
      <xdr:colOff>469900</xdr:colOff>
      <xdr:row>15</xdr:row>
      <xdr:rowOff>82415</xdr:rowOff>
    </xdr:to>
    <xdr:cxnSp macro="">
      <xdr:nvCxnSpPr>
        <xdr:cNvPr id="50" name="直線コネクタ 49"/>
        <xdr:cNvCxnSpPr/>
      </xdr:nvCxnSpPr>
      <xdr:spPr bwMode="auto">
        <a:xfrm flipV="1">
          <a:off x="4305300" y="2677247"/>
          <a:ext cx="698500" cy="24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82415</xdr:rowOff>
    </xdr:from>
    <xdr:to>
      <xdr:col>3</xdr:col>
      <xdr:colOff>904875</xdr:colOff>
      <xdr:row>15</xdr:row>
      <xdr:rowOff>86641</xdr:rowOff>
    </xdr:to>
    <xdr:cxnSp macro="">
      <xdr:nvCxnSpPr>
        <xdr:cNvPr id="53" name="直線コネクタ 52"/>
        <xdr:cNvCxnSpPr/>
      </xdr:nvCxnSpPr>
      <xdr:spPr bwMode="auto">
        <a:xfrm flipV="1">
          <a:off x="3606800" y="2701790"/>
          <a:ext cx="698500" cy="4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86641</xdr:rowOff>
    </xdr:from>
    <xdr:to>
      <xdr:col>3</xdr:col>
      <xdr:colOff>206375</xdr:colOff>
      <xdr:row>15</xdr:row>
      <xdr:rowOff>160927</xdr:rowOff>
    </xdr:to>
    <xdr:cxnSp macro="">
      <xdr:nvCxnSpPr>
        <xdr:cNvPr id="56" name="直線コネクタ 55"/>
        <xdr:cNvCxnSpPr/>
      </xdr:nvCxnSpPr>
      <xdr:spPr bwMode="auto">
        <a:xfrm flipV="1">
          <a:off x="2908300" y="2706016"/>
          <a:ext cx="698500" cy="7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88227</xdr:rowOff>
    </xdr:from>
    <xdr:to>
      <xdr:col>2</xdr:col>
      <xdr:colOff>692150</xdr:colOff>
      <xdr:row>17</xdr:row>
      <xdr:rowOff>18377</xdr:rowOff>
    </xdr:to>
    <xdr:sp macro="" textlink="">
      <xdr:nvSpPr>
        <xdr:cNvPr id="59" name="フローチャート : 判断 58"/>
        <xdr:cNvSpPr/>
      </xdr:nvSpPr>
      <xdr:spPr bwMode="auto">
        <a:xfrm>
          <a:off x="2857500" y="2879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3154</xdr:rowOff>
    </xdr:from>
    <xdr:ext cx="762000" cy="259045"/>
    <xdr:sp macro="" textlink="">
      <xdr:nvSpPr>
        <xdr:cNvPr id="60" name="テキスト ボックス 59"/>
        <xdr:cNvSpPr txBox="1"/>
      </xdr:nvSpPr>
      <xdr:spPr>
        <a:xfrm>
          <a:off x="2527300" y="296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144678</xdr:rowOff>
    </xdr:from>
    <xdr:to>
      <xdr:col>5</xdr:col>
      <xdr:colOff>34925</xdr:colOff>
      <xdr:row>15</xdr:row>
      <xdr:rowOff>74828</xdr:rowOff>
    </xdr:to>
    <xdr:sp macro="" textlink="">
      <xdr:nvSpPr>
        <xdr:cNvPr id="66" name="円/楕円 65"/>
        <xdr:cNvSpPr/>
      </xdr:nvSpPr>
      <xdr:spPr bwMode="auto">
        <a:xfrm>
          <a:off x="5600700" y="259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161205</xdr:rowOff>
    </xdr:from>
    <xdr:ext cx="762000" cy="259045"/>
    <xdr:sp macro="" textlink="">
      <xdr:nvSpPr>
        <xdr:cNvPr id="67" name="人口1人当たり決算額の推移該当値テキスト130"/>
        <xdr:cNvSpPr txBox="1"/>
      </xdr:nvSpPr>
      <xdr:spPr>
        <a:xfrm>
          <a:off x="5740400" y="243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365,878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7072</xdr:rowOff>
    </xdr:from>
    <xdr:to>
      <xdr:col>4</xdr:col>
      <xdr:colOff>520700</xdr:colOff>
      <xdr:row>15</xdr:row>
      <xdr:rowOff>108672</xdr:rowOff>
    </xdr:to>
    <xdr:sp macro="" textlink="">
      <xdr:nvSpPr>
        <xdr:cNvPr id="68" name="円/楕円 67"/>
        <xdr:cNvSpPr/>
      </xdr:nvSpPr>
      <xdr:spPr bwMode="auto">
        <a:xfrm>
          <a:off x="4953000" y="2626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118849</xdr:rowOff>
    </xdr:from>
    <xdr:ext cx="736600" cy="259045"/>
    <xdr:sp macro="" textlink="">
      <xdr:nvSpPr>
        <xdr:cNvPr id="69" name="テキスト ボックス 68"/>
        <xdr:cNvSpPr txBox="1"/>
      </xdr:nvSpPr>
      <xdr:spPr>
        <a:xfrm>
          <a:off x="4622800" y="239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351,073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31615</xdr:rowOff>
    </xdr:from>
    <xdr:to>
      <xdr:col>3</xdr:col>
      <xdr:colOff>955675</xdr:colOff>
      <xdr:row>15</xdr:row>
      <xdr:rowOff>133215</xdr:rowOff>
    </xdr:to>
    <xdr:sp macro="" textlink="">
      <xdr:nvSpPr>
        <xdr:cNvPr id="70" name="円/楕円 69"/>
        <xdr:cNvSpPr/>
      </xdr:nvSpPr>
      <xdr:spPr bwMode="auto">
        <a:xfrm>
          <a:off x="4254500" y="2650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143392</xdr:rowOff>
    </xdr:from>
    <xdr:ext cx="762000" cy="259045"/>
    <xdr:sp macro="" textlink="">
      <xdr:nvSpPr>
        <xdr:cNvPr id="71" name="テキスト ボックス 70"/>
        <xdr:cNvSpPr txBox="1"/>
      </xdr:nvSpPr>
      <xdr:spPr>
        <a:xfrm>
          <a:off x="3924300" y="241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340,337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35841</xdr:rowOff>
    </xdr:from>
    <xdr:to>
      <xdr:col>3</xdr:col>
      <xdr:colOff>257175</xdr:colOff>
      <xdr:row>15</xdr:row>
      <xdr:rowOff>137441</xdr:rowOff>
    </xdr:to>
    <xdr:sp macro="" textlink="">
      <xdr:nvSpPr>
        <xdr:cNvPr id="72" name="円/楕円 71"/>
        <xdr:cNvSpPr/>
      </xdr:nvSpPr>
      <xdr:spPr bwMode="auto">
        <a:xfrm>
          <a:off x="3556000" y="2655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147618</xdr:rowOff>
    </xdr:from>
    <xdr:ext cx="762000" cy="259045"/>
    <xdr:sp macro="" textlink="">
      <xdr:nvSpPr>
        <xdr:cNvPr id="73" name="テキスト ボックス 72"/>
        <xdr:cNvSpPr txBox="1"/>
      </xdr:nvSpPr>
      <xdr:spPr>
        <a:xfrm>
          <a:off x="3225800" y="242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338,488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110127</xdr:rowOff>
    </xdr:from>
    <xdr:to>
      <xdr:col>2</xdr:col>
      <xdr:colOff>692150</xdr:colOff>
      <xdr:row>16</xdr:row>
      <xdr:rowOff>40277</xdr:rowOff>
    </xdr:to>
    <xdr:sp macro="" textlink="">
      <xdr:nvSpPr>
        <xdr:cNvPr id="74" name="円/楕円 73"/>
        <xdr:cNvSpPr/>
      </xdr:nvSpPr>
      <xdr:spPr bwMode="auto">
        <a:xfrm>
          <a:off x="2857500" y="2729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50454</xdr:rowOff>
    </xdr:from>
    <xdr:ext cx="762000" cy="259045"/>
    <xdr:sp macro="" textlink="">
      <xdr:nvSpPr>
        <xdr:cNvPr id="75" name="テキスト ボックス 74"/>
        <xdr:cNvSpPr txBox="1"/>
      </xdr:nvSpPr>
      <xdr:spPr>
        <a:xfrm>
          <a:off x="2527300" y="249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305,992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122375</xdr:rowOff>
    </xdr:from>
    <xdr:to>
      <xdr:col>4</xdr:col>
      <xdr:colOff>1117600</xdr:colOff>
      <xdr:row>34</xdr:row>
      <xdr:rowOff>322849</xdr:rowOff>
    </xdr:to>
    <xdr:cxnSp macro="">
      <xdr:nvCxnSpPr>
        <xdr:cNvPr id="108" name="直線コネクタ 107"/>
        <xdr:cNvCxnSpPr/>
      </xdr:nvCxnSpPr>
      <xdr:spPr bwMode="auto">
        <a:xfrm>
          <a:off x="5003800" y="6389825"/>
          <a:ext cx="647700" cy="200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45519</xdr:rowOff>
    </xdr:from>
    <xdr:to>
      <xdr:col>4</xdr:col>
      <xdr:colOff>469900</xdr:colOff>
      <xdr:row>34</xdr:row>
      <xdr:rowOff>122375</xdr:rowOff>
    </xdr:to>
    <xdr:cxnSp macro="">
      <xdr:nvCxnSpPr>
        <xdr:cNvPr id="111" name="直線コネクタ 110"/>
        <xdr:cNvCxnSpPr/>
      </xdr:nvCxnSpPr>
      <xdr:spPr bwMode="auto">
        <a:xfrm>
          <a:off x="4305300" y="6312969"/>
          <a:ext cx="698500" cy="76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202438</xdr:rowOff>
    </xdr:from>
    <xdr:to>
      <xdr:col>3</xdr:col>
      <xdr:colOff>904875</xdr:colOff>
      <xdr:row>34</xdr:row>
      <xdr:rowOff>45519</xdr:rowOff>
    </xdr:to>
    <xdr:cxnSp macro="">
      <xdr:nvCxnSpPr>
        <xdr:cNvPr id="114" name="直線コネクタ 113"/>
        <xdr:cNvCxnSpPr/>
      </xdr:nvCxnSpPr>
      <xdr:spPr bwMode="auto">
        <a:xfrm>
          <a:off x="3606800" y="6126988"/>
          <a:ext cx="698500" cy="185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164109</xdr:rowOff>
    </xdr:from>
    <xdr:to>
      <xdr:col>3</xdr:col>
      <xdr:colOff>206375</xdr:colOff>
      <xdr:row>33</xdr:row>
      <xdr:rowOff>202438</xdr:rowOff>
    </xdr:to>
    <xdr:cxnSp macro="">
      <xdr:nvCxnSpPr>
        <xdr:cNvPr id="117" name="直線コネクタ 116"/>
        <xdr:cNvCxnSpPr/>
      </xdr:nvCxnSpPr>
      <xdr:spPr bwMode="auto">
        <a:xfrm>
          <a:off x="2908300" y="6088659"/>
          <a:ext cx="698500" cy="3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8451</xdr:rowOff>
    </xdr:from>
    <xdr:to>
      <xdr:col>2</xdr:col>
      <xdr:colOff>692150</xdr:colOff>
      <xdr:row>35</xdr:row>
      <xdr:rowOff>110051</xdr:rowOff>
    </xdr:to>
    <xdr:sp macro="" textlink="">
      <xdr:nvSpPr>
        <xdr:cNvPr id="120" name="フローチャート : 判断 119"/>
        <xdr:cNvSpPr/>
      </xdr:nvSpPr>
      <xdr:spPr bwMode="auto">
        <a:xfrm>
          <a:off x="28575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94828</xdr:rowOff>
    </xdr:from>
    <xdr:ext cx="762000" cy="259045"/>
    <xdr:sp macro="" textlink="">
      <xdr:nvSpPr>
        <xdr:cNvPr id="121" name="テキスト ボックス 120"/>
        <xdr:cNvSpPr txBox="1"/>
      </xdr:nvSpPr>
      <xdr:spPr>
        <a:xfrm>
          <a:off x="2527300" y="670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272049</xdr:rowOff>
    </xdr:from>
    <xdr:to>
      <xdr:col>5</xdr:col>
      <xdr:colOff>34925</xdr:colOff>
      <xdr:row>35</xdr:row>
      <xdr:rowOff>30749</xdr:rowOff>
    </xdr:to>
    <xdr:sp macro="" textlink="">
      <xdr:nvSpPr>
        <xdr:cNvPr id="127" name="円/楕円 126"/>
        <xdr:cNvSpPr/>
      </xdr:nvSpPr>
      <xdr:spPr bwMode="auto">
        <a:xfrm>
          <a:off x="5600700" y="653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117126</xdr:rowOff>
    </xdr:from>
    <xdr:ext cx="762000" cy="259045"/>
    <xdr:sp macro="" textlink="">
      <xdr:nvSpPr>
        <xdr:cNvPr id="128" name="人口1人当たり決算額の推移該当値テキスト445"/>
        <xdr:cNvSpPr txBox="1"/>
      </xdr:nvSpPr>
      <xdr:spPr>
        <a:xfrm>
          <a:off x="5740400" y="638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76,798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71575</xdr:rowOff>
    </xdr:from>
    <xdr:to>
      <xdr:col>4</xdr:col>
      <xdr:colOff>520700</xdr:colOff>
      <xdr:row>34</xdr:row>
      <xdr:rowOff>173175</xdr:rowOff>
    </xdr:to>
    <xdr:sp macro="" textlink="">
      <xdr:nvSpPr>
        <xdr:cNvPr id="129" name="円/楕円 128"/>
        <xdr:cNvSpPr/>
      </xdr:nvSpPr>
      <xdr:spPr bwMode="auto">
        <a:xfrm>
          <a:off x="4953000" y="633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183352</xdr:rowOff>
    </xdr:from>
    <xdr:ext cx="736600" cy="259045"/>
    <xdr:sp macro="" textlink="">
      <xdr:nvSpPr>
        <xdr:cNvPr id="130" name="テキスト ボックス 129"/>
        <xdr:cNvSpPr txBox="1"/>
      </xdr:nvSpPr>
      <xdr:spPr>
        <a:xfrm>
          <a:off x="4622800" y="610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103,107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337619</xdr:rowOff>
    </xdr:from>
    <xdr:to>
      <xdr:col>3</xdr:col>
      <xdr:colOff>955675</xdr:colOff>
      <xdr:row>34</xdr:row>
      <xdr:rowOff>96319</xdr:rowOff>
    </xdr:to>
    <xdr:sp macro="" textlink="">
      <xdr:nvSpPr>
        <xdr:cNvPr id="131" name="円/楕円 130"/>
        <xdr:cNvSpPr/>
      </xdr:nvSpPr>
      <xdr:spPr bwMode="auto">
        <a:xfrm>
          <a:off x="4254500" y="6262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106496</xdr:rowOff>
    </xdr:from>
    <xdr:ext cx="762000" cy="259045"/>
    <xdr:sp macro="" textlink="">
      <xdr:nvSpPr>
        <xdr:cNvPr id="132" name="テキスト ボックス 131"/>
        <xdr:cNvSpPr txBox="1"/>
      </xdr:nvSpPr>
      <xdr:spPr>
        <a:xfrm>
          <a:off x="3924300" y="603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113,193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151638</xdr:rowOff>
    </xdr:from>
    <xdr:to>
      <xdr:col>3</xdr:col>
      <xdr:colOff>257175</xdr:colOff>
      <xdr:row>33</xdr:row>
      <xdr:rowOff>253238</xdr:rowOff>
    </xdr:to>
    <xdr:sp macro="" textlink="">
      <xdr:nvSpPr>
        <xdr:cNvPr id="133" name="円/楕円 132"/>
        <xdr:cNvSpPr/>
      </xdr:nvSpPr>
      <xdr:spPr bwMode="auto">
        <a:xfrm>
          <a:off x="3556000" y="6076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91965</xdr:rowOff>
    </xdr:from>
    <xdr:ext cx="762000" cy="259045"/>
    <xdr:sp macro="" textlink="">
      <xdr:nvSpPr>
        <xdr:cNvPr id="134" name="テキスト ボックス 133"/>
        <xdr:cNvSpPr txBox="1"/>
      </xdr:nvSpPr>
      <xdr:spPr>
        <a:xfrm>
          <a:off x="3225800" y="584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137,600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113309</xdr:rowOff>
    </xdr:from>
    <xdr:to>
      <xdr:col>2</xdr:col>
      <xdr:colOff>692150</xdr:colOff>
      <xdr:row>33</xdr:row>
      <xdr:rowOff>214909</xdr:rowOff>
    </xdr:to>
    <xdr:sp macro="" textlink="">
      <xdr:nvSpPr>
        <xdr:cNvPr id="135" name="円/楕円 134"/>
        <xdr:cNvSpPr/>
      </xdr:nvSpPr>
      <xdr:spPr bwMode="auto">
        <a:xfrm>
          <a:off x="2857500" y="6037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53636</xdr:rowOff>
    </xdr:from>
    <xdr:ext cx="762000" cy="259045"/>
    <xdr:sp macro="" textlink="">
      <xdr:nvSpPr>
        <xdr:cNvPr id="136" name="テキスト ボックス 135"/>
        <xdr:cNvSpPr txBox="1"/>
      </xdr:nvSpPr>
      <xdr:spPr>
        <a:xfrm>
          <a:off x="2527300" y="580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大規模な普通建設事業費を国による財政対策関連交付金</a:t>
          </a:r>
          <a:r>
            <a:rPr lang="ja-JP" altLang="en-US" sz="1400" b="0" i="0" baseline="0">
              <a:solidFill>
                <a:schemeClr val="dk1"/>
              </a:solidFill>
              <a:effectLst/>
              <a:latin typeface="+mn-lt"/>
              <a:ea typeface="+mn-ea"/>
              <a:cs typeface="+mn-cs"/>
            </a:rPr>
            <a:t>等</a:t>
          </a:r>
          <a:r>
            <a:rPr lang="ja-JP" altLang="ja-JP" sz="1400" b="0" i="0" baseline="0">
              <a:solidFill>
                <a:schemeClr val="dk1"/>
              </a:solidFill>
              <a:effectLst/>
              <a:latin typeface="+mn-lt"/>
              <a:ea typeface="+mn-ea"/>
              <a:cs typeface="+mn-cs"/>
            </a:rPr>
            <a:t>により実施したことで、一般財源の抑制を行ったが、事業繰越等により収支は伸びず実質単年度収支は</a:t>
          </a:r>
          <a:r>
            <a:rPr lang="ja-JP" altLang="en-US" sz="1400" b="0" i="0" baseline="0">
              <a:solidFill>
                <a:schemeClr val="dk1"/>
              </a:solidFill>
              <a:effectLst/>
              <a:latin typeface="+mn-lt"/>
              <a:ea typeface="+mn-ea"/>
              <a:cs typeface="+mn-cs"/>
            </a:rPr>
            <a:t>減となった</a:t>
          </a:r>
          <a:r>
            <a:rPr lang="ja-JP" altLang="ja-JP" sz="1400" b="0" i="0" baseline="0">
              <a:solidFill>
                <a:schemeClr val="dk1"/>
              </a:solidFill>
              <a:effectLst/>
              <a:latin typeface="+mn-lt"/>
              <a:ea typeface="+mn-ea"/>
              <a:cs typeface="+mn-cs"/>
            </a:rPr>
            <a:t>。今後は、普通交付税を含めた一般財源の確保が厳しい状況となる見込であり、各種基金運営の適正化が求められ、財政調整基金については着実に積立を行っている。</a:t>
          </a:r>
          <a:endParaRPr lang="ja-JP" altLang="ja-JP" sz="1800">
            <a:effectLst/>
          </a:endParaRPr>
        </a:p>
        <a:p>
          <a:endParaRPr kumimoji="1" lang="ja-JP" altLang="en-US" sz="18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連結実質赤字比率は、計画的に改善しているものの、水道事業特別会計、国民健康保険特別会計については、毎年一般会計から多額の繰入を行っていることから、水道料金の改定や、基準外繰出金の抑制など、経営改善の検討を密に行い、健全化を図っていく必要がある。</a:t>
          </a:r>
          <a:r>
            <a:rPr lang="ja-JP" altLang="en-US" sz="1400" b="0" i="0" baseline="0">
              <a:solidFill>
                <a:schemeClr val="dk1"/>
              </a:solidFill>
              <a:effectLst/>
              <a:latin typeface="+mn-lt"/>
              <a:ea typeface="+mn-ea"/>
              <a:cs typeface="+mn-cs"/>
            </a:rPr>
            <a:t>船舶運航事業特別会計については、平成</a:t>
          </a:r>
          <a:r>
            <a:rPr lang="en-US" altLang="ja-JP" sz="1400" b="0" i="0" baseline="0">
              <a:solidFill>
                <a:schemeClr val="dk1"/>
              </a:solidFill>
              <a:effectLst/>
              <a:latin typeface="+mn-lt"/>
              <a:ea typeface="+mn-ea"/>
              <a:cs typeface="+mn-cs"/>
            </a:rPr>
            <a:t>25</a:t>
          </a:r>
          <a:r>
            <a:rPr lang="ja-JP" altLang="en-US" sz="1400" b="0" i="0" baseline="0">
              <a:solidFill>
                <a:schemeClr val="dk1"/>
              </a:solidFill>
              <a:effectLst/>
              <a:latin typeface="+mn-lt"/>
              <a:ea typeface="+mn-ea"/>
              <a:cs typeface="+mn-cs"/>
            </a:rPr>
            <a:t>年度に売却した船舶の売却益が無くなったため、赤字額が出ている。</a:t>
          </a:r>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実質公債比率の分子は減少傾向にある。臨時財政対策債、過疎対策事業債の占める割合が高いため、起債額に大きな変動はないが、新発行債に関しては、県支援策の活用を図るとともに、新たな社会資本整備等に伴う地方債の発行を抑制し、計画期間内に早期健全化基準未満に改善するよう、必要性・緊急性を勘案し、引き続き公債費負担の軽減に取組む。</a:t>
          </a:r>
          <a:r>
            <a:rPr lang="ja-JP" altLang="en-US" sz="1400" b="0" i="0" baseline="0">
              <a:solidFill>
                <a:schemeClr val="dk1"/>
              </a:solidFill>
              <a:effectLst/>
              <a:latin typeface="+mn-lt"/>
              <a:ea typeface="+mn-ea"/>
              <a:cs typeface="+mn-cs"/>
            </a:rPr>
            <a:t>３２</a:t>
          </a:r>
          <a:endParaRPr kumimoji="1" lang="ja-JP" altLang="en-US" sz="1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公的補償金免除繰上償還など起債抑制策や歳出削減策により、将来負担額も年々減少しているが、今後も緊急的な財政需要に備え、積立金の確保に努め、地方債発行の抑制、基金運用の適正化を図り、将来負担の健全性を図る。</a:t>
          </a:r>
          <a:endParaRPr kumimoji="1" lang="ja-JP" altLang="en-US" sz="18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3281326</v>
      </c>
      <c r="BO4" s="349"/>
      <c r="BP4" s="349"/>
      <c r="BQ4" s="349"/>
      <c r="BR4" s="349"/>
      <c r="BS4" s="349"/>
      <c r="BT4" s="349"/>
      <c r="BU4" s="350"/>
      <c r="BV4" s="348">
        <v>3236139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9.8000000000000007</v>
      </c>
      <c r="CU4" s="355"/>
      <c r="CV4" s="355"/>
      <c r="CW4" s="355"/>
      <c r="CX4" s="355"/>
      <c r="CY4" s="355"/>
      <c r="CZ4" s="355"/>
      <c r="DA4" s="356"/>
      <c r="DB4" s="354">
        <v>7.8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3143811</v>
      </c>
      <c r="BO5" s="386"/>
      <c r="BP5" s="386"/>
      <c r="BQ5" s="386"/>
      <c r="BR5" s="386"/>
      <c r="BS5" s="386"/>
      <c r="BT5" s="386"/>
      <c r="BU5" s="387"/>
      <c r="BV5" s="385">
        <v>3120885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86.9</v>
      </c>
      <c r="CU5" s="383"/>
      <c r="CV5" s="383"/>
      <c r="CW5" s="383"/>
      <c r="CX5" s="383"/>
      <c r="CY5" s="383"/>
      <c r="CZ5" s="383"/>
      <c r="DA5" s="384"/>
      <c r="DB5" s="382">
        <v>96.7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137515</v>
      </c>
      <c r="BO6" s="386"/>
      <c r="BP6" s="386"/>
      <c r="BQ6" s="386"/>
      <c r="BR6" s="386"/>
      <c r="BS6" s="386"/>
      <c r="BT6" s="386"/>
      <c r="BU6" s="387"/>
      <c r="BV6" s="385">
        <v>115254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91.2</v>
      </c>
      <c r="CU6" s="423"/>
      <c r="CV6" s="423"/>
      <c r="CW6" s="423"/>
      <c r="CX6" s="423"/>
      <c r="CY6" s="423"/>
      <c r="CZ6" s="423"/>
      <c r="DA6" s="424"/>
      <c r="DB6" s="422">
        <v>101.5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28050</v>
      </c>
      <c r="BO7" s="386"/>
      <c r="BP7" s="386"/>
      <c r="BQ7" s="386"/>
      <c r="BR7" s="386"/>
      <c r="BS7" s="386"/>
      <c r="BT7" s="386"/>
      <c r="BU7" s="387"/>
      <c r="BV7" s="385">
        <v>26619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1121629</v>
      </c>
      <c r="CU7" s="386"/>
      <c r="CV7" s="386"/>
      <c r="CW7" s="386"/>
      <c r="CX7" s="386"/>
      <c r="CY7" s="386"/>
      <c r="CZ7" s="386"/>
      <c r="DA7" s="387"/>
      <c r="DB7" s="385">
        <v>1130320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109465</v>
      </c>
      <c r="BO8" s="386"/>
      <c r="BP8" s="386"/>
      <c r="BQ8" s="386"/>
      <c r="BR8" s="386"/>
      <c r="BS8" s="386"/>
      <c r="BT8" s="386"/>
      <c r="BU8" s="387"/>
      <c r="BV8" s="385">
        <v>88635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0.08</v>
      </c>
      <c r="CU8" s="426"/>
      <c r="CV8" s="426"/>
      <c r="CW8" s="426"/>
      <c r="CX8" s="426"/>
      <c r="CY8" s="426"/>
      <c r="CZ8" s="426"/>
      <c r="DA8" s="427"/>
      <c r="DB8" s="425">
        <v>0.08</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1385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20830</v>
      </c>
      <c r="BO9" s="386"/>
      <c r="BP9" s="386"/>
      <c r="BQ9" s="386"/>
      <c r="BR9" s="386"/>
      <c r="BS9" s="386"/>
      <c r="BT9" s="386"/>
      <c r="BU9" s="387"/>
      <c r="BV9" s="385">
        <v>-13234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15.8</v>
      </c>
      <c r="CU9" s="383"/>
      <c r="CV9" s="383"/>
      <c r="CW9" s="383"/>
      <c r="CX9" s="383"/>
      <c r="CY9" s="383"/>
      <c r="CZ9" s="383"/>
      <c r="DA9" s="384"/>
      <c r="DB9" s="382">
        <v>16.7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1547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44317</v>
      </c>
      <c r="BO10" s="386"/>
      <c r="BP10" s="386"/>
      <c r="BQ10" s="386"/>
      <c r="BR10" s="386"/>
      <c r="BS10" s="386"/>
      <c r="BT10" s="386"/>
      <c r="BU10" s="387"/>
      <c r="BV10" s="385">
        <v>105334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1316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59500</v>
      </c>
      <c r="BO12" s="386"/>
      <c r="BP12" s="386"/>
      <c r="BQ12" s="386"/>
      <c r="BR12" s="386"/>
      <c r="BS12" s="386"/>
      <c r="BT12" s="386"/>
      <c r="BU12" s="387"/>
      <c r="BV12" s="385">
        <v>60000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1304</v>
      </c>
      <c r="S13" s="467"/>
      <c r="T13" s="467"/>
      <c r="U13" s="467"/>
      <c r="V13" s="468"/>
      <c r="W13" s="401" t="s">
        <v>123</v>
      </c>
      <c r="X13" s="402"/>
      <c r="Y13" s="402"/>
      <c r="Z13" s="402"/>
      <c r="AA13" s="402"/>
      <c r="AB13" s="392"/>
      <c r="AC13" s="436">
        <v>129</v>
      </c>
      <c r="AD13" s="437"/>
      <c r="AE13" s="437"/>
      <c r="AF13" s="437"/>
      <c r="AG13" s="476"/>
      <c r="AH13" s="436">
        <v>120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5647</v>
      </c>
      <c r="BO13" s="386"/>
      <c r="BP13" s="386"/>
      <c r="BQ13" s="386"/>
      <c r="BR13" s="386"/>
      <c r="BS13" s="386"/>
      <c r="BT13" s="386"/>
      <c r="BU13" s="387"/>
      <c r="BV13" s="385">
        <v>32100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14.2</v>
      </c>
      <c r="CU13" s="383"/>
      <c r="CV13" s="383"/>
      <c r="CW13" s="383"/>
      <c r="CX13" s="383"/>
      <c r="CY13" s="383"/>
      <c r="CZ13" s="383"/>
      <c r="DA13" s="384"/>
      <c r="DB13" s="382">
        <v>16.600000000000001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1323</v>
      </c>
      <c r="S14" s="467"/>
      <c r="T14" s="467"/>
      <c r="U14" s="467"/>
      <c r="V14" s="468"/>
      <c r="W14" s="375"/>
      <c r="X14" s="376"/>
      <c r="Y14" s="376"/>
      <c r="Z14" s="376"/>
      <c r="AA14" s="376"/>
      <c r="AB14" s="365"/>
      <c r="AC14" s="469">
        <v>22</v>
      </c>
      <c r="AD14" s="470"/>
      <c r="AE14" s="470"/>
      <c r="AF14" s="470"/>
      <c r="AG14" s="471"/>
      <c r="AH14" s="469">
        <v>17.899999999999999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54.5</v>
      </c>
      <c r="CU14" s="481"/>
      <c r="CV14" s="481"/>
      <c r="CW14" s="481"/>
      <c r="CX14" s="481"/>
      <c r="CY14" s="481"/>
      <c r="CZ14" s="481"/>
      <c r="DA14" s="482"/>
      <c r="DB14" s="480">
        <v>70.8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1311</v>
      </c>
      <c r="S15" s="467"/>
      <c r="T15" s="467"/>
      <c r="U15" s="467"/>
      <c r="V15" s="468"/>
      <c r="W15" s="401" t="s">
        <v>130</v>
      </c>
      <c r="X15" s="402"/>
      <c r="Y15" s="402"/>
      <c r="Z15" s="402"/>
      <c r="AA15" s="402"/>
      <c r="AB15" s="392"/>
      <c r="AC15" s="436">
        <v>110</v>
      </c>
      <c r="AD15" s="437"/>
      <c r="AE15" s="437"/>
      <c r="AF15" s="437"/>
      <c r="AG15" s="476"/>
      <c r="AH15" s="436">
        <v>169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89987</v>
      </c>
      <c r="BO15" s="349"/>
      <c r="BP15" s="349"/>
      <c r="BQ15" s="349"/>
      <c r="BR15" s="349"/>
      <c r="BS15" s="349"/>
      <c r="BT15" s="349"/>
      <c r="BU15" s="350"/>
      <c r="BV15" s="348">
        <v>86742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18.8</v>
      </c>
      <c r="AD16" s="470"/>
      <c r="AE16" s="470"/>
      <c r="AF16" s="470"/>
      <c r="AG16" s="471"/>
      <c r="AH16" s="469">
        <v>25.3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1047896</v>
      </c>
      <c r="BO16" s="386"/>
      <c r="BP16" s="386"/>
      <c r="BQ16" s="386"/>
      <c r="BR16" s="386"/>
      <c r="BS16" s="386"/>
      <c r="BT16" s="386"/>
      <c r="BU16" s="387"/>
      <c r="BV16" s="385">
        <v>1055992</v>
      </c>
      <c r="BW16" s="386"/>
      <c r="BX16" s="386"/>
      <c r="BY16" s="386"/>
      <c r="BZ16" s="386"/>
      <c r="CA16" s="386"/>
      <c r="CB16" s="386"/>
      <c r="CC16" s="387"/>
      <c r="CD16" s="152"/>
      <c r="CE16" s="492" t="s">
        <v>136</v>
      </c>
      <c r="CF16" s="492"/>
      <c r="CG16" s="492"/>
      <c r="CH16" s="492"/>
      <c r="CI16" s="492"/>
      <c r="CJ16" s="492"/>
      <c r="CK16" s="492"/>
      <c r="CL16" s="492"/>
      <c r="CM16" s="492"/>
      <c r="CN16" s="492"/>
      <c r="CO16" s="492"/>
      <c r="CP16" s="492"/>
      <c r="CQ16" s="492"/>
      <c r="CR16" s="492"/>
      <c r="CS16" s="493"/>
      <c r="CT16" s="382">
        <v>10.6</v>
      </c>
      <c r="CU16" s="383"/>
      <c r="CV16" s="383"/>
      <c r="CW16" s="383"/>
      <c r="CX16" s="383"/>
      <c r="CY16" s="383"/>
      <c r="CZ16" s="383"/>
      <c r="DA16" s="384"/>
      <c r="DB16" s="382" t="s">
        <v>121</v>
      </c>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134</v>
      </c>
      <c r="S17" s="487"/>
      <c r="T17" s="487"/>
      <c r="U17" s="487"/>
      <c r="V17" s="488"/>
      <c r="W17" s="401" t="s">
        <v>138</v>
      </c>
      <c r="X17" s="402"/>
      <c r="Y17" s="402"/>
      <c r="Z17" s="402"/>
      <c r="AA17" s="402"/>
      <c r="AB17" s="392"/>
      <c r="AC17" s="436">
        <v>347</v>
      </c>
      <c r="AD17" s="437"/>
      <c r="AE17" s="437"/>
      <c r="AF17" s="437"/>
      <c r="AG17" s="476"/>
      <c r="AH17" s="436">
        <v>376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110217</v>
      </c>
      <c r="BO17" s="386"/>
      <c r="BP17" s="386"/>
      <c r="BQ17" s="386"/>
      <c r="BR17" s="386"/>
      <c r="BS17" s="386"/>
      <c r="BT17" s="386"/>
      <c r="BU17" s="387"/>
      <c r="BV17" s="385">
        <v>106631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21.82</v>
      </c>
      <c r="M18" s="498"/>
      <c r="N18" s="498"/>
      <c r="O18" s="498"/>
      <c r="P18" s="498"/>
      <c r="Q18" s="498"/>
      <c r="R18" s="499"/>
      <c r="S18" s="499"/>
      <c r="T18" s="499"/>
      <c r="U18" s="499"/>
      <c r="V18" s="500"/>
      <c r="W18" s="403"/>
      <c r="X18" s="404"/>
      <c r="Y18" s="404"/>
      <c r="Z18" s="404"/>
      <c r="AA18" s="404"/>
      <c r="AB18" s="395"/>
      <c r="AC18" s="501">
        <v>59.2</v>
      </c>
      <c r="AD18" s="502"/>
      <c r="AE18" s="502"/>
      <c r="AF18" s="502"/>
      <c r="AG18" s="503"/>
      <c r="AH18" s="501">
        <v>56.2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991459</v>
      </c>
      <c r="BO18" s="386"/>
      <c r="BP18" s="386"/>
      <c r="BQ18" s="386"/>
      <c r="BR18" s="386"/>
      <c r="BS18" s="386"/>
      <c r="BT18" s="386"/>
      <c r="BU18" s="387"/>
      <c r="BV18" s="385">
        <v>1110317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63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1593420</v>
      </c>
      <c r="BO19" s="386"/>
      <c r="BP19" s="386"/>
      <c r="BQ19" s="386"/>
      <c r="BR19" s="386"/>
      <c r="BS19" s="386"/>
      <c r="BT19" s="386"/>
      <c r="BU19" s="387"/>
      <c r="BV19" s="385">
        <v>1762148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523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2044181</v>
      </c>
      <c r="BO23" s="386"/>
      <c r="BP23" s="386"/>
      <c r="BQ23" s="386"/>
      <c r="BR23" s="386"/>
      <c r="BS23" s="386"/>
      <c r="BT23" s="386"/>
      <c r="BU23" s="387"/>
      <c r="BV23" s="385">
        <v>1987655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6452</v>
      </c>
      <c r="R24" s="437"/>
      <c r="S24" s="437"/>
      <c r="T24" s="437"/>
      <c r="U24" s="437"/>
      <c r="V24" s="476"/>
      <c r="W24" s="531"/>
      <c r="X24" s="519"/>
      <c r="Y24" s="520"/>
      <c r="Z24" s="435" t="s">
        <v>154</v>
      </c>
      <c r="AA24" s="415"/>
      <c r="AB24" s="415"/>
      <c r="AC24" s="415"/>
      <c r="AD24" s="415"/>
      <c r="AE24" s="415"/>
      <c r="AF24" s="415"/>
      <c r="AG24" s="416"/>
      <c r="AH24" s="436">
        <v>44</v>
      </c>
      <c r="AI24" s="437"/>
      <c r="AJ24" s="437"/>
      <c r="AK24" s="437"/>
      <c r="AL24" s="476"/>
      <c r="AM24" s="436">
        <v>128832</v>
      </c>
      <c r="AN24" s="437"/>
      <c r="AO24" s="437"/>
      <c r="AP24" s="437"/>
      <c r="AQ24" s="437"/>
      <c r="AR24" s="476"/>
      <c r="AS24" s="436">
        <v>2928</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1863777</v>
      </c>
      <c r="BO24" s="386"/>
      <c r="BP24" s="386"/>
      <c r="BQ24" s="386"/>
      <c r="BR24" s="386"/>
      <c r="BS24" s="386"/>
      <c r="BT24" s="386"/>
      <c r="BU24" s="387"/>
      <c r="BV24" s="385">
        <v>1857837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5228</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4905</v>
      </c>
      <c r="R26" s="437"/>
      <c r="S26" s="437"/>
      <c r="T26" s="437"/>
      <c r="U26" s="437"/>
      <c r="V26" s="476"/>
      <c r="W26" s="531"/>
      <c r="X26" s="519"/>
      <c r="Y26" s="520"/>
      <c r="Z26" s="435" t="s">
        <v>160</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2261</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62</v>
      </c>
      <c r="BO27" s="555"/>
      <c r="BP27" s="555"/>
      <c r="BQ27" s="555"/>
      <c r="BR27" s="555"/>
      <c r="BS27" s="555"/>
      <c r="BT27" s="555"/>
      <c r="BU27" s="556"/>
      <c r="BV27" s="554">
        <v>62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1879</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363540</v>
      </c>
      <c r="BO28" s="349"/>
      <c r="BP28" s="349"/>
      <c r="BQ28" s="349"/>
      <c r="BR28" s="349"/>
      <c r="BS28" s="349"/>
      <c r="BT28" s="349"/>
      <c r="BU28" s="350"/>
      <c r="BV28" s="348">
        <v>378723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6</v>
      </c>
      <c r="M29" s="437"/>
      <c r="N29" s="437"/>
      <c r="O29" s="437"/>
      <c r="P29" s="476"/>
      <c r="Q29" s="436">
        <v>1743</v>
      </c>
      <c r="R29" s="437"/>
      <c r="S29" s="437"/>
      <c r="T29" s="437"/>
      <c r="U29" s="437"/>
      <c r="V29" s="476"/>
      <c r="W29" s="532"/>
      <c r="X29" s="533"/>
      <c r="Y29" s="534"/>
      <c r="Z29" s="435" t="s">
        <v>171</v>
      </c>
      <c r="AA29" s="415"/>
      <c r="AB29" s="415"/>
      <c r="AC29" s="415"/>
      <c r="AD29" s="415"/>
      <c r="AE29" s="415"/>
      <c r="AF29" s="415"/>
      <c r="AG29" s="416"/>
      <c r="AH29" s="436">
        <v>45</v>
      </c>
      <c r="AI29" s="437"/>
      <c r="AJ29" s="437"/>
      <c r="AK29" s="437"/>
      <c r="AL29" s="476"/>
      <c r="AM29" s="436">
        <v>133132</v>
      </c>
      <c r="AN29" s="437"/>
      <c r="AO29" s="437"/>
      <c r="AP29" s="437"/>
      <c r="AQ29" s="437"/>
      <c r="AR29" s="476"/>
      <c r="AS29" s="436">
        <v>2958</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44</v>
      </c>
      <c r="BO29" s="386"/>
      <c r="BP29" s="386"/>
      <c r="BQ29" s="386"/>
      <c r="BR29" s="386"/>
      <c r="BS29" s="386"/>
      <c r="BT29" s="386"/>
      <c r="BU29" s="387"/>
      <c r="BV29" s="385">
        <v>44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87.9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32354</v>
      </c>
      <c r="BO30" s="555"/>
      <c r="BP30" s="555"/>
      <c r="BQ30" s="555"/>
      <c r="BR30" s="555"/>
      <c r="BS30" s="555"/>
      <c r="BT30" s="555"/>
      <c r="BU30" s="556"/>
      <c r="BV30" s="554">
        <v>30351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船舶運航事業特別会計</v>
      </c>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沖縄県市町村自治会館管理組合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沖縄県市町村総合事務組合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7</v>
      </c>
      <c r="BF36" s="566"/>
      <c r="BG36" s="567" t="str">
        <f>IF('各会計、関係団体の財政状況及び健全化判断比率'!B33="","",'各会計、関係団体の財政状況及び健全化判断比率'!B33)</f>
        <v>港湾整備事業特別会計</v>
      </c>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沖縄県町村交通災害共催組合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北部広域市町村圏事務組合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沖縄県介護保険広域連合（一般会計等）</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沖縄県介護保険広域連合（保険事業勘定）</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沖縄県後期高齢者医療広域連合（一般会計等）</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沖縄県後期高齢者医療広域連合（事業勘定）</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9" t="s">
        <v>24</v>
      </c>
      <c r="C41" s="1170"/>
      <c r="D41" s="81"/>
      <c r="E41" s="1175" t="s">
        <v>25</v>
      </c>
      <c r="F41" s="1175"/>
      <c r="G41" s="1175"/>
      <c r="H41" s="1176"/>
      <c r="I41" s="82">
        <v>2441</v>
      </c>
      <c r="J41" s="83">
        <v>2195</v>
      </c>
      <c r="K41" s="83">
        <v>2064</v>
      </c>
      <c r="L41" s="83">
        <v>1988</v>
      </c>
      <c r="M41" s="84">
        <v>2044</v>
      </c>
    </row>
    <row r="42" spans="2:13" ht="27.75" customHeight="1" x14ac:dyDescent="0.15">
      <c r="B42" s="1171"/>
      <c r="C42" s="1172"/>
      <c r="D42" s="85"/>
      <c r="E42" s="1177" t="s">
        <v>26</v>
      </c>
      <c r="F42" s="1177"/>
      <c r="G42" s="1177"/>
      <c r="H42" s="1178"/>
      <c r="I42" s="86" t="s">
        <v>477</v>
      </c>
      <c r="J42" s="87" t="s">
        <v>477</v>
      </c>
      <c r="K42" s="87" t="s">
        <v>477</v>
      </c>
      <c r="L42" s="87" t="s">
        <v>477</v>
      </c>
      <c r="M42" s="88" t="s">
        <v>477</v>
      </c>
    </row>
    <row r="43" spans="2:13" ht="27.75" customHeight="1" x14ac:dyDescent="0.15">
      <c r="B43" s="1171"/>
      <c r="C43" s="1172"/>
      <c r="D43" s="85"/>
      <c r="E43" s="1177" t="s">
        <v>27</v>
      </c>
      <c r="F43" s="1177"/>
      <c r="G43" s="1177"/>
      <c r="H43" s="1178"/>
      <c r="I43" s="86">
        <v>498</v>
      </c>
      <c r="J43" s="87">
        <v>482</v>
      </c>
      <c r="K43" s="87">
        <v>462</v>
      </c>
      <c r="L43" s="87">
        <v>476</v>
      </c>
      <c r="M43" s="88">
        <v>311</v>
      </c>
    </row>
    <row r="44" spans="2:13" ht="27.75" customHeight="1" x14ac:dyDescent="0.15">
      <c r="B44" s="1171"/>
      <c r="C44" s="1172"/>
      <c r="D44" s="85"/>
      <c r="E44" s="1177" t="s">
        <v>28</v>
      </c>
      <c r="F44" s="1177"/>
      <c r="G44" s="1177"/>
      <c r="H44" s="1178"/>
      <c r="I44" s="86">
        <v>11</v>
      </c>
      <c r="J44" s="87">
        <v>13</v>
      </c>
      <c r="K44" s="87">
        <v>13</v>
      </c>
      <c r="L44" s="87">
        <v>11</v>
      </c>
      <c r="M44" s="88">
        <v>10</v>
      </c>
    </row>
    <row r="45" spans="2:13" ht="27.75" customHeight="1" x14ac:dyDescent="0.15">
      <c r="B45" s="1171"/>
      <c r="C45" s="1172"/>
      <c r="D45" s="85"/>
      <c r="E45" s="1177" t="s">
        <v>29</v>
      </c>
      <c r="F45" s="1177"/>
      <c r="G45" s="1177"/>
      <c r="H45" s="1178"/>
      <c r="I45" s="86">
        <v>311</v>
      </c>
      <c r="J45" s="87">
        <v>276</v>
      </c>
      <c r="K45" s="87">
        <v>313</v>
      </c>
      <c r="L45" s="87">
        <v>255</v>
      </c>
      <c r="M45" s="88">
        <v>243</v>
      </c>
    </row>
    <row r="46" spans="2:13" ht="27.75" customHeight="1" x14ac:dyDescent="0.15">
      <c r="B46" s="1171"/>
      <c r="C46" s="1172"/>
      <c r="D46" s="85"/>
      <c r="E46" s="1177" t="s">
        <v>30</v>
      </c>
      <c r="F46" s="1177"/>
      <c r="G46" s="1177"/>
      <c r="H46" s="1178"/>
      <c r="I46" s="86" t="s">
        <v>477</v>
      </c>
      <c r="J46" s="87" t="s">
        <v>477</v>
      </c>
      <c r="K46" s="87" t="s">
        <v>477</v>
      </c>
      <c r="L46" s="87" t="s">
        <v>477</v>
      </c>
      <c r="M46" s="88" t="s">
        <v>477</v>
      </c>
    </row>
    <row r="47" spans="2:13" ht="27.75" customHeight="1" x14ac:dyDescent="0.15">
      <c r="B47" s="1171"/>
      <c r="C47" s="1172"/>
      <c r="D47" s="85"/>
      <c r="E47" s="1177" t="s">
        <v>31</v>
      </c>
      <c r="F47" s="1177"/>
      <c r="G47" s="1177"/>
      <c r="H47" s="1178"/>
      <c r="I47" s="86" t="s">
        <v>477</v>
      </c>
      <c r="J47" s="87" t="s">
        <v>477</v>
      </c>
      <c r="K47" s="87" t="s">
        <v>477</v>
      </c>
      <c r="L47" s="87" t="s">
        <v>477</v>
      </c>
      <c r="M47" s="88" t="s">
        <v>477</v>
      </c>
    </row>
    <row r="48" spans="2:13" ht="27.75" customHeight="1" x14ac:dyDescent="0.15">
      <c r="B48" s="1173"/>
      <c r="C48" s="1174"/>
      <c r="D48" s="85"/>
      <c r="E48" s="1177" t="s">
        <v>32</v>
      </c>
      <c r="F48" s="1177"/>
      <c r="G48" s="1177"/>
      <c r="H48" s="1178"/>
      <c r="I48" s="86" t="s">
        <v>477</v>
      </c>
      <c r="J48" s="87" t="s">
        <v>477</v>
      </c>
      <c r="K48" s="87" t="s">
        <v>477</v>
      </c>
      <c r="L48" s="87" t="s">
        <v>477</v>
      </c>
      <c r="M48" s="88" t="s">
        <v>477</v>
      </c>
    </row>
    <row r="49" spans="2:13" ht="27.75" customHeight="1" x14ac:dyDescent="0.15">
      <c r="B49" s="1179" t="s">
        <v>33</v>
      </c>
      <c r="C49" s="1180"/>
      <c r="D49" s="89"/>
      <c r="E49" s="1177" t="s">
        <v>34</v>
      </c>
      <c r="F49" s="1177"/>
      <c r="G49" s="1177"/>
      <c r="H49" s="1178"/>
      <c r="I49" s="86">
        <v>239</v>
      </c>
      <c r="J49" s="87">
        <v>327</v>
      </c>
      <c r="K49" s="87">
        <v>362</v>
      </c>
      <c r="L49" s="87">
        <v>409</v>
      </c>
      <c r="M49" s="88">
        <v>396</v>
      </c>
    </row>
    <row r="50" spans="2:13" ht="27.75" customHeight="1" x14ac:dyDescent="0.15">
      <c r="B50" s="1171"/>
      <c r="C50" s="1172"/>
      <c r="D50" s="85"/>
      <c r="E50" s="1177" t="s">
        <v>35</v>
      </c>
      <c r="F50" s="1177"/>
      <c r="G50" s="1177"/>
      <c r="H50" s="1178"/>
      <c r="I50" s="86">
        <v>217</v>
      </c>
      <c r="J50" s="87">
        <v>202</v>
      </c>
      <c r="K50" s="87">
        <v>200</v>
      </c>
      <c r="L50" s="87">
        <v>207</v>
      </c>
      <c r="M50" s="88">
        <v>219</v>
      </c>
    </row>
    <row r="51" spans="2:13" ht="27.75" customHeight="1" x14ac:dyDescent="0.15">
      <c r="B51" s="1173"/>
      <c r="C51" s="1174"/>
      <c r="D51" s="85"/>
      <c r="E51" s="1177" t="s">
        <v>36</v>
      </c>
      <c r="F51" s="1177"/>
      <c r="G51" s="1177"/>
      <c r="H51" s="1178"/>
      <c r="I51" s="86">
        <v>1529</v>
      </c>
      <c r="J51" s="87">
        <v>1550</v>
      </c>
      <c r="K51" s="87">
        <v>1527</v>
      </c>
      <c r="L51" s="87">
        <v>1477</v>
      </c>
      <c r="M51" s="88">
        <v>1499</v>
      </c>
    </row>
    <row r="52" spans="2:13" ht="27.75" customHeight="1" thickBot="1" x14ac:dyDescent="0.2">
      <c r="B52" s="1181" t="s">
        <v>21</v>
      </c>
      <c r="C52" s="1182"/>
      <c r="D52" s="90"/>
      <c r="E52" s="1183" t="s">
        <v>37</v>
      </c>
      <c r="F52" s="1183"/>
      <c r="G52" s="1183"/>
      <c r="H52" s="1184"/>
      <c r="I52" s="91">
        <v>1276</v>
      </c>
      <c r="J52" s="92">
        <v>887</v>
      </c>
      <c r="K52" s="92">
        <v>764</v>
      </c>
      <c r="L52" s="92">
        <v>638</v>
      </c>
      <c r="M52" s="93">
        <v>494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237629</v>
      </c>
      <c r="E3" s="116"/>
      <c r="F3" s="117">
        <v>325581</v>
      </c>
      <c r="G3" s="118"/>
      <c r="H3" s="119"/>
    </row>
    <row r="4" spans="1:8" x14ac:dyDescent="0.15">
      <c r="A4" s="120"/>
      <c r="B4" s="121"/>
      <c r="C4" s="122"/>
      <c r="D4" s="123">
        <v>74099</v>
      </c>
      <c r="E4" s="124"/>
      <c r="F4" s="125">
        <v>165116</v>
      </c>
      <c r="G4" s="126"/>
      <c r="H4" s="127"/>
    </row>
    <row r="5" spans="1:8" x14ac:dyDescent="0.15">
      <c r="A5" s="108" t="s">
        <v>510</v>
      </c>
      <c r="B5" s="113"/>
      <c r="C5" s="114"/>
      <c r="D5" s="115">
        <v>551040</v>
      </c>
      <c r="E5" s="116"/>
      <c r="F5" s="117">
        <v>216155</v>
      </c>
      <c r="G5" s="118"/>
      <c r="H5" s="119"/>
    </row>
    <row r="6" spans="1:8" x14ac:dyDescent="0.15">
      <c r="A6" s="120"/>
      <c r="B6" s="121"/>
      <c r="C6" s="122"/>
      <c r="D6" s="123">
        <v>136129</v>
      </c>
      <c r="E6" s="124"/>
      <c r="F6" s="125">
        <v>108827</v>
      </c>
      <c r="G6" s="126"/>
      <c r="H6" s="127"/>
    </row>
    <row r="7" spans="1:8" x14ac:dyDescent="0.15">
      <c r="A7" s="108" t="s">
        <v>511</v>
      </c>
      <c r="B7" s="113"/>
      <c r="C7" s="114"/>
      <c r="D7" s="115">
        <v>494106</v>
      </c>
      <c r="E7" s="116"/>
      <c r="F7" s="117">
        <v>228305</v>
      </c>
      <c r="G7" s="118"/>
      <c r="H7" s="119"/>
    </row>
    <row r="8" spans="1:8" x14ac:dyDescent="0.15">
      <c r="A8" s="120"/>
      <c r="B8" s="121"/>
      <c r="C8" s="122"/>
      <c r="D8" s="123">
        <v>27437</v>
      </c>
      <c r="E8" s="124"/>
      <c r="F8" s="125">
        <v>86611</v>
      </c>
      <c r="G8" s="126"/>
      <c r="H8" s="127"/>
    </row>
    <row r="9" spans="1:8" x14ac:dyDescent="0.15">
      <c r="A9" s="108" t="s">
        <v>512</v>
      </c>
      <c r="B9" s="113"/>
      <c r="C9" s="114"/>
      <c r="D9" s="115">
        <v>872082</v>
      </c>
      <c r="E9" s="116"/>
      <c r="F9" s="117">
        <v>316331</v>
      </c>
      <c r="G9" s="118"/>
      <c r="H9" s="119"/>
    </row>
    <row r="10" spans="1:8" x14ac:dyDescent="0.15">
      <c r="A10" s="120"/>
      <c r="B10" s="121"/>
      <c r="C10" s="122"/>
      <c r="D10" s="123">
        <v>31451</v>
      </c>
      <c r="E10" s="124"/>
      <c r="F10" s="125">
        <v>106387</v>
      </c>
      <c r="G10" s="126"/>
      <c r="H10" s="127"/>
    </row>
    <row r="11" spans="1:8" x14ac:dyDescent="0.15">
      <c r="A11" s="108" t="s">
        <v>513</v>
      </c>
      <c r="B11" s="113"/>
      <c r="C11" s="114"/>
      <c r="D11" s="115">
        <v>1023062</v>
      </c>
      <c r="E11" s="116"/>
      <c r="F11" s="117">
        <v>333013</v>
      </c>
      <c r="G11" s="118"/>
      <c r="H11" s="119"/>
    </row>
    <row r="12" spans="1:8" x14ac:dyDescent="0.15">
      <c r="A12" s="120"/>
      <c r="B12" s="121"/>
      <c r="C12" s="128"/>
      <c r="D12" s="123">
        <v>70133</v>
      </c>
      <c r="E12" s="124"/>
      <c r="F12" s="125">
        <v>126732</v>
      </c>
      <c r="G12" s="126"/>
      <c r="H12" s="127"/>
    </row>
    <row r="13" spans="1:8" x14ac:dyDescent="0.15">
      <c r="A13" s="108"/>
      <c r="B13" s="113"/>
      <c r="C13" s="129"/>
      <c r="D13" s="130">
        <v>635584</v>
      </c>
      <c r="E13" s="131"/>
      <c r="F13" s="132">
        <v>283877</v>
      </c>
      <c r="G13" s="133"/>
      <c r="H13" s="119"/>
    </row>
    <row r="14" spans="1:8" x14ac:dyDescent="0.15">
      <c r="A14" s="120"/>
      <c r="B14" s="121"/>
      <c r="C14" s="122"/>
      <c r="D14" s="123">
        <v>67850</v>
      </c>
      <c r="E14" s="124"/>
      <c r="F14" s="125">
        <v>118735</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11.19</v>
      </c>
      <c r="C19" s="134">
        <f>ROUND(VALUE(SUBSTITUTE(実質収支比率等に係る経年分析!G$48,"▲","-")),2)</f>
        <v>9.1199999999999992</v>
      </c>
      <c r="D19" s="134">
        <f>ROUND(VALUE(SUBSTITUTE(実質収支比率等に係る経年分析!H$48,"▲","-")),2)</f>
        <v>8.82</v>
      </c>
      <c r="E19" s="134">
        <f>ROUND(VALUE(SUBSTITUTE(実質収支比率等に係る経年分析!I$48,"▲","-")),2)</f>
        <v>7.84</v>
      </c>
      <c r="F19" s="134">
        <f>ROUND(VALUE(SUBSTITUTE(実質収支比率等に係る経年分析!J$48,"▲","-")),2)</f>
        <v>9.76</v>
      </c>
    </row>
    <row r="20" spans="1:11" x14ac:dyDescent="0.15">
      <c r="A20" s="134" t="s">
        <v>42</v>
      </c>
      <c r="B20" s="134">
        <f>ROUND(VALUE(SUBSTITUTE(実質収支比率等に係る経年分析!F$47,"▲","-")),2)</f>
        <v>14.2</v>
      </c>
      <c r="C20" s="134">
        <f>ROUND(VALUE(SUBSTITUTE(実質収支比率等に係る経年分析!G$47,"▲","-")),2)</f>
        <v>24.15</v>
      </c>
      <c r="D20" s="134">
        <f>ROUND(VALUE(SUBSTITUTE(実質収支比率等に係る経年分析!H$47,"▲","-")),2)</f>
        <v>28.88</v>
      </c>
      <c r="E20" s="134">
        <f>ROUND(VALUE(SUBSTITUTE(実質収支比率等に係る経年分析!I$47,"▲","-")),2)</f>
        <v>33.51</v>
      </c>
      <c r="F20" s="134">
        <f>ROUND(VALUE(SUBSTITUTE(実質収支比率等に係る経年分析!J$47,"▲","-")),2)</f>
        <v>32.409999999999997</v>
      </c>
    </row>
    <row r="21" spans="1:11" x14ac:dyDescent="0.15">
      <c r="A21" s="134" t="s">
        <v>43</v>
      </c>
      <c r="B21" s="134">
        <f>IF(ISNUMBER(VALUE(SUBSTITUTE(実質収支比率等に係る経年分析!F$49,"▲","-"))),ROUND(VALUE(SUBSTITUTE(実質収支比率等に係る経年分析!F$49,"▲","-")),2),NA())</f>
        <v>12</v>
      </c>
      <c r="C21" s="134">
        <f>IF(ISNUMBER(VALUE(SUBSTITUTE(実質収支比率等に係る経年分析!G$49,"▲","-"))),ROUND(VALUE(SUBSTITUTE(実質収支比率等に係る経年分析!G$49,"▲","-")),2),NA())</f>
        <v>11.43</v>
      </c>
      <c r="D21" s="134">
        <f>IF(ISNUMBER(VALUE(SUBSTITUTE(実質収支比率等に係る経年分析!H$49,"▲","-"))),ROUND(VALUE(SUBSTITUTE(実質収支比率等に係る経年分析!H$49,"▲","-")),2),NA())</f>
        <v>2.2999999999999998</v>
      </c>
      <c r="E21" s="134">
        <f>IF(ISNUMBER(VALUE(SUBSTITUTE(実質収支比率等に係る経年分析!I$49,"▲","-"))),ROUND(VALUE(SUBSTITUTE(実質収支比率等に係る経年分析!I$49,"▲","-")),2),NA())</f>
        <v>2.84</v>
      </c>
      <c r="F21" s="134">
        <f>IF(ISNUMBER(VALUE(SUBSTITUTE(実質収支比率等に係る経年分析!J$49,"▲","-"))),ROUND(VALUE(SUBSTITUTE(実質収支比率等に係る経年分析!J$49,"▲","-")),2),NA())</f>
        <v>0.5</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港湾整備事業特別会計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1.0900000000000001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9.75</v>
      </c>
    </row>
    <row r="36" spans="1:16" x14ac:dyDescent="0.15">
      <c r="A36" s="135" t="str">
        <f>IF(連結実質赤字比率に係る赤字・黒字の構成分析!C$34="",NA(),連結実質赤字比率に係る赤字・黒字の構成分析!C$34)</f>
        <v>船舶運航事業特別会計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1.1200000000000001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v>
      </c>
      <c r="J36" s="135">
        <f>IF(ROUND(VALUE(SUBSTITUTE(連結実質赤字比率に係る赤字・黒字の構成分析!J$34,"▲", "-")), 2) &lt; 0, ABS(ROUND(VALUE(SUBSTITUTE(連結実質赤字比率に係る赤字・黒字の構成分析!J$34,"▲", "-")), 2)), NA())</f>
        <v>2.6</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306</v>
      </c>
      <c r="E42" s="136"/>
      <c r="F42" s="136"/>
      <c r="G42" s="136">
        <f>'実質公債費比率（分子）の構造'!L$52</f>
        <v>301</v>
      </c>
      <c r="H42" s="136"/>
      <c r="I42" s="136"/>
      <c r="J42" s="136">
        <f>'実質公債費比率（分子）の構造'!M$52</f>
        <v>273</v>
      </c>
      <c r="K42" s="136"/>
      <c r="L42" s="136"/>
      <c r="M42" s="136">
        <f>'実質公債費比率（分子）の構造'!N$52</f>
        <v>257</v>
      </c>
      <c r="N42" s="136"/>
      <c r="O42" s="136"/>
      <c r="P42" s="136">
        <f>'実質公債費比率（分子）の構造'!O$52</f>
        <v>240</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1</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2</v>
      </c>
      <c r="L45" s="136"/>
      <c r="M45" s="136"/>
      <c r="N45" s="136">
        <f>'実質公債費比率（分子）の構造'!O$49</f>
        <v>2</v>
      </c>
      <c r="O45" s="136"/>
      <c r="P45" s="136"/>
    </row>
    <row r="46" spans="1:16" x14ac:dyDescent="0.15">
      <c r="A46" s="136" t="s">
        <v>54</v>
      </c>
      <c r="B46" s="136">
        <f>'実質公債費比率（分子）の構造'!K$48</f>
        <v>50</v>
      </c>
      <c r="C46" s="136"/>
      <c r="D46" s="136"/>
      <c r="E46" s="136">
        <f>'実質公債費比率（分子）の構造'!L$48</f>
        <v>76</v>
      </c>
      <c r="F46" s="136"/>
      <c r="G46" s="136"/>
      <c r="H46" s="136">
        <f>'実質公債費比率（分子）の構造'!M$48</f>
        <v>75</v>
      </c>
      <c r="I46" s="136"/>
      <c r="J46" s="136"/>
      <c r="K46" s="136">
        <f>'実質公債費比率（分子）の構造'!N$48</f>
        <v>72</v>
      </c>
      <c r="L46" s="136"/>
      <c r="M46" s="136"/>
      <c r="N46" s="136">
        <f>'実質公債費比率（分子）の構造'!O$48</f>
        <v>62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442</v>
      </c>
      <c r="C49" s="136"/>
      <c r="D49" s="136"/>
      <c r="E49" s="136">
        <f>'実質公債費比率（分子）の構造'!L$45</f>
        <v>400</v>
      </c>
      <c r="F49" s="136"/>
      <c r="G49" s="136"/>
      <c r="H49" s="136">
        <f>'実質公債費比率（分子）の構造'!M$45</f>
        <v>344</v>
      </c>
      <c r="I49" s="136"/>
      <c r="J49" s="136"/>
      <c r="K49" s="136">
        <f>'実質公債費比率（分子）の構造'!N$45</f>
        <v>318</v>
      </c>
      <c r="L49" s="136"/>
      <c r="M49" s="136"/>
      <c r="N49" s="136">
        <f>'実質公債費比率（分子）の構造'!O$45</f>
        <v>276</v>
      </c>
      <c r="O49" s="136"/>
      <c r="P49" s="136"/>
    </row>
    <row r="50" spans="1:16" x14ac:dyDescent="0.15">
      <c r="A50" s="136" t="s">
        <v>58</v>
      </c>
      <c r="B50" s="136" t="e">
        <f>NA()</f>
        <v>#N/A</v>
      </c>
      <c r="C50" s="136">
        <f>IF(ISNUMBER('実質公債費比率（分子）の構造'!K$53),'実質公債費比率（分子）の構造'!K$53,NA())</f>
        <v>187</v>
      </c>
      <c r="D50" s="136" t="e">
        <f>NA()</f>
        <v>#N/A</v>
      </c>
      <c r="E50" s="136" t="e">
        <f>NA()</f>
        <v>#N/A</v>
      </c>
      <c r="F50" s="136">
        <f>IF(ISNUMBER('実質公債費比率（分子）の構造'!L$53),'実質公債費比率（分子）の構造'!L$53,NA())</f>
        <v>176</v>
      </c>
      <c r="G50" s="136" t="e">
        <f>NA()</f>
        <v>#N/A</v>
      </c>
      <c r="H50" s="136" t="e">
        <f>NA()</f>
        <v>#N/A</v>
      </c>
      <c r="I50" s="136">
        <f>IF(ISNUMBER('実質公債費比率（分子）の構造'!M$53),'実質公債費比率（分子）の構造'!M$53,NA())</f>
        <v>147</v>
      </c>
      <c r="J50" s="136" t="e">
        <f>NA()</f>
        <v>#N/A</v>
      </c>
      <c r="K50" s="136" t="e">
        <f>NA()</f>
        <v>#N/A</v>
      </c>
      <c r="L50" s="136">
        <f>IF(ISNUMBER('実質公債費比率（分子）の構造'!N$53),'実質公債費比率（分子）の構造'!N$53,NA())</f>
        <v>136</v>
      </c>
      <c r="M50" s="136" t="e">
        <f>NA()</f>
        <v>#N/A</v>
      </c>
      <c r="N50" s="136" t="e">
        <f>NA()</f>
        <v>#N/A</v>
      </c>
      <c r="O50" s="136">
        <f>IF(ISNUMBER('実質公債費比率（分子）の構造'!O$53),'実質公債費比率（分子）の構造'!O$53,NA())</f>
        <v>101</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1529</v>
      </c>
      <c r="E56" s="135"/>
      <c r="F56" s="135"/>
      <c r="G56" s="135">
        <f>'将来負担比率（分子）の構造'!J$51</f>
        <v>1550</v>
      </c>
      <c r="H56" s="135"/>
      <c r="I56" s="135"/>
      <c r="J56" s="135">
        <f>'将来負担比率（分子）の構造'!K$51</f>
        <v>1527</v>
      </c>
      <c r="K56" s="135"/>
      <c r="L56" s="135"/>
      <c r="M56" s="135">
        <f>'将来負担比率（分子）の構造'!L$51</f>
        <v>1477</v>
      </c>
      <c r="N56" s="135"/>
      <c r="O56" s="135"/>
      <c r="P56" s="135">
        <f>'将来負担比率（分子）の構造'!M$51</f>
        <v>1499</v>
      </c>
    </row>
    <row r="57" spans="1:16" x14ac:dyDescent="0.15">
      <c r="A57" s="135" t="s">
        <v>35</v>
      </c>
      <c r="B57" s="135"/>
      <c r="C57" s="135"/>
      <c r="D57" s="135">
        <f>'将来負担比率（分子）の構造'!I$50</f>
        <v>217</v>
      </c>
      <c r="E57" s="135"/>
      <c r="F57" s="135"/>
      <c r="G57" s="135">
        <f>'将来負担比率（分子）の構造'!J$50</f>
        <v>202</v>
      </c>
      <c r="H57" s="135"/>
      <c r="I57" s="135"/>
      <c r="J57" s="135">
        <f>'将来負担比率（分子）の構造'!K$50</f>
        <v>200</v>
      </c>
      <c r="K57" s="135"/>
      <c r="L57" s="135"/>
      <c r="M57" s="135">
        <f>'将来負担比率（分子）の構造'!L$50</f>
        <v>207</v>
      </c>
      <c r="N57" s="135"/>
      <c r="O57" s="135"/>
      <c r="P57" s="135">
        <f>'将来負担比率（分子）の構造'!M$50</f>
        <v>219</v>
      </c>
    </row>
    <row r="58" spans="1:16" x14ac:dyDescent="0.15">
      <c r="A58" s="135" t="s">
        <v>34</v>
      </c>
      <c r="B58" s="135"/>
      <c r="C58" s="135"/>
      <c r="D58" s="135">
        <f>'将来負担比率（分子）の構造'!I$49</f>
        <v>239</v>
      </c>
      <c r="E58" s="135"/>
      <c r="F58" s="135"/>
      <c r="G58" s="135">
        <f>'将来負担比率（分子）の構造'!J$49</f>
        <v>327</v>
      </c>
      <c r="H58" s="135"/>
      <c r="I58" s="135"/>
      <c r="J58" s="135">
        <f>'将来負担比率（分子）の構造'!K$49</f>
        <v>362</v>
      </c>
      <c r="K58" s="135"/>
      <c r="L58" s="135"/>
      <c r="M58" s="135">
        <f>'将来負担比率（分子）の構造'!L$49</f>
        <v>409</v>
      </c>
      <c r="N58" s="135"/>
      <c r="O58" s="135"/>
      <c r="P58" s="135">
        <f>'将来負担比率（分子）の構造'!M$49</f>
        <v>396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311</v>
      </c>
      <c r="C62" s="135"/>
      <c r="D62" s="135"/>
      <c r="E62" s="135">
        <f>'将来負担比率（分子）の構造'!J$45</f>
        <v>276</v>
      </c>
      <c r="F62" s="135"/>
      <c r="G62" s="135"/>
      <c r="H62" s="135">
        <f>'将来負担比率（分子）の構造'!K$45</f>
        <v>313</v>
      </c>
      <c r="I62" s="135"/>
      <c r="J62" s="135"/>
      <c r="K62" s="135">
        <f>'将来負担比率（分子）の構造'!L$45</f>
        <v>255</v>
      </c>
      <c r="L62" s="135"/>
      <c r="M62" s="135"/>
      <c r="N62" s="135">
        <f>'将来負担比率（分子）の構造'!M$45</f>
        <v>243</v>
      </c>
      <c r="O62" s="135"/>
      <c r="P62" s="135"/>
    </row>
    <row r="63" spans="1:16" x14ac:dyDescent="0.15">
      <c r="A63" s="135" t="s">
        <v>28</v>
      </c>
      <c r="B63" s="135">
        <f>'将来負担比率（分子）の構造'!I$44</f>
        <v>11</v>
      </c>
      <c r="C63" s="135"/>
      <c r="D63" s="135"/>
      <c r="E63" s="135">
        <f>'将来負担比率（分子）の構造'!J$44</f>
        <v>13</v>
      </c>
      <c r="F63" s="135"/>
      <c r="G63" s="135"/>
      <c r="H63" s="135">
        <f>'将来負担比率（分子）の構造'!K$44</f>
        <v>13</v>
      </c>
      <c r="I63" s="135"/>
      <c r="J63" s="135"/>
      <c r="K63" s="135">
        <f>'将来負担比率（分子）の構造'!L$44</f>
        <v>11</v>
      </c>
      <c r="L63" s="135"/>
      <c r="M63" s="135"/>
      <c r="N63" s="135">
        <f>'将来負担比率（分子）の構造'!M$44</f>
        <v>10</v>
      </c>
      <c r="O63" s="135"/>
      <c r="P63" s="135"/>
    </row>
    <row r="64" spans="1:16" x14ac:dyDescent="0.15">
      <c r="A64" s="135" t="s">
        <v>27</v>
      </c>
      <c r="B64" s="135">
        <f>'将来負担比率（分子）の構造'!I$43</f>
        <v>498</v>
      </c>
      <c r="C64" s="135"/>
      <c r="D64" s="135"/>
      <c r="E64" s="135">
        <f>'将来負担比率（分子）の構造'!J$43</f>
        <v>482</v>
      </c>
      <c r="F64" s="135"/>
      <c r="G64" s="135"/>
      <c r="H64" s="135">
        <f>'将来負担比率（分子）の構造'!K$43</f>
        <v>462</v>
      </c>
      <c r="I64" s="135"/>
      <c r="J64" s="135"/>
      <c r="K64" s="135">
        <f>'将来負担比率（分子）の構造'!L$43</f>
        <v>476</v>
      </c>
      <c r="L64" s="135"/>
      <c r="M64" s="135"/>
      <c r="N64" s="135">
        <f>'将来負担比率（分子）の構造'!M$43</f>
        <v>311</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2441</v>
      </c>
      <c r="C66" s="135"/>
      <c r="D66" s="135"/>
      <c r="E66" s="135">
        <f>'将来負担比率（分子）の構造'!J$41</f>
        <v>2195</v>
      </c>
      <c r="F66" s="135"/>
      <c r="G66" s="135"/>
      <c r="H66" s="135">
        <f>'将来負担比率（分子）の構造'!K$41</f>
        <v>2064</v>
      </c>
      <c r="I66" s="135"/>
      <c r="J66" s="135"/>
      <c r="K66" s="135">
        <f>'将来負担比率（分子）の構造'!L$41</f>
        <v>1988</v>
      </c>
      <c r="L66" s="135"/>
      <c r="M66" s="135"/>
      <c r="N66" s="135">
        <f>'将来負担比率（分子）の構造'!M$41</f>
        <v>2044</v>
      </c>
      <c r="O66" s="135"/>
      <c r="P66" s="135"/>
    </row>
    <row r="67" spans="1:16" x14ac:dyDescent="0.15">
      <c r="A67" s="135" t="s">
        <v>62</v>
      </c>
      <c r="B67" s="135" t="e">
        <f>NA()</f>
        <v>#N/A</v>
      </c>
      <c r="C67" s="135">
        <f>IF(ISNUMBER('将来負担比率（分子）の構造'!I$52), IF('将来負担比率（分子）の構造'!I$52 &lt; 0, 0, '将来負担比率（分子）の構造'!I$52), NA())</f>
        <v>1276</v>
      </c>
      <c r="D67" s="135" t="e">
        <f>NA()</f>
        <v>#N/A</v>
      </c>
      <c r="E67" s="135" t="e">
        <f>NA()</f>
        <v>#N/A</v>
      </c>
      <c r="F67" s="135">
        <f>IF(ISNUMBER('将来負担比率（分子）の構造'!J$52), IF('将来負担比率（分子）の構造'!J$52 &lt; 0, 0, '将来負担比率（分子）の構造'!J$52), NA())</f>
        <v>887</v>
      </c>
      <c r="G67" s="135" t="e">
        <f>NA()</f>
        <v>#N/A</v>
      </c>
      <c r="H67" s="135" t="e">
        <f>NA()</f>
        <v>#N/A</v>
      </c>
      <c r="I67" s="135">
        <f>IF(ISNUMBER('将来負担比率（分子）の構造'!K$52), IF('将来負担比率（分子）の構造'!K$52 &lt; 0, 0, '将来負担比率（分子）の構造'!K$52), NA())</f>
        <v>764</v>
      </c>
      <c r="J67" s="135" t="e">
        <f>NA()</f>
        <v>#N/A</v>
      </c>
      <c r="K67" s="135" t="e">
        <f>NA()</f>
        <v>#N/A</v>
      </c>
      <c r="L67" s="135">
        <f>IF(ISNUMBER('将来負担比率（分子）の構造'!L$52), IF('将来負担比率（分子）の構造'!L$52 &lt; 0, 0, '将来負担比率（分子）の構造'!L$52), NA())</f>
        <v>638</v>
      </c>
      <c r="M67" s="135" t="e">
        <f>NA()</f>
        <v>#N/A</v>
      </c>
      <c r="N67" s="135" t="e">
        <f>NA()</f>
        <v>#N/A</v>
      </c>
      <c r="O67" s="135">
        <f>IF(ISNUMBER('将来負担比率（分子）の構造'!M$52), IF('将来負担比率（分子）の構造'!M$52 &lt; 0, 0, '将来負担比率（分子）の構造'!M$52), NA())</f>
        <v>494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77997</v>
      </c>
      <c r="S5" s="583"/>
      <c r="T5" s="583"/>
      <c r="U5" s="583"/>
      <c r="V5" s="583"/>
      <c r="W5" s="583"/>
      <c r="X5" s="583"/>
      <c r="Y5" s="584"/>
      <c r="Z5" s="585">
        <v>2.4</v>
      </c>
      <c r="AA5" s="585"/>
      <c r="AB5" s="585"/>
      <c r="AC5" s="585"/>
      <c r="AD5" s="586">
        <v>75063</v>
      </c>
      <c r="AE5" s="586"/>
      <c r="AF5" s="586"/>
      <c r="AG5" s="586"/>
      <c r="AH5" s="586"/>
      <c r="AI5" s="586"/>
      <c r="AJ5" s="586"/>
      <c r="AK5" s="586"/>
      <c r="AL5" s="587">
        <v>6.9</v>
      </c>
      <c r="AM5" s="588"/>
      <c r="AN5" s="588"/>
      <c r="AO5" s="589"/>
      <c r="AP5" s="579" t="s">
        <v>209</v>
      </c>
      <c r="AQ5" s="580"/>
      <c r="AR5" s="580"/>
      <c r="AS5" s="580"/>
      <c r="AT5" s="580"/>
      <c r="AU5" s="580"/>
      <c r="AV5" s="580"/>
      <c r="AW5" s="580"/>
      <c r="AX5" s="580"/>
      <c r="AY5" s="580"/>
      <c r="AZ5" s="580"/>
      <c r="BA5" s="580"/>
      <c r="BB5" s="580"/>
      <c r="BC5" s="580"/>
      <c r="BD5" s="580"/>
      <c r="BE5" s="580"/>
      <c r="BF5" s="581"/>
      <c r="BG5" s="593">
        <v>75063</v>
      </c>
      <c r="BH5" s="594"/>
      <c r="BI5" s="594"/>
      <c r="BJ5" s="594"/>
      <c r="BK5" s="594"/>
      <c r="BL5" s="594"/>
      <c r="BM5" s="594"/>
      <c r="BN5" s="595"/>
      <c r="BO5" s="596">
        <v>96.2</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18610</v>
      </c>
      <c r="S6" s="594"/>
      <c r="T6" s="594"/>
      <c r="U6" s="594"/>
      <c r="V6" s="594"/>
      <c r="W6" s="594"/>
      <c r="X6" s="594"/>
      <c r="Y6" s="595"/>
      <c r="Z6" s="596">
        <v>0.6</v>
      </c>
      <c r="AA6" s="596"/>
      <c r="AB6" s="596"/>
      <c r="AC6" s="596"/>
      <c r="AD6" s="597">
        <v>18610</v>
      </c>
      <c r="AE6" s="597"/>
      <c r="AF6" s="597"/>
      <c r="AG6" s="597"/>
      <c r="AH6" s="597"/>
      <c r="AI6" s="597"/>
      <c r="AJ6" s="597"/>
      <c r="AK6" s="597"/>
      <c r="AL6" s="598">
        <v>1.7</v>
      </c>
      <c r="AM6" s="599"/>
      <c r="AN6" s="599"/>
      <c r="AO6" s="600"/>
      <c r="AP6" s="590" t="s">
        <v>215</v>
      </c>
      <c r="AQ6" s="591"/>
      <c r="AR6" s="591"/>
      <c r="AS6" s="591"/>
      <c r="AT6" s="591"/>
      <c r="AU6" s="591"/>
      <c r="AV6" s="591"/>
      <c r="AW6" s="591"/>
      <c r="AX6" s="591"/>
      <c r="AY6" s="591"/>
      <c r="AZ6" s="591"/>
      <c r="BA6" s="591"/>
      <c r="BB6" s="591"/>
      <c r="BC6" s="591"/>
      <c r="BD6" s="591"/>
      <c r="BE6" s="591"/>
      <c r="BF6" s="592"/>
      <c r="BG6" s="593">
        <v>75063</v>
      </c>
      <c r="BH6" s="594"/>
      <c r="BI6" s="594"/>
      <c r="BJ6" s="594"/>
      <c r="BK6" s="594"/>
      <c r="BL6" s="594"/>
      <c r="BM6" s="594"/>
      <c r="BN6" s="595"/>
      <c r="BO6" s="596">
        <v>96.2</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44594</v>
      </c>
      <c r="CS6" s="594"/>
      <c r="CT6" s="594"/>
      <c r="CU6" s="594"/>
      <c r="CV6" s="594"/>
      <c r="CW6" s="594"/>
      <c r="CX6" s="594"/>
      <c r="CY6" s="595"/>
      <c r="CZ6" s="596">
        <v>1.4</v>
      </c>
      <c r="DA6" s="596"/>
      <c r="DB6" s="596"/>
      <c r="DC6" s="596"/>
      <c r="DD6" s="602" t="s">
        <v>216</v>
      </c>
      <c r="DE6" s="594"/>
      <c r="DF6" s="594"/>
      <c r="DG6" s="594"/>
      <c r="DH6" s="594"/>
      <c r="DI6" s="594"/>
      <c r="DJ6" s="594"/>
      <c r="DK6" s="594"/>
      <c r="DL6" s="594"/>
      <c r="DM6" s="594"/>
      <c r="DN6" s="594"/>
      <c r="DO6" s="594"/>
      <c r="DP6" s="595"/>
      <c r="DQ6" s="602">
        <v>44594</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145</v>
      </c>
      <c r="S7" s="594"/>
      <c r="T7" s="594"/>
      <c r="U7" s="594"/>
      <c r="V7" s="594"/>
      <c r="W7" s="594"/>
      <c r="X7" s="594"/>
      <c r="Y7" s="595"/>
      <c r="Z7" s="596">
        <v>0</v>
      </c>
      <c r="AA7" s="596"/>
      <c r="AB7" s="596"/>
      <c r="AC7" s="596"/>
      <c r="AD7" s="597">
        <v>145</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34494</v>
      </c>
      <c r="BH7" s="594"/>
      <c r="BI7" s="594"/>
      <c r="BJ7" s="594"/>
      <c r="BK7" s="594"/>
      <c r="BL7" s="594"/>
      <c r="BM7" s="594"/>
      <c r="BN7" s="595"/>
      <c r="BO7" s="596">
        <v>44.2</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441101</v>
      </c>
      <c r="CS7" s="594"/>
      <c r="CT7" s="594"/>
      <c r="CU7" s="594"/>
      <c r="CV7" s="594"/>
      <c r="CW7" s="594"/>
      <c r="CX7" s="594"/>
      <c r="CY7" s="595"/>
      <c r="CZ7" s="596">
        <v>14</v>
      </c>
      <c r="DA7" s="596"/>
      <c r="DB7" s="596"/>
      <c r="DC7" s="596"/>
      <c r="DD7" s="602">
        <v>8222</v>
      </c>
      <c r="DE7" s="594"/>
      <c r="DF7" s="594"/>
      <c r="DG7" s="594"/>
      <c r="DH7" s="594"/>
      <c r="DI7" s="594"/>
      <c r="DJ7" s="594"/>
      <c r="DK7" s="594"/>
      <c r="DL7" s="594"/>
      <c r="DM7" s="594"/>
      <c r="DN7" s="594"/>
      <c r="DO7" s="594"/>
      <c r="DP7" s="595"/>
      <c r="DQ7" s="602">
        <v>374923</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220</v>
      </c>
      <c r="S8" s="594"/>
      <c r="T8" s="594"/>
      <c r="U8" s="594"/>
      <c r="V8" s="594"/>
      <c r="W8" s="594"/>
      <c r="X8" s="594"/>
      <c r="Y8" s="595"/>
      <c r="Z8" s="596">
        <v>0</v>
      </c>
      <c r="AA8" s="596"/>
      <c r="AB8" s="596"/>
      <c r="AC8" s="596"/>
      <c r="AD8" s="597">
        <v>220</v>
      </c>
      <c r="AE8" s="597"/>
      <c r="AF8" s="597"/>
      <c r="AG8" s="597"/>
      <c r="AH8" s="597"/>
      <c r="AI8" s="597"/>
      <c r="AJ8" s="597"/>
      <c r="AK8" s="597"/>
      <c r="AL8" s="598">
        <v>0</v>
      </c>
      <c r="AM8" s="599"/>
      <c r="AN8" s="599"/>
      <c r="AO8" s="600"/>
      <c r="AP8" s="590" t="s">
        <v>222</v>
      </c>
      <c r="AQ8" s="591"/>
      <c r="AR8" s="591"/>
      <c r="AS8" s="591"/>
      <c r="AT8" s="591"/>
      <c r="AU8" s="591"/>
      <c r="AV8" s="591"/>
      <c r="AW8" s="591"/>
      <c r="AX8" s="591"/>
      <c r="AY8" s="591"/>
      <c r="AZ8" s="591"/>
      <c r="BA8" s="591"/>
      <c r="BB8" s="591"/>
      <c r="BC8" s="591"/>
      <c r="BD8" s="591"/>
      <c r="BE8" s="591"/>
      <c r="BF8" s="592"/>
      <c r="BG8" s="593">
        <v>1530</v>
      </c>
      <c r="BH8" s="594"/>
      <c r="BI8" s="594"/>
      <c r="BJ8" s="594"/>
      <c r="BK8" s="594"/>
      <c r="BL8" s="594"/>
      <c r="BM8" s="594"/>
      <c r="BN8" s="595"/>
      <c r="BO8" s="596">
        <v>2</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522636</v>
      </c>
      <c r="CS8" s="594"/>
      <c r="CT8" s="594"/>
      <c r="CU8" s="594"/>
      <c r="CV8" s="594"/>
      <c r="CW8" s="594"/>
      <c r="CX8" s="594"/>
      <c r="CY8" s="595"/>
      <c r="CZ8" s="596">
        <v>16.600000000000001</v>
      </c>
      <c r="DA8" s="596"/>
      <c r="DB8" s="596"/>
      <c r="DC8" s="596"/>
      <c r="DD8" s="602">
        <v>153568</v>
      </c>
      <c r="DE8" s="594"/>
      <c r="DF8" s="594"/>
      <c r="DG8" s="594"/>
      <c r="DH8" s="594"/>
      <c r="DI8" s="594"/>
      <c r="DJ8" s="594"/>
      <c r="DK8" s="594"/>
      <c r="DL8" s="594"/>
      <c r="DM8" s="594"/>
      <c r="DN8" s="594"/>
      <c r="DO8" s="594"/>
      <c r="DP8" s="595"/>
      <c r="DQ8" s="602">
        <v>260455</v>
      </c>
      <c r="DR8" s="594"/>
      <c r="DS8" s="594"/>
      <c r="DT8" s="594"/>
      <c r="DU8" s="594"/>
      <c r="DV8" s="594"/>
      <c r="DW8" s="594"/>
      <c r="DX8" s="594"/>
      <c r="DY8" s="594"/>
      <c r="DZ8" s="594"/>
      <c r="EA8" s="594"/>
      <c r="EB8" s="594"/>
      <c r="EC8" s="603"/>
    </row>
    <row r="9" spans="2:143" ht="11.25" customHeight="1" x14ac:dyDescent="0.15">
      <c r="B9" s="590" t="s">
        <v>225</v>
      </c>
      <c r="C9" s="591"/>
      <c r="D9" s="591"/>
      <c r="E9" s="591"/>
      <c r="F9" s="591"/>
      <c r="G9" s="591"/>
      <c r="H9" s="591"/>
      <c r="I9" s="591"/>
      <c r="J9" s="591"/>
      <c r="K9" s="591"/>
      <c r="L9" s="591"/>
      <c r="M9" s="591"/>
      <c r="N9" s="591"/>
      <c r="O9" s="591"/>
      <c r="P9" s="591"/>
      <c r="Q9" s="592"/>
      <c r="R9" s="593">
        <v>167</v>
      </c>
      <c r="S9" s="594"/>
      <c r="T9" s="594"/>
      <c r="U9" s="594"/>
      <c r="V9" s="594"/>
      <c r="W9" s="594"/>
      <c r="X9" s="594"/>
      <c r="Y9" s="595"/>
      <c r="Z9" s="596">
        <v>0</v>
      </c>
      <c r="AA9" s="596"/>
      <c r="AB9" s="596"/>
      <c r="AC9" s="596"/>
      <c r="AD9" s="597">
        <v>167</v>
      </c>
      <c r="AE9" s="597"/>
      <c r="AF9" s="597"/>
      <c r="AG9" s="597"/>
      <c r="AH9" s="597"/>
      <c r="AI9" s="597"/>
      <c r="AJ9" s="597"/>
      <c r="AK9" s="597"/>
      <c r="AL9" s="598">
        <v>0</v>
      </c>
      <c r="AM9" s="599"/>
      <c r="AN9" s="599"/>
      <c r="AO9" s="600"/>
      <c r="AP9" s="590" t="s">
        <v>226</v>
      </c>
      <c r="AQ9" s="591"/>
      <c r="AR9" s="591"/>
      <c r="AS9" s="591"/>
      <c r="AT9" s="591"/>
      <c r="AU9" s="591"/>
      <c r="AV9" s="591"/>
      <c r="AW9" s="591"/>
      <c r="AX9" s="591"/>
      <c r="AY9" s="591"/>
      <c r="AZ9" s="591"/>
      <c r="BA9" s="591"/>
      <c r="BB9" s="591"/>
      <c r="BC9" s="591"/>
      <c r="BD9" s="591"/>
      <c r="BE9" s="591"/>
      <c r="BF9" s="592"/>
      <c r="BG9" s="593">
        <v>29727</v>
      </c>
      <c r="BH9" s="594"/>
      <c r="BI9" s="594"/>
      <c r="BJ9" s="594"/>
      <c r="BK9" s="594"/>
      <c r="BL9" s="594"/>
      <c r="BM9" s="594"/>
      <c r="BN9" s="595"/>
      <c r="BO9" s="596">
        <v>38.1</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176804</v>
      </c>
      <c r="CS9" s="594"/>
      <c r="CT9" s="594"/>
      <c r="CU9" s="594"/>
      <c r="CV9" s="594"/>
      <c r="CW9" s="594"/>
      <c r="CX9" s="594"/>
      <c r="CY9" s="595"/>
      <c r="CZ9" s="596">
        <v>5.6</v>
      </c>
      <c r="DA9" s="596"/>
      <c r="DB9" s="596"/>
      <c r="DC9" s="596"/>
      <c r="DD9" s="602">
        <v>54656</v>
      </c>
      <c r="DE9" s="594"/>
      <c r="DF9" s="594"/>
      <c r="DG9" s="594"/>
      <c r="DH9" s="594"/>
      <c r="DI9" s="594"/>
      <c r="DJ9" s="594"/>
      <c r="DK9" s="594"/>
      <c r="DL9" s="594"/>
      <c r="DM9" s="594"/>
      <c r="DN9" s="594"/>
      <c r="DO9" s="594"/>
      <c r="DP9" s="595"/>
      <c r="DQ9" s="602">
        <v>112662</v>
      </c>
      <c r="DR9" s="594"/>
      <c r="DS9" s="594"/>
      <c r="DT9" s="594"/>
      <c r="DU9" s="594"/>
      <c r="DV9" s="594"/>
      <c r="DW9" s="594"/>
      <c r="DX9" s="594"/>
      <c r="DY9" s="594"/>
      <c r="DZ9" s="594"/>
      <c r="EA9" s="594"/>
      <c r="EB9" s="594"/>
      <c r="EC9" s="603"/>
    </row>
    <row r="10" spans="2:143" ht="11.25" customHeight="1" x14ac:dyDescent="0.15">
      <c r="B10" s="590" t="s">
        <v>228</v>
      </c>
      <c r="C10" s="591"/>
      <c r="D10" s="591"/>
      <c r="E10" s="591"/>
      <c r="F10" s="591"/>
      <c r="G10" s="591"/>
      <c r="H10" s="591"/>
      <c r="I10" s="591"/>
      <c r="J10" s="591"/>
      <c r="K10" s="591"/>
      <c r="L10" s="591"/>
      <c r="M10" s="591"/>
      <c r="N10" s="591"/>
      <c r="O10" s="591"/>
      <c r="P10" s="591"/>
      <c r="Q10" s="592"/>
      <c r="R10" s="593">
        <v>11962</v>
      </c>
      <c r="S10" s="594"/>
      <c r="T10" s="594"/>
      <c r="U10" s="594"/>
      <c r="V10" s="594"/>
      <c r="W10" s="594"/>
      <c r="X10" s="594"/>
      <c r="Y10" s="595"/>
      <c r="Z10" s="596">
        <v>0.4</v>
      </c>
      <c r="AA10" s="596"/>
      <c r="AB10" s="596"/>
      <c r="AC10" s="596"/>
      <c r="AD10" s="597">
        <v>11962</v>
      </c>
      <c r="AE10" s="597"/>
      <c r="AF10" s="597"/>
      <c r="AG10" s="597"/>
      <c r="AH10" s="597"/>
      <c r="AI10" s="597"/>
      <c r="AJ10" s="597"/>
      <c r="AK10" s="597"/>
      <c r="AL10" s="598">
        <v>1.1000000000000001</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2249</v>
      </c>
      <c r="BH10" s="594"/>
      <c r="BI10" s="594"/>
      <c r="BJ10" s="594"/>
      <c r="BK10" s="594"/>
      <c r="BL10" s="594"/>
      <c r="BM10" s="594"/>
      <c r="BN10" s="595"/>
      <c r="BO10" s="596">
        <v>2.9</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4863</v>
      </c>
      <c r="CS10" s="594"/>
      <c r="CT10" s="594"/>
      <c r="CU10" s="594"/>
      <c r="CV10" s="594"/>
      <c r="CW10" s="594"/>
      <c r="CX10" s="594"/>
      <c r="CY10" s="595"/>
      <c r="CZ10" s="596">
        <v>0.2</v>
      </c>
      <c r="DA10" s="596"/>
      <c r="DB10" s="596"/>
      <c r="DC10" s="596"/>
      <c r="DD10" s="602" t="s">
        <v>223</v>
      </c>
      <c r="DE10" s="594"/>
      <c r="DF10" s="594"/>
      <c r="DG10" s="594"/>
      <c r="DH10" s="594"/>
      <c r="DI10" s="594"/>
      <c r="DJ10" s="594"/>
      <c r="DK10" s="594"/>
      <c r="DL10" s="594"/>
      <c r="DM10" s="594"/>
      <c r="DN10" s="594"/>
      <c r="DO10" s="594"/>
      <c r="DP10" s="595"/>
      <c r="DQ10" s="602" t="s">
        <v>223</v>
      </c>
      <c r="DR10" s="594"/>
      <c r="DS10" s="594"/>
      <c r="DT10" s="594"/>
      <c r="DU10" s="594"/>
      <c r="DV10" s="594"/>
      <c r="DW10" s="594"/>
      <c r="DX10" s="594"/>
      <c r="DY10" s="594"/>
      <c r="DZ10" s="594"/>
      <c r="EA10" s="594"/>
      <c r="EB10" s="594"/>
      <c r="EC10" s="603"/>
    </row>
    <row r="11" spans="2:143" ht="11.25" customHeight="1" x14ac:dyDescent="0.15">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988</v>
      </c>
      <c r="BH11" s="594"/>
      <c r="BI11" s="594"/>
      <c r="BJ11" s="594"/>
      <c r="BK11" s="594"/>
      <c r="BL11" s="594"/>
      <c r="BM11" s="594"/>
      <c r="BN11" s="595"/>
      <c r="BO11" s="596">
        <v>1.3</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655782</v>
      </c>
      <c r="CS11" s="594"/>
      <c r="CT11" s="594"/>
      <c r="CU11" s="594"/>
      <c r="CV11" s="594"/>
      <c r="CW11" s="594"/>
      <c r="CX11" s="594"/>
      <c r="CY11" s="595"/>
      <c r="CZ11" s="596">
        <v>20.9</v>
      </c>
      <c r="DA11" s="596"/>
      <c r="DB11" s="596"/>
      <c r="DC11" s="596"/>
      <c r="DD11" s="602">
        <v>485234</v>
      </c>
      <c r="DE11" s="594"/>
      <c r="DF11" s="594"/>
      <c r="DG11" s="594"/>
      <c r="DH11" s="594"/>
      <c r="DI11" s="594"/>
      <c r="DJ11" s="594"/>
      <c r="DK11" s="594"/>
      <c r="DL11" s="594"/>
      <c r="DM11" s="594"/>
      <c r="DN11" s="594"/>
      <c r="DO11" s="594"/>
      <c r="DP11" s="595"/>
      <c r="DQ11" s="602">
        <v>117263</v>
      </c>
      <c r="DR11" s="594"/>
      <c r="DS11" s="594"/>
      <c r="DT11" s="594"/>
      <c r="DU11" s="594"/>
      <c r="DV11" s="594"/>
      <c r="DW11" s="594"/>
      <c r="DX11" s="594"/>
      <c r="DY11" s="594"/>
      <c r="DZ11" s="594"/>
      <c r="EA11" s="594"/>
      <c r="EB11" s="594"/>
      <c r="EC11" s="603"/>
    </row>
    <row r="12" spans="2:143" ht="11.25" customHeight="1" x14ac:dyDescent="0.15">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28809</v>
      </c>
      <c r="BH12" s="594"/>
      <c r="BI12" s="594"/>
      <c r="BJ12" s="594"/>
      <c r="BK12" s="594"/>
      <c r="BL12" s="594"/>
      <c r="BM12" s="594"/>
      <c r="BN12" s="595"/>
      <c r="BO12" s="596">
        <v>36.9</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64227</v>
      </c>
      <c r="CS12" s="594"/>
      <c r="CT12" s="594"/>
      <c r="CU12" s="594"/>
      <c r="CV12" s="594"/>
      <c r="CW12" s="594"/>
      <c r="CX12" s="594"/>
      <c r="CY12" s="595"/>
      <c r="CZ12" s="596">
        <v>2</v>
      </c>
      <c r="DA12" s="596"/>
      <c r="DB12" s="596"/>
      <c r="DC12" s="596"/>
      <c r="DD12" s="602">
        <v>2252</v>
      </c>
      <c r="DE12" s="594"/>
      <c r="DF12" s="594"/>
      <c r="DG12" s="594"/>
      <c r="DH12" s="594"/>
      <c r="DI12" s="594"/>
      <c r="DJ12" s="594"/>
      <c r="DK12" s="594"/>
      <c r="DL12" s="594"/>
      <c r="DM12" s="594"/>
      <c r="DN12" s="594"/>
      <c r="DO12" s="594"/>
      <c r="DP12" s="595"/>
      <c r="DQ12" s="602">
        <v>35970</v>
      </c>
      <c r="DR12" s="594"/>
      <c r="DS12" s="594"/>
      <c r="DT12" s="594"/>
      <c r="DU12" s="594"/>
      <c r="DV12" s="594"/>
      <c r="DW12" s="594"/>
      <c r="DX12" s="594"/>
      <c r="DY12" s="594"/>
      <c r="DZ12" s="594"/>
      <c r="EA12" s="594"/>
      <c r="EB12" s="594"/>
      <c r="EC12" s="603"/>
    </row>
    <row r="13" spans="2:143" ht="11.25" customHeight="1" x14ac:dyDescent="0.15">
      <c r="B13" s="590" t="s">
        <v>237</v>
      </c>
      <c r="C13" s="591"/>
      <c r="D13" s="591"/>
      <c r="E13" s="591"/>
      <c r="F13" s="591"/>
      <c r="G13" s="591"/>
      <c r="H13" s="591"/>
      <c r="I13" s="591"/>
      <c r="J13" s="591"/>
      <c r="K13" s="591"/>
      <c r="L13" s="591"/>
      <c r="M13" s="591"/>
      <c r="N13" s="591"/>
      <c r="O13" s="591"/>
      <c r="P13" s="591"/>
      <c r="Q13" s="592"/>
      <c r="R13" s="593">
        <v>1719</v>
      </c>
      <c r="S13" s="594"/>
      <c r="T13" s="594"/>
      <c r="U13" s="594"/>
      <c r="V13" s="594"/>
      <c r="W13" s="594"/>
      <c r="X13" s="594"/>
      <c r="Y13" s="595"/>
      <c r="Z13" s="596">
        <v>0.1</v>
      </c>
      <c r="AA13" s="596"/>
      <c r="AB13" s="596"/>
      <c r="AC13" s="596"/>
      <c r="AD13" s="597">
        <v>1719</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28780</v>
      </c>
      <c r="BH13" s="594"/>
      <c r="BI13" s="594"/>
      <c r="BJ13" s="594"/>
      <c r="BK13" s="594"/>
      <c r="BL13" s="594"/>
      <c r="BM13" s="594"/>
      <c r="BN13" s="595"/>
      <c r="BO13" s="596">
        <v>36.9</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574842</v>
      </c>
      <c r="CS13" s="594"/>
      <c r="CT13" s="594"/>
      <c r="CU13" s="594"/>
      <c r="CV13" s="594"/>
      <c r="CW13" s="594"/>
      <c r="CX13" s="594"/>
      <c r="CY13" s="595"/>
      <c r="CZ13" s="596">
        <v>18.3</v>
      </c>
      <c r="DA13" s="596"/>
      <c r="DB13" s="596"/>
      <c r="DC13" s="596"/>
      <c r="DD13" s="602">
        <v>515051</v>
      </c>
      <c r="DE13" s="594"/>
      <c r="DF13" s="594"/>
      <c r="DG13" s="594"/>
      <c r="DH13" s="594"/>
      <c r="DI13" s="594"/>
      <c r="DJ13" s="594"/>
      <c r="DK13" s="594"/>
      <c r="DL13" s="594"/>
      <c r="DM13" s="594"/>
      <c r="DN13" s="594"/>
      <c r="DO13" s="594"/>
      <c r="DP13" s="595"/>
      <c r="DQ13" s="602">
        <v>54700</v>
      </c>
      <c r="DR13" s="594"/>
      <c r="DS13" s="594"/>
      <c r="DT13" s="594"/>
      <c r="DU13" s="594"/>
      <c r="DV13" s="594"/>
      <c r="DW13" s="594"/>
      <c r="DX13" s="594"/>
      <c r="DY13" s="594"/>
      <c r="DZ13" s="594"/>
      <c r="EA13" s="594"/>
      <c r="EB13" s="594"/>
      <c r="EC13" s="603"/>
    </row>
    <row r="14" spans="2:143" ht="11.25" customHeight="1" x14ac:dyDescent="0.15">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4044</v>
      </c>
      <c r="BH14" s="594"/>
      <c r="BI14" s="594"/>
      <c r="BJ14" s="594"/>
      <c r="BK14" s="594"/>
      <c r="BL14" s="594"/>
      <c r="BM14" s="594"/>
      <c r="BN14" s="595"/>
      <c r="BO14" s="596">
        <v>5.2</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24452</v>
      </c>
      <c r="CS14" s="594"/>
      <c r="CT14" s="594"/>
      <c r="CU14" s="594"/>
      <c r="CV14" s="594"/>
      <c r="CW14" s="594"/>
      <c r="CX14" s="594"/>
      <c r="CY14" s="595"/>
      <c r="CZ14" s="596">
        <v>0.8</v>
      </c>
      <c r="DA14" s="596"/>
      <c r="DB14" s="596"/>
      <c r="DC14" s="596"/>
      <c r="DD14" s="602">
        <v>15665</v>
      </c>
      <c r="DE14" s="594"/>
      <c r="DF14" s="594"/>
      <c r="DG14" s="594"/>
      <c r="DH14" s="594"/>
      <c r="DI14" s="594"/>
      <c r="DJ14" s="594"/>
      <c r="DK14" s="594"/>
      <c r="DL14" s="594"/>
      <c r="DM14" s="594"/>
      <c r="DN14" s="594"/>
      <c r="DO14" s="594"/>
      <c r="DP14" s="595"/>
      <c r="DQ14" s="602">
        <v>8610</v>
      </c>
      <c r="DR14" s="594"/>
      <c r="DS14" s="594"/>
      <c r="DT14" s="594"/>
      <c r="DU14" s="594"/>
      <c r="DV14" s="594"/>
      <c r="DW14" s="594"/>
      <c r="DX14" s="594"/>
      <c r="DY14" s="594"/>
      <c r="DZ14" s="594"/>
      <c r="EA14" s="594"/>
      <c r="EB14" s="594"/>
      <c r="EC14" s="603"/>
    </row>
    <row r="15" spans="2:143" ht="11.25" customHeight="1" x14ac:dyDescent="0.15">
      <c r="B15" s="590" t="s">
        <v>243</v>
      </c>
      <c r="C15" s="591"/>
      <c r="D15" s="591"/>
      <c r="E15" s="591"/>
      <c r="F15" s="591"/>
      <c r="G15" s="591"/>
      <c r="H15" s="591"/>
      <c r="I15" s="591"/>
      <c r="J15" s="591"/>
      <c r="K15" s="591"/>
      <c r="L15" s="591"/>
      <c r="M15" s="591"/>
      <c r="N15" s="591"/>
      <c r="O15" s="591"/>
      <c r="P15" s="591"/>
      <c r="Q15" s="592"/>
      <c r="R15" s="593" t="s">
        <v>223</v>
      </c>
      <c r="S15" s="594"/>
      <c r="T15" s="594"/>
      <c r="U15" s="594"/>
      <c r="V15" s="594"/>
      <c r="W15" s="594"/>
      <c r="X15" s="594"/>
      <c r="Y15" s="595"/>
      <c r="Z15" s="596" t="s">
        <v>223</v>
      </c>
      <c r="AA15" s="596"/>
      <c r="AB15" s="596"/>
      <c r="AC15" s="596"/>
      <c r="AD15" s="597" t="s">
        <v>223</v>
      </c>
      <c r="AE15" s="597"/>
      <c r="AF15" s="597"/>
      <c r="AG15" s="597"/>
      <c r="AH15" s="597"/>
      <c r="AI15" s="597"/>
      <c r="AJ15" s="597"/>
      <c r="AK15" s="597"/>
      <c r="AL15" s="598" t="s">
        <v>223</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7716</v>
      </c>
      <c r="BH15" s="594"/>
      <c r="BI15" s="594"/>
      <c r="BJ15" s="594"/>
      <c r="BK15" s="594"/>
      <c r="BL15" s="594"/>
      <c r="BM15" s="594"/>
      <c r="BN15" s="595"/>
      <c r="BO15" s="596">
        <v>9.9</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331439</v>
      </c>
      <c r="CS15" s="594"/>
      <c r="CT15" s="594"/>
      <c r="CU15" s="594"/>
      <c r="CV15" s="594"/>
      <c r="CW15" s="594"/>
      <c r="CX15" s="594"/>
      <c r="CY15" s="595"/>
      <c r="CZ15" s="596">
        <v>10.5</v>
      </c>
      <c r="DA15" s="596"/>
      <c r="DB15" s="596"/>
      <c r="DC15" s="596"/>
      <c r="DD15" s="602">
        <v>111702</v>
      </c>
      <c r="DE15" s="594"/>
      <c r="DF15" s="594"/>
      <c r="DG15" s="594"/>
      <c r="DH15" s="594"/>
      <c r="DI15" s="594"/>
      <c r="DJ15" s="594"/>
      <c r="DK15" s="594"/>
      <c r="DL15" s="594"/>
      <c r="DM15" s="594"/>
      <c r="DN15" s="594"/>
      <c r="DO15" s="594"/>
      <c r="DP15" s="595"/>
      <c r="DQ15" s="602">
        <v>181857</v>
      </c>
      <c r="DR15" s="594"/>
      <c r="DS15" s="594"/>
      <c r="DT15" s="594"/>
      <c r="DU15" s="594"/>
      <c r="DV15" s="594"/>
      <c r="DW15" s="594"/>
      <c r="DX15" s="594"/>
      <c r="DY15" s="594"/>
      <c r="DZ15" s="594"/>
      <c r="EA15" s="594"/>
      <c r="EB15" s="594"/>
      <c r="EC15" s="603"/>
    </row>
    <row r="16" spans="2:143" ht="11.25" customHeight="1" x14ac:dyDescent="0.15">
      <c r="B16" s="590" t="s">
        <v>246</v>
      </c>
      <c r="C16" s="591"/>
      <c r="D16" s="591"/>
      <c r="E16" s="591"/>
      <c r="F16" s="591"/>
      <c r="G16" s="591"/>
      <c r="H16" s="591"/>
      <c r="I16" s="591"/>
      <c r="J16" s="591"/>
      <c r="K16" s="591"/>
      <c r="L16" s="591"/>
      <c r="M16" s="591"/>
      <c r="N16" s="591"/>
      <c r="O16" s="591"/>
      <c r="P16" s="591"/>
      <c r="Q16" s="592"/>
      <c r="R16" s="593">
        <v>1217553</v>
      </c>
      <c r="S16" s="594"/>
      <c r="T16" s="594"/>
      <c r="U16" s="594"/>
      <c r="V16" s="594"/>
      <c r="W16" s="594"/>
      <c r="X16" s="594"/>
      <c r="Y16" s="595"/>
      <c r="Z16" s="596">
        <v>37.1</v>
      </c>
      <c r="AA16" s="596"/>
      <c r="AB16" s="596"/>
      <c r="AC16" s="596"/>
      <c r="AD16" s="597">
        <v>957909</v>
      </c>
      <c r="AE16" s="597"/>
      <c r="AF16" s="597"/>
      <c r="AG16" s="597"/>
      <c r="AH16" s="597"/>
      <c r="AI16" s="597"/>
      <c r="AJ16" s="597"/>
      <c r="AK16" s="597"/>
      <c r="AL16" s="598">
        <v>88.1</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16011</v>
      </c>
      <c r="CS16" s="594"/>
      <c r="CT16" s="594"/>
      <c r="CU16" s="594"/>
      <c r="CV16" s="594"/>
      <c r="CW16" s="594"/>
      <c r="CX16" s="594"/>
      <c r="CY16" s="595"/>
      <c r="CZ16" s="596">
        <v>0.5</v>
      </c>
      <c r="DA16" s="596"/>
      <c r="DB16" s="596"/>
      <c r="DC16" s="596"/>
      <c r="DD16" s="602" t="s">
        <v>223</v>
      </c>
      <c r="DE16" s="594"/>
      <c r="DF16" s="594"/>
      <c r="DG16" s="594"/>
      <c r="DH16" s="594"/>
      <c r="DI16" s="594"/>
      <c r="DJ16" s="594"/>
      <c r="DK16" s="594"/>
      <c r="DL16" s="594"/>
      <c r="DM16" s="594"/>
      <c r="DN16" s="594"/>
      <c r="DO16" s="594"/>
      <c r="DP16" s="595"/>
      <c r="DQ16" s="602">
        <v>3112</v>
      </c>
      <c r="DR16" s="594"/>
      <c r="DS16" s="594"/>
      <c r="DT16" s="594"/>
      <c r="DU16" s="594"/>
      <c r="DV16" s="594"/>
      <c r="DW16" s="594"/>
      <c r="DX16" s="594"/>
      <c r="DY16" s="594"/>
      <c r="DZ16" s="594"/>
      <c r="EA16" s="594"/>
      <c r="EB16" s="594"/>
      <c r="EC16" s="603"/>
    </row>
    <row r="17" spans="2:133" ht="11.25" customHeight="1" x14ac:dyDescent="0.15">
      <c r="B17" s="590" t="s">
        <v>249</v>
      </c>
      <c r="C17" s="591"/>
      <c r="D17" s="591"/>
      <c r="E17" s="591"/>
      <c r="F17" s="591"/>
      <c r="G17" s="591"/>
      <c r="H17" s="591"/>
      <c r="I17" s="591"/>
      <c r="J17" s="591"/>
      <c r="K17" s="591"/>
      <c r="L17" s="591"/>
      <c r="M17" s="591"/>
      <c r="N17" s="591"/>
      <c r="O17" s="591"/>
      <c r="P17" s="591"/>
      <c r="Q17" s="592"/>
      <c r="R17" s="593">
        <v>957909</v>
      </c>
      <c r="S17" s="594"/>
      <c r="T17" s="594"/>
      <c r="U17" s="594"/>
      <c r="V17" s="594"/>
      <c r="W17" s="594"/>
      <c r="X17" s="594"/>
      <c r="Y17" s="595"/>
      <c r="Z17" s="596">
        <v>29.2</v>
      </c>
      <c r="AA17" s="596"/>
      <c r="AB17" s="596"/>
      <c r="AC17" s="596"/>
      <c r="AD17" s="597">
        <v>957909</v>
      </c>
      <c r="AE17" s="597"/>
      <c r="AF17" s="597"/>
      <c r="AG17" s="597"/>
      <c r="AH17" s="597"/>
      <c r="AI17" s="597"/>
      <c r="AJ17" s="597"/>
      <c r="AK17" s="597"/>
      <c r="AL17" s="598">
        <v>88.1</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277388</v>
      </c>
      <c r="CS17" s="594"/>
      <c r="CT17" s="594"/>
      <c r="CU17" s="594"/>
      <c r="CV17" s="594"/>
      <c r="CW17" s="594"/>
      <c r="CX17" s="594"/>
      <c r="CY17" s="595"/>
      <c r="CZ17" s="596">
        <v>8.8000000000000007</v>
      </c>
      <c r="DA17" s="596"/>
      <c r="DB17" s="596"/>
      <c r="DC17" s="596"/>
      <c r="DD17" s="602" t="s">
        <v>223</v>
      </c>
      <c r="DE17" s="594"/>
      <c r="DF17" s="594"/>
      <c r="DG17" s="594"/>
      <c r="DH17" s="594"/>
      <c r="DI17" s="594"/>
      <c r="DJ17" s="594"/>
      <c r="DK17" s="594"/>
      <c r="DL17" s="594"/>
      <c r="DM17" s="594"/>
      <c r="DN17" s="594"/>
      <c r="DO17" s="594"/>
      <c r="DP17" s="595"/>
      <c r="DQ17" s="602">
        <v>252087</v>
      </c>
      <c r="DR17" s="594"/>
      <c r="DS17" s="594"/>
      <c r="DT17" s="594"/>
      <c r="DU17" s="594"/>
      <c r="DV17" s="594"/>
      <c r="DW17" s="594"/>
      <c r="DX17" s="594"/>
      <c r="DY17" s="594"/>
      <c r="DZ17" s="594"/>
      <c r="EA17" s="594"/>
      <c r="EB17" s="594"/>
      <c r="EC17" s="603"/>
    </row>
    <row r="18" spans="2:133" ht="11.25" customHeight="1" x14ac:dyDescent="0.15">
      <c r="B18" s="590" t="s">
        <v>252</v>
      </c>
      <c r="C18" s="591"/>
      <c r="D18" s="591"/>
      <c r="E18" s="591"/>
      <c r="F18" s="591"/>
      <c r="G18" s="591"/>
      <c r="H18" s="591"/>
      <c r="I18" s="591"/>
      <c r="J18" s="591"/>
      <c r="K18" s="591"/>
      <c r="L18" s="591"/>
      <c r="M18" s="591"/>
      <c r="N18" s="591"/>
      <c r="O18" s="591"/>
      <c r="P18" s="591"/>
      <c r="Q18" s="592"/>
      <c r="R18" s="593">
        <v>259644</v>
      </c>
      <c r="S18" s="594"/>
      <c r="T18" s="594"/>
      <c r="U18" s="594"/>
      <c r="V18" s="594"/>
      <c r="W18" s="594"/>
      <c r="X18" s="594"/>
      <c r="Y18" s="595"/>
      <c r="Z18" s="596">
        <v>7.9</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v>9672</v>
      </c>
      <c r="CS18" s="594"/>
      <c r="CT18" s="594"/>
      <c r="CU18" s="594"/>
      <c r="CV18" s="594"/>
      <c r="CW18" s="594"/>
      <c r="CX18" s="594"/>
      <c r="CY18" s="595"/>
      <c r="CZ18" s="596">
        <v>0.3</v>
      </c>
      <c r="DA18" s="596"/>
      <c r="DB18" s="596"/>
      <c r="DC18" s="596"/>
      <c r="DD18" s="602" t="s">
        <v>223</v>
      </c>
      <c r="DE18" s="594"/>
      <c r="DF18" s="594"/>
      <c r="DG18" s="594"/>
      <c r="DH18" s="594"/>
      <c r="DI18" s="594"/>
      <c r="DJ18" s="594"/>
      <c r="DK18" s="594"/>
      <c r="DL18" s="594"/>
      <c r="DM18" s="594"/>
      <c r="DN18" s="594"/>
      <c r="DO18" s="594"/>
      <c r="DP18" s="595"/>
      <c r="DQ18" s="602">
        <v>9672</v>
      </c>
      <c r="DR18" s="594"/>
      <c r="DS18" s="594"/>
      <c r="DT18" s="594"/>
      <c r="DU18" s="594"/>
      <c r="DV18" s="594"/>
      <c r="DW18" s="594"/>
      <c r="DX18" s="594"/>
      <c r="DY18" s="594"/>
      <c r="DZ18" s="594"/>
      <c r="EA18" s="594"/>
      <c r="EB18" s="594"/>
      <c r="EC18" s="603"/>
    </row>
    <row r="19" spans="2:133" ht="11.25" customHeight="1" x14ac:dyDescent="0.15">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2934</v>
      </c>
      <c r="BH19" s="594"/>
      <c r="BI19" s="594"/>
      <c r="BJ19" s="594"/>
      <c r="BK19" s="594"/>
      <c r="BL19" s="594"/>
      <c r="BM19" s="594"/>
      <c r="BN19" s="595"/>
      <c r="BO19" s="596">
        <v>3.8</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x14ac:dyDescent="0.15">
      <c r="B20" s="590" t="s">
        <v>258</v>
      </c>
      <c r="C20" s="591"/>
      <c r="D20" s="591"/>
      <c r="E20" s="591"/>
      <c r="F20" s="591"/>
      <c r="G20" s="591"/>
      <c r="H20" s="591"/>
      <c r="I20" s="591"/>
      <c r="J20" s="591"/>
      <c r="K20" s="591"/>
      <c r="L20" s="591"/>
      <c r="M20" s="591"/>
      <c r="N20" s="591"/>
      <c r="O20" s="591"/>
      <c r="P20" s="591"/>
      <c r="Q20" s="592"/>
      <c r="R20" s="593">
        <v>1328373</v>
      </c>
      <c r="S20" s="594"/>
      <c r="T20" s="594"/>
      <c r="U20" s="594"/>
      <c r="V20" s="594"/>
      <c r="W20" s="594"/>
      <c r="X20" s="594"/>
      <c r="Y20" s="595"/>
      <c r="Z20" s="596">
        <v>40.5</v>
      </c>
      <c r="AA20" s="596"/>
      <c r="AB20" s="596"/>
      <c r="AC20" s="596"/>
      <c r="AD20" s="597">
        <v>1065795</v>
      </c>
      <c r="AE20" s="597"/>
      <c r="AF20" s="597"/>
      <c r="AG20" s="597"/>
      <c r="AH20" s="597"/>
      <c r="AI20" s="597"/>
      <c r="AJ20" s="597"/>
      <c r="AK20" s="597"/>
      <c r="AL20" s="598">
        <v>98.1</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t="s">
        <v>223</v>
      </c>
      <c r="BH20" s="594"/>
      <c r="BI20" s="594"/>
      <c r="BJ20" s="594"/>
      <c r="BK20" s="594"/>
      <c r="BL20" s="594"/>
      <c r="BM20" s="594"/>
      <c r="BN20" s="595"/>
      <c r="BO20" s="596" t="s">
        <v>223</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3143811</v>
      </c>
      <c r="CS20" s="594"/>
      <c r="CT20" s="594"/>
      <c r="CU20" s="594"/>
      <c r="CV20" s="594"/>
      <c r="CW20" s="594"/>
      <c r="CX20" s="594"/>
      <c r="CY20" s="595"/>
      <c r="CZ20" s="596">
        <v>100</v>
      </c>
      <c r="DA20" s="596"/>
      <c r="DB20" s="596"/>
      <c r="DC20" s="596"/>
      <c r="DD20" s="602">
        <v>1346350</v>
      </c>
      <c r="DE20" s="594"/>
      <c r="DF20" s="594"/>
      <c r="DG20" s="594"/>
      <c r="DH20" s="594"/>
      <c r="DI20" s="594"/>
      <c r="DJ20" s="594"/>
      <c r="DK20" s="594"/>
      <c r="DL20" s="594"/>
      <c r="DM20" s="594"/>
      <c r="DN20" s="594"/>
      <c r="DO20" s="594"/>
      <c r="DP20" s="595"/>
      <c r="DQ20" s="602">
        <v>1455905</v>
      </c>
      <c r="DR20" s="594"/>
      <c r="DS20" s="594"/>
      <c r="DT20" s="594"/>
      <c r="DU20" s="594"/>
      <c r="DV20" s="594"/>
      <c r="DW20" s="594"/>
      <c r="DX20" s="594"/>
      <c r="DY20" s="594"/>
      <c r="DZ20" s="594"/>
      <c r="EA20" s="594"/>
      <c r="EB20" s="594"/>
      <c r="EC20" s="603"/>
    </row>
    <row r="21" spans="2:133" ht="11.25" customHeight="1" x14ac:dyDescent="0.15">
      <c r="B21" s="590" t="s">
        <v>261</v>
      </c>
      <c r="C21" s="591"/>
      <c r="D21" s="591"/>
      <c r="E21" s="591"/>
      <c r="F21" s="591"/>
      <c r="G21" s="591"/>
      <c r="H21" s="591"/>
      <c r="I21" s="591"/>
      <c r="J21" s="591"/>
      <c r="K21" s="591"/>
      <c r="L21" s="591"/>
      <c r="M21" s="591"/>
      <c r="N21" s="591"/>
      <c r="O21" s="591"/>
      <c r="P21" s="591"/>
      <c r="Q21" s="592"/>
      <c r="R21" s="593">
        <v>1114</v>
      </c>
      <c r="S21" s="594"/>
      <c r="T21" s="594"/>
      <c r="U21" s="594"/>
      <c r="V21" s="594"/>
      <c r="W21" s="594"/>
      <c r="X21" s="594"/>
      <c r="Y21" s="595"/>
      <c r="Z21" s="596">
        <v>0</v>
      </c>
      <c r="AA21" s="596"/>
      <c r="AB21" s="596"/>
      <c r="AC21" s="596"/>
      <c r="AD21" s="597">
        <v>1114</v>
      </c>
      <c r="AE21" s="597"/>
      <c r="AF21" s="597"/>
      <c r="AG21" s="597"/>
      <c r="AH21" s="597"/>
      <c r="AI21" s="597"/>
      <c r="AJ21" s="597"/>
      <c r="AK21" s="597"/>
      <c r="AL21" s="598">
        <v>0.1</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263</v>
      </c>
      <c r="C22" s="591"/>
      <c r="D22" s="591"/>
      <c r="E22" s="591"/>
      <c r="F22" s="591"/>
      <c r="G22" s="591"/>
      <c r="H22" s="591"/>
      <c r="I22" s="591"/>
      <c r="J22" s="591"/>
      <c r="K22" s="591"/>
      <c r="L22" s="591"/>
      <c r="M22" s="591"/>
      <c r="N22" s="591"/>
      <c r="O22" s="591"/>
      <c r="P22" s="591"/>
      <c r="Q22" s="592"/>
      <c r="R22" s="593">
        <v>33451</v>
      </c>
      <c r="S22" s="594"/>
      <c r="T22" s="594"/>
      <c r="U22" s="594"/>
      <c r="V22" s="594"/>
      <c r="W22" s="594"/>
      <c r="X22" s="594"/>
      <c r="Y22" s="595"/>
      <c r="Z22" s="596">
        <v>1</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266</v>
      </c>
      <c r="C23" s="591"/>
      <c r="D23" s="591"/>
      <c r="E23" s="591"/>
      <c r="F23" s="591"/>
      <c r="G23" s="591"/>
      <c r="H23" s="591"/>
      <c r="I23" s="591"/>
      <c r="J23" s="591"/>
      <c r="K23" s="591"/>
      <c r="L23" s="591"/>
      <c r="M23" s="591"/>
      <c r="N23" s="591"/>
      <c r="O23" s="591"/>
      <c r="P23" s="591"/>
      <c r="Q23" s="592"/>
      <c r="R23" s="593">
        <v>36025</v>
      </c>
      <c r="S23" s="594"/>
      <c r="T23" s="594"/>
      <c r="U23" s="594"/>
      <c r="V23" s="594"/>
      <c r="W23" s="594"/>
      <c r="X23" s="594"/>
      <c r="Y23" s="595"/>
      <c r="Z23" s="596">
        <v>1.1000000000000001</v>
      </c>
      <c r="AA23" s="596"/>
      <c r="AB23" s="596"/>
      <c r="AC23" s="596"/>
      <c r="AD23" s="597" t="s">
        <v>223</v>
      </c>
      <c r="AE23" s="597"/>
      <c r="AF23" s="597"/>
      <c r="AG23" s="597"/>
      <c r="AH23" s="597"/>
      <c r="AI23" s="597"/>
      <c r="AJ23" s="597"/>
      <c r="AK23" s="597"/>
      <c r="AL23" s="598" t="s">
        <v>223</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x14ac:dyDescent="0.15">
      <c r="B24" s="590" t="s">
        <v>273</v>
      </c>
      <c r="C24" s="591"/>
      <c r="D24" s="591"/>
      <c r="E24" s="591"/>
      <c r="F24" s="591"/>
      <c r="G24" s="591"/>
      <c r="H24" s="591"/>
      <c r="I24" s="591"/>
      <c r="J24" s="591"/>
      <c r="K24" s="591"/>
      <c r="L24" s="591"/>
      <c r="M24" s="591"/>
      <c r="N24" s="591"/>
      <c r="O24" s="591"/>
      <c r="P24" s="591"/>
      <c r="Q24" s="592"/>
      <c r="R24" s="593">
        <v>1278</v>
      </c>
      <c r="S24" s="594"/>
      <c r="T24" s="594"/>
      <c r="U24" s="594"/>
      <c r="V24" s="594"/>
      <c r="W24" s="594"/>
      <c r="X24" s="594"/>
      <c r="Y24" s="595"/>
      <c r="Z24" s="596">
        <v>0</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898067</v>
      </c>
      <c r="CS24" s="583"/>
      <c r="CT24" s="583"/>
      <c r="CU24" s="583"/>
      <c r="CV24" s="583"/>
      <c r="CW24" s="583"/>
      <c r="CX24" s="583"/>
      <c r="CY24" s="584"/>
      <c r="CZ24" s="622">
        <v>28.6</v>
      </c>
      <c r="DA24" s="623"/>
      <c r="DB24" s="623"/>
      <c r="DC24" s="624"/>
      <c r="DD24" s="621">
        <v>756029</v>
      </c>
      <c r="DE24" s="583"/>
      <c r="DF24" s="583"/>
      <c r="DG24" s="583"/>
      <c r="DH24" s="583"/>
      <c r="DI24" s="583"/>
      <c r="DJ24" s="583"/>
      <c r="DK24" s="584"/>
      <c r="DL24" s="621">
        <v>676299</v>
      </c>
      <c r="DM24" s="583"/>
      <c r="DN24" s="583"/>
      <c r="DO24" s="583"/>
      <c r="DP24" s="583"/>
      <c r="DQ24" s="583"/>
      <c r="DR24" s="583"/>
      <c r="DS24" s="583"/>
      <c r="DT24" s="583"/>
      <c r="DU24" s="583"/>
      <c r="DV24" s="584"/>
      <c r="DW24" s="587">
        <v>59.3</v>
      </c>
      <c r="DX24" s="588"/>
      <c r="DY24" s="588"/>
      <c r="DZ24" s="588"/>
      <c r="EA24" s="588"/>
      <c r="EB24" s="588"/>
      <c r="EC24" s="589"/>
    </row>
    <row r="25" spans="2:133" ht="11.25" customHeight="1" x14ac:dyDescent="0.15">
      <c r="B25" s="590" t="s">
        <v>276</v>
      </c>
      <c r="C25" s="591"/>
      <c r="D25" s="591"/>
      <c r="E25" s="591"/>
      <c r="F25" s="591"/>
      <c r="G25" s="591"/>
      <c r="H25" s="591"/>
      <c r="I25" s="591"/>
      <c r="J25" s="591"/>
      <c r="K25" s="591"/>
      <c r="L25" s="591"/>
      <c r="M25" s="591"/>
      <c r="N25" s="591"/>
      <c r="O25" s="591"/>
      <c r="P25" s="591"/>
      <c r="Q25" s="592"/>
      <c r="R25" s="593">
        <v>490251</v>
      </c>
      <c r="S25" s="594"/>
      <c r="T25" s="594"/>
      <c r="U25" s="594"/>
      <c r="V25" s="594"/>
      <c r="W25" s="594"/>
      <c r="X25" s="594"/>
      <c r="Y25" s="595"/>
      <c r="Z25" s="596">
        <v>14.9</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v>2934</v>
      </c>
      <c r="BH25" s="594"/>
      <c r="BI25" s="594"/>
      <c r="BJ25" s="594"/>
      <c r="BK25" s="594"/>
      <c r="BL25" s="594"/>
      <c r="BM25" s="594"/>
      <c r="BN25" s="595"/>
      <c r="BO25" s="596">
        <v>3.8</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519055</v>
      </c>
      <c r="CS25" s="625"/>
      <c r="CT25" s="625"/>
      <c r="CU25" s="625"/>
      <c r="CV25" s="625"/>
      <c r="CW25" s="625"/>
      <c r="CX25" s="625"/>
      <c r="CY25" s="626"/>
      <c r="CZ25" s="627">
        <v>16.5</v>
      </c>
      <c r="DA25" s="628"/>
      <c r="DB25" s="628"/>
      <c r="DC25" s="629"/>
      <c r="DD25" s="602">
        <v>477033</v>
      </c>
      <c r="DE25" s="625"/>
      <c r="DF25" s="625"/>
      <c r="DG25" s="625"/>
      <c r="DH25" s="625"/>
      <c r="DI25" s="625"/>
      <c r="DJ25" s="625"/>
      <c r="DK25" s="626"/>
      <c r="DL25" s="602">
        <v>413024</v>
      </c>
      <c r="DM25" s="625"/>
      <c r="DN25" s="625"/>
      <c r="DO25" s="625"/>
      <c r="DP25" s="625"/>
      <c r="DQ25" s="625"/>
      <c r="DR25" s="625"/>
      <c r="DS25" s="625"/>
      <c r="DT25" s="625"/>
      <c r="DU25" s="625"/>
      <c r="DV25" s="626"/>
      <c r="DW25" s="598">
        <v>36.200000000000003</v>
      </c>
      <c r="DX25" s="619"/>
      <c r="DY25" s="619"/>
      <c r="DZ25" s="619"/>
      <c r="EA25" s="619"/>
      <c r="EB25" s="619"/>
      <c r="EC25" s="620"/>
    </row>
    <row r="26" spans="2:133" ht="11.25" customHeight="1" x14ac:dyDescent="0.15">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306022</v>
      </c>
      <c r="CS26" s="594"/>
      <c r="CT26" s="594"/>
      <c r="CU26" s="594"/>
      <c r="CV26" s="594"/>
      <c r="CW26" s="594"/>
      <c r="CX26" s="594"/>
      <c r="CY26" s="595"/>
      <c r="CZ26" s="627">
        <v>9.6999999999999993</v>
      </c>
      <c r="DA26" s="628"/>
      <c r="DB26" s="628"/>
      <c r="DC26" s="629"/>
      <c r="DD26" s="602">
        <v>271636</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19"/>
      <c r="DY26" s="619"/>
      <c r="DZ26" s="619"/>
      <c r="EA26" s="619"/>
      <c r="EB26" s="619"/>
      <c r="EC26" s="620"/>
    </row>
    <row r="27" spans="2:133" ht="11.25" customHeight="1" x14ac:dyDescent="0.15">
      <c r="B27" s="590" t="s">
        <v>282</v>
      </c>
      <c r="C27" s="591"/>
      <c r="D27" s="591"/>
      <c r="E27" s="591"/>
      <c r="F27" s="591"/>
      <c r="G27" s="591"/>
      <c r="H27" s="591"/>
      <c r="I27" s="591"/>
      <c r="J27" s="591"/>
      <c r="K27" s="591"/>
      <c r="L27" s="591"/>
      <c r="M27" s="591"/>
      <c r="N27" s="591"/>
      <c r="O27" s="591"/>
      <c r="P27" s="591"/>
      <c r="Q27" s="592"/>
      <c r="R27" s="593">
        <v>838390</v>
      </c>
      <c r="S27" s="594"/>
      <c r="T27" s="594"/>
      <c r="U27" s="594"/>
      <c r="V27" s="594"/>
      <c r="W27" s="594"/>
      <c r="X27" s="594"/>
      <c r="Y27" s="595"/>
      <c r="Z27" s="596">
        <v>25.6</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77997</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101624</v>
      </c>
      <c r="CS27" s="625"/>
      <c r="CT27" s="625"/>
      <c r="CU27" s="625"/>
      <c r="CV27" s="625"/>
      <c r="CW27" s="625"/>
      <c r="CX27" s="625"/>
      <c r="CY27" s="626"/>
      <c r="CZ27" s="627">
        <v>3.2</v>
      </c>
      <c r="DA27" s="628"/>
      <c r="DB27" s="628"/>
      <c r="DC27" s="629"/>
      <c r="DD27" s="602">
        <v>26909</v>
      </c>
      <c r="DE27" s="625"/>
      <c r="DF27" s="625"/>
      <c r="DG27" s="625"/>
      <c r="DH27" s="625"/>
      <c r="DI27" s="625"/>
      <c r="DJ27" s="625"/>
      <c r="DK27" s="626"/>
      <c r="DL27" s="602">
        <v>11188</v>
      </c>
      <c r="DM27" s="625"/>
      <c r="DN27" s="625"/>
      <c r="DO27" s="625"/>
      <c r="DP27" s="625"/>
      <c r="DQ27" s="625"/>
      <c r="DR27" s="625"/>
      <c r="DS27" s="625"/>
      <c r="DT27" s="625"/>
      <c r="DU27" s="625"/>
      <c r="DV27" s="626"/>
      <c r="DW27" s="598">
        <v>1</v>
      </c>
      <c r="DX27" s="619"/>
      <c r="DY27" s="619"/>
      <c r="DZ27" s="619"/>
      <c r="EA27" s="619"/>
      <c r="EB27" s="619"/>
      <c r="EC27" s="620"/>
    </row>
    <row r="28" spans="2:133" ht="11.25" customHeight="1" x14ac:dyDescent="0.15">
      <c r="B28" s="590" t="s">
        <v>285</v>
      </c>
      <c r="C28" s="591"/>
      <c r="D28" s="591"/>
      <c r="E28" s="591"/>
      <c r="F28" s="591"/>
      <c r="G28" s="591"/>
      <c r="H28" s="591"/>
      <c r="I28" s="591"/>
      <c r="J28" s="591"/>
      <c r="K28" s="591"/>
      <c r="L28" s="591"/>
      <c r="M28" s="591"/>
      <c r="N28" s="591"/>
      <c r="O28" s="591"/>
      <c r="P28" s="591"/>
      <c r="Q28" s="592"/>
      <c r="R28" s="593">
        <v>12005</v>
      </c>
      <c r="S28" s="594"/>
      <c r="T28" s="594"/>
      <c r="U28" s="594"/>
      <c r="V28" s="594"/>
      <c r="W28" s="594"/>
      <c r="X28" s="594"/>
      <c r="Y28" s="595"/>
      <c r="Z28" s="596">
        <v>0.4</v>
      </c>
      <c r="AA28" s="596"/>
      <c r="AB28" s="596"/>
      <c r="AC28" s="596"/>
      <c r="AD28" s="597">
        <v>5891</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277388</v>
      </c>
      <c r="CS28" s="594"/>
      <c r="CT28" s="594"/>
      <c r="CU28" s="594"/>
      <c r="CV28" s="594"/>
      <c r="CW28" s="594"/>
      <c r="CX28" s="594"/>
      <c r="CY28" s="595"/>
      <c r="CZ28" s="627">
        <v>8.8000000000000007</v>
      </c>
      <c r="DA28" s="628"/>
      <c r="DB28" s="628"/>
      <c r="DC28" s="629"/>
      <c r="DD28" s="602">
        <v>252087</v>
      </c>
      <c r="DE28" s="594"/>
      <c r="DF28" s="594"/>
      <c r="DG28" s="594"/>
      <c r="DH28" s="594"/>
      <c r="DI28" s="594"/>
      <c r="DJ28" s="594"/>
      <c r="DK28" s="595"/>
      <c r="DL28" s="602">
        <v>252087</v>
      </c>
      <c r="DM28" s="594"/>
      <c r="DN28" s="594"/>
      <c r="DO28" s="594"/>
      <c r="DP28" s="594"/>
      <c r="DQ28" s="594"/>
      <c r="DR28" s="594"/>
      <c r="DS28" s="594"/>
      <c r="DT28" s="594"/>
      <c r="DU28" s="594"/>
      <c r="DV28" s="595"/>
      <c r="DW28" s="598">
        <v>22.1</v>
      </c>
      <c r="DX28" s="619"/>
      <c r="DY28" s="619"/>
      <c r="DZ28" s="619"/>
      <c r="EA28" s="619"/>
      <c r="EB28" s="619"/>
      <c r="EC28" s="620"/>
    </row>
    <row r="29" spans="2:133" ht="11.25" customHeight="1" x14ac:dyDescent="0.15">
      <c r="B29" s="590" t="s">
        <v>287</v>
      </c>
      <c r="C29" s="591"/>
      <c r="D29" s="591"/>
      <c r="E29" s="591"/>
      <c r="F29" s="591"/>
      <c r="G29" s="591"/>
      <c r="H29" s="591"/>
      <c r="I29" s="591"/>
      <c r="J29" s="591"/>
      <c r="K29" s="591"/>
      <c r="L29" s="591"/>
      <c r="M29" s="591"/>
      <c r="N29" s="591"/>
      <c r="O29" s="591"/>
      <c r="P29" s="591"/>
      <c r="Q29" s="592"/>
      <c r="R29" s="593">
        <v>7676</v>
      </c>
      <c r="S29" s="594"/>
      <c r="T29" s="594"/>
      <c r="U29" s="594"/>
      <c r="V29" s="594"/>
      <c r="W29" s="594"/>
      <c r="X29" s="594"/>
      <c r="Y29" s="595"/>
      <c r="Z29" s="596">
        <v>0.2</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276302</v>
      </c>
      <c r="CS29" s="625"/>
      <c r="CT29" s="625"/>
      <c r="CU29" s="625"/>
      <c r="CV29" s="625"/>
      <c r="CW29" s="625"/>
      <c r="CX29" s="625"/>
      <c r="CY29" s="626"/>
      <c r="CZ29" s="627">
        <v>8.8000000000000007</v>
      </c>
      <c r="DA29" s="628"/>
      <c r="DB29" s="628"/>
      <c r="DC29" s="629"/>
      <c r="DD29" s="602">
        <v>251001</v>
      </c>
      <c r="DE29" s="625"/>
      <c r="DF29" s="625"/>
      <c r="DG29" s="625"/>
      <c r="DH29" s="625"/>
      <c r="DI29" s="625"/>
      <c r="DJ29" s="625"/>
      <c r="DK29" s="626"/>
      <c r="DL29" s="602">
        <v>251001</v>
      </c>
      <c r="DM29" s="625"/>
      <c r="DN29" s="625"/>
      <c r="DO29" s="625"/>
      <c r="DP29" s="625"/>
      <c r="DQ29" s="625"/>
      <c r="DR29" s="625"/>
      <c r="DS29" s="625"/>
      <c r="DT29" s="625"/>
      <c r="DU29" s="625"/>
      <c r="DV29" s="626"/>
      <c r="DW29" s="598">
        <v>22</v>
      </c>
      <c r="DX29" s="619"/>
      <c r="DY29" s="619"/>
      <c r="DZ29" s="619"/>
      <c r="EA29" s="619"/>
      <c r="EB29" s="619"/>
      <c r="EC29" s="620"/>
    </row>
    <row r="30" spans="2:133" ht="11.25" customHeight="1" x14ac:dyDescent="0.15">
      <c r="B30" s="590" t="s">
        <v>292</v>
      </c>
      <c r="C30" s="591"/>
      <c r="D30" s="591"/>
      <c r="E30" s="591"/>
      <c r="F30" s="591"/>
      <c r="G30" s="591"/>
      <c r="H30" s="591"/>
      <c r="I30" s="591"/>
      <c r="J30" s="591"/>
      <c r="K30" s="591"/>
      <c r="L30" s="591"/>
      <c r="M30" s="591"/>
      <c r="N30" s="591"/>
      <c r="O30" s="591"/>
      <c r="P30" s="591"/>
      <c r="Q30" s="592"/>
      <c r="R30" s="593">
        <v>76545</v>
      </c>
      <c r="S30" s="594"/>
      <c r="T30" s="594"/>
      <c r="U30" s="594"/>
      <c r="V30" s="594"/>
      <c r="W30" s="594"/>
      <c r="X30" s="594"/>
      <c r="Y30" s="595"/>
      <c r="Z30" s="596">
        <v>2.2999999999999998</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97.1</v>
      </c>
      <c r="BH30" s="652"/>
      <c r="BI30" s="652"/>
      <c r="BJ30" s="652"/>
      <c r="BK30" s="652"/>
      <c r="BL30" s="652"/>
      <c r="BM30" s="588">
        <v>84.9</v>
      </c>
      <c r="BN30" s="652"/>
      <c r="BO30" s="652"/>
      <c r="BP30" s="652"/>
      <c r="BQ30" s="653"/>
      <c r="BR30" s="651">
        <v>97.4</v>
      </c>
      <c r="BS30" s="652"/>
      <c r="BT30" s="652"/>
      <c r="BU30" s="652"/>
      <c r="BV30" s="652"/>
      <c r="BW30" s="652"/>
      <c r="BX30" s="588">
        <v>84</v>
      </c>
      <c r="BY30" s="652"/>
      <c r="BZ30" s="652"/>
      <c r="CA30" s="652"/>
      <c r="CB30" s="653"/>
      <c r="CD30" s="656"/>
      <c r="CE30" s="657"/>
      <c r="CF30" s="607" t="s">
        <v>295</v>
      </c>
      <c r="CG30" s="608"/>
      <c r="CH30" s="608"/>
      <c r="CI30" s="608"/>
      <c r="CJ30" s="608"/>
      <c r="CK30" s="608"/>
      <c r="CL30" s="608"/>
      <c r="CM30" s="608"/>
      <c r="CN30" s="608"/>
      <c r="CO30" s="608"/>
      <c r="CP30" s="608"/>
      <c r="CQ30" s="609"/>
      <c r="CR30" s="593">
        <v>254177</v>
      </c>
      <c r="CS30" s="594"/>
      <c r="CT30" s="594"/>
      <c r="CU30" s="594"/>
      <c r="CV30" s="594"/>
      <c r="CW30" s="594"/>
      <c r="CX30" s="594"/>
      <c r="CY30" s="595"/>
      <c r="CZ30" s="627">
        <v>8.1</v>
      </c>
      <c r="DA30" s="628"/>
      <c r="DB30" s="628"/>
      <c r="DC30" s="629"/>
      <c r="DD30" s="602">
        <v>228876</v>
      </c>
      <c r="DE30" s="594"/>
      <c r="DF30" s="594"/>
      <c r="DG30" s="594"/>
      <c r="DH30" s="594"/>
      <c r="DI30" s="594"/>
      <c r="DJ30" s="594"/>
      <c r="DK30" s="595"/>
      <c r="DL30" s="602">
        <v>228876</v>
      </c>
      <c r="DM30" s="594"/>
      <c r="DN30" s="594"/>
      <c r="DO30" s="594"/>
      <c r="DP30" s="594"/>
      <c r="DQ30" s="594"/>
      <c r="DR30" s="594"/>
      <c r="DS30" s="594"/>
      <c r="DT30" s="594"/>
      <c r="DU30" s="594"/>
      <c r="DV30" s="595"/>
      <c r="DW30" s="598">
        <v>20.100000000000001</v>
      </c>
      <c r="DX30" s="619"/>
      <c r="DY30" s="619"/>
      <c r="DZ30" s="619"/>
      <c r="EA30" s="619"/>
      <c r="EB30" s="619"/>
      <c r="EC30" s="620"/>
    </row>
    <row r="31" spans="2:133" ht="11.25" customHeight="1" x14ac:dyDescent="0.15">
      <c r="B31" s="590" t="s">
        <v>296</v>
      </c>
      <c r="C31" s="591"/>
      <c r="D31" s="591"/>
      <c r="E31" s="591"/>
      <c r="F31" s="591"/>
      <c r="G31" s="591"/>
      <c r="H31" s="591"/>
      <c r="I31" s="591"/>
      <c r="J31" s="591"/>
      <c r="K31" s="591"/>
      <c r="L31" s="591"/>
      <c r="M31" s="591"/>
      <c r="N31" s="591"/>
      <c r="O31" s="591"/>
      <c r="P31" s="591"/>
      <c r="Q31" s="592"/>
      <c r="R31" s="593">
        <v>115254</v>
      </c>
      <c r="S31" s="594"/>
      <c r="T31" s="594"/>
      <c r="U31" s="594"/>
      <c r="V31" s="594"/>
      <c r="W31" s="594"/>
      <c r="X31" s="594"/>
      <c r="Y31" s="595"/>
      <c r="Z31" s="596">
        <v>3.5</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98.4</v>
      </c>
      <c r="BH31" s="625"/>
      <c r="BI31" s="625"/>
      <c r="BJ31" s="625"/>
      <c r="BK31" s="625"/>
      <c r="BL31" s="625"/>
      <c r="BM31" s="599">
        <v>95.1</v>
      </c>
      <c r="BN31" s="649"/>
      <c r="BO31" s="649"/>
      <c r="BP31" s="649"/>
      <c r="BQ31" s="650"/>
      <c r="BR31" s="648">
        <v>98.3</v>
      </c>
      <c r="BS31" s="625"/>
      <c r="BT31" s="625"/>
      <c r="BU31" s="625"/>
      <c r="BV31" s="625"/>
      <c r="BW31" s="625"/>
      <c r="BX31" s="599">
        <v>94.9</v>
      </c>
      <c r="BY31" s="649"/>
      <c r="BZ31" s="649"/>
      <c r="CA31" s="649"/>
      <c r="CB31" s="650"/>
      <c r="CD31" s="656"/>
      <c r="CE31" s="657"/>
      <c r="CF31" s="607" t="s">
        <v>299</v>
      </c>
      <c r="CG31" s="608"/>
      <c r="CH31" s="608"/>
      <c r="CI31" s="608"/>
      <c r="CJ31" s="608"/>
      <c r="CK31" s="608"/>
      <c r="CL31" s="608"/>
      <c r="CM31" s="608"/>
      <c r="CN31" s="608"/>
      <c r="CO31" s="608"/>
      <c r="CP31" s="608"/>
      <c r="CQ31" s="609"/>
      <c r="CR31" s="593">
        <v>22125</v>
      </c>
      <c r="CS31" s="625"/>
      <c r="CT31" s="625"/>
      <c r="CU31" s="625"/>
      <c r="CV31" s="625"/>
      <c r="CW31" s="625"/>
      <c r="CX31" s="625"/>
      <c r="CY31" s="626"/>
      <c r="CZ31" s="627">
        <v>0.7</v>
      </c>
      <c r="DA31" s="628"/>
      <c r="DB31" s="628"/>
      <c r="DC31" s="629"/>
      <c r="DD31" s="602">
        <v>22125</v>
      </c>
      <c r="DE31" s="625"/>
      <c r="DF31" s="625"/>
      <c r="DG31" s="625"/>
      <c r="DH31" s="625"/>
      <c r="DI31" s="625"/>
      <c r="DJ31" s="625"/>
      <c r="DK31" s="626"/>
      <c r="DL31" s="602">
        <v>22125</v>
      </c>
      <c r="DM31" s="625"/>
      <c r="DN31" s="625"/>
      <c r="DO31" s="625"/>
      <c r="DP31" s="625"/>
      <c r="DQ31" s="625"/>
      <c r="DR31" s="625"/>
      <c r="DS31" s="625"/>
      <c r="DT31" s="625"/>
      <c r="DU31" s="625"/>
      <c r="DV31" s="626"/>
      <c r="DW31" s="598">
        <v>1.9</v>
      </c>
      <c r="DX31" s="619"/>
      <c r="DY31" s="619"/>
      <c r="DZ31" s="619"/>
      <c r="EA31" s="619"/>
      <c r="EB31" s="619"/>
      <c r="EC31" s="620"/>
    </row>
    <row r="32" spans="2:133" ht="11.25" customHeight="1" x14ac:dyDescent="0.15">
      <c r="B32" s="590" t="s">
        <v>300</v>
      </c>
      <c r="C32" s="591"/>
      <c r="D32" s="591"/>
      <c r="E32" s="591"/>
      <c r="F32" s="591"/>
      <c r="G32" s="591"/>
      <c r="H32" s="591"/>
      <c r="I32" s="591"/>
      <c r="J32" s="591"/>
      <c r="K32" s="591"/>
      <c r="L32" s="591"/>
      <c r="M32" s="591"/>
      <c r="N32" s="591"/>
      <c r="O32" s="591"/>
      <c r="P32" s="591"/>
      <c r="Q32" s="592"/>
      <c r="R32" s="593">
        <v>30261</v>
      </c>
      <c r="S32" s="594"/>
      <c r="T32" s="594"/>
      <c r="U32" s="594"/>
      <c r="V32" s="594"/>
      <c r="W32" s="594"/>
      <c r="X32" s="594"/>
      <c r="Y32" s="595"/>
      <c r="Z32" s="596">
        <v>0.9</v>
      </c>
      <c r="AA32" s="596"/>
      <c r="AB32" s="596"/>
      <c r="AC32" s="596"/>
      <c r="AD32" s="597">
        <v>14002</v>
      </c>
      <c r="AE32" s="597"/>
      <c r="AF32" s="597"/>
      <c r="AG32" s="597"/>
      <c r="AH32" s="597"/>
      <c r="AI32" s="597"/>
      <c r="AJ32" s="597"/>
      <c r="AK32" s="597"/>
      <c r="AL32" s="598">
        <v>1.3</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94</v>
      </c>
      <c r="BH32" s="661"/>
      <c r="BI32" s="661"/>
      <c r="BJ32" s="661"/>
      <c r="BK32" s="661"/>
      <c r="BL32" s="661"/>
      <c r="BM32" s="662">
        <v>70.599999999999994</v>
      </c>
      <c r="BN32" s="661"/>
      <c r="BO32" s="661"/>
      <c r="BP32" s="661"/>
      <c r="BQ32" s="663"/>
      <c r="BR32" s="660">
        <v>95.1</v>
      </c>
      <c r="BS32" s="661"/>
      <c r="BT32" s="661"/>
      <c r="BU32" s="661"/>
      <c r="BV32" s="661"/>
      <c r="BW32" s="661"/>
      <c r="BX32" s="662">
        <v>69.099999999999994</v>
      </c>
      <c r="BY32" s="661"/>
      <c r="BZ32" s="661"/>
      <c r="CA32" s="661"/>
      <c r="CB32" s="663"/>
      <c r="CD32" s="658"/>
      <c r="CE32" s="659"/>
      <c r="CF32" s="607" t="s">
        <v>302</v>
      </c>
      <c r="CG32" s="608"/>
      <c r="CH32" s="608"/>
      <c r="CI32" s="608"/>
      <c r="CJ32" s="608"/>
      <c r="CK32" s="608"/>
      <c r="CL32" s="608"/>
      <c r="CM32" s="608"/>
      <c r="CN32" s="608"/>
      <c r="CO32" s="608"/>
      <c r="CP32" s="608"/>
      <c r="CQ32" s="609"/>
      <c r="CR32" s="593">
        <v>1086</v>
      </c>
      <c r="CS32" s="594"/>
      <c r="CT32" s="594"/>
      <c r="CU32" s="594"/>
      <c r="CV32" s="594"/>
      <c r="CW32" s="594"/>
      <c r="CX32" s="594"/>
      <c r="CY32" s="595"/>
      <c r="CZ32" s="627">
        <v>0</v>
      </c>
      <c r="DA32" s="628"/>
      <c r="DB32" s="628"/>
      <c r="DC32" s="629"/>
      <c r="DD32" s="602">
        <v>1086</v>
      </c>
      <c r="DE32" s="594"/>
      <c r="DF32" s="594"/>
      <c r="DG32" s="594"/>
      <c r="DH32" s="594"/>
      <c r="DI32" s="594"/>
      <c r="DJ32" s="594"/>
      <c r="DK32" s="595"/>
      <c r="DL32" s="602">
        <v>1086</v>
      </c>
      <c r="DM32" s="594"/>
      <c r="DN32" s="594"/>
      <c r="DO32" s="594"/>
      <c r="DP32" s="594"/>
      <c r="DQ32" s="594"/>
      <c r="DR32" s="594"/>
      <c r="DS32" s="594"/>
      <c r="DT32" s="594"/>
      <c r="DU32" s="594"/>
      <c r="DV32" s="595"/>
      <c r="DW32" s="598">
        <v>0.1</v>
      </c>
      <c r="DX32" s="619"/>
      <c r="DY32" s="619"/>
      <c r="DZ32" s="619"/>
      <c r="EA32" s="619"/>
      <c r="EB32" s="619"/>
      <c r="EC32" s="620"/>
    </row>
    <row r="33" spans="2:133" ht="11.25" customHeight="1" x14ac:dyDescent="0.15">
      <c r="B33" s="590" t="s">
        <v>303</v>
      </c>
      <c r="C33" s="591"/>
      <c r="D33" s="591"/>
      <c r="E33" s="591"/>
      <c r="F33" s="591"/>
      <c r="G33" s="591"/>
      <c r="H33" s="591"/>
      <c r="I33" s="591"/>
      <c r="J33" s="591"/>
      <c r="K33" s="591"/>
      <c r="L33" s="591"/>
      <c r="M33" s="591"/>
      <c r="N33" s="591"/>
      <c r="O33" s="591"/>
      <c r="P33" s="591"/>
      <c r="Q33" s="592"/>
      <c r="R33" s="593">
        <v>310703</v>
      </c>
      <c r="S33" s="594"/>
      <c r="T33" s="594"/>
      <c r="U33" s="594"/>
      <c r="V33" s="594"/>
      <c r="W33" s="594"/>
      <c r="X33" s="594"/>
      <c r="Y33" s="595"/>
      <c r="Z33" s="596">
        <v>9.5</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883383</v>
      </c>
      <c r="CS33" s="625"/>
      <c r="CT33" s="625"/>
      <c r="CU33" s="625"/>
      <c r="CV33" s="625"/>
      <c r="CW33" s="625"/>
      <c r="CX33" s="625"/>
      <c r="CY33" s="626"/>
      <c r="CZ33" s="627">
        <v>28.1</v>
      </c>
      <c r="DA33" s="628"/>
      <c r="DB33" s="628"/>
      <c r="DC33" s="629"/>
      <c r="DD33" s="602">
        <v>637687</v>
      </c>
      <c r="DE33" s="625"/>
      <c r="DF33" s="625"/>
      <c r="DG33" s="625"/>
      <c r="DH33" s="625"/>
      <c r="DI33" s="625"/>
      <c r="DJ33" s="625"/>
      <c r="DK33" s="626"/>
      <c r="DL33" s="602">
        <v>315160</v>
      </c>
      <c r="DM33" s="625"/>
      <c r="DN33" s="625"/>
      <c r="DO33" s="625"/>
      <c r="DP33" s="625"/>
      <c r="DQ33" s="625"/>
      <c r="DR33" s="625"/>
      <c r="DS33" s="625"/>
      <c r="DT33" s="625"/>
      <c r="DU33" s="625"/>
      <c r="DV33" s="626"/>
      <c r="DW33" s="598">
        <v>27.6</v>
      </c>
      <c r="DX33" s="619"/>
      <c r="DY33" s="619"/>
      <c r="DZ33" s="619"/>
      <c r="EA33" s="619"/>
      <c r="EB33" s="619"/>
      <c r="EC33" s="620"/>
    </row>
    <row r="34" spans="2:133" ht="11.25" customHeight="1" x14ac:dyDescent="0.15">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420086</v>
      </c>
      <c r="CS34" s="594"/>
      <c r="CT34" s="594"/>
      <c r="CU34" s="594"/>
      <c r="CV34" s="594"/>
      <c r="CW34" s="594"/>
      <c r="CX34" s="594"/>
      <c r="CY34" s="595"/>
      <c r="CZ34" s="627">
        <v>13.4</v>
      </c>
      <c r="DA34" s="628"/>
      <c r="DB34" s="628"/>
      <c r="DC34" s="629"/>
      <c r="DD34" s="602">
        <v>281721</v>
      </c>
      <c r="DE34" s="594"/>
      <c r="DF34" s="594"/>
      <c r="DG34" s="594"/>
      <c r="DH34" s="594"/>
      <c r="DI34" s="594"/>
      <c r="DJ34" s="594"/>
      <c r="DK34" s="595"/>
      <c r="DL34" s="602">
        <v>161840</v>
      </c>
      <c r="DM34" s="594"/>
      <c r="DN34" s="594"/>
      <c r="DO34" s="594"/>
      <c r="DP34" s="594"/>
      <c r="DQ34" s="594"/>
      <c r="DR34" s="594"/>
      <c r="DS34" s="594"/>
      <c r="DT34" s="594"/>
      <c r="DU34" s="594"/>
      <c r="DV34" s="595"/>
      <c r="DW34" s="598">
        <v>14.2</v>
      </c>
      <c r="DX34" s="619"/>
      <c r="DY34" s="619"/>
      <c r="DZ34" s="619"/>
      <c r="EA34" s="619"/>
      <c r="EB34" s="619"/>
      <c r="EC34" s="620"/>
    </row>
    <row r="35" spans="2:133" ht="11.25" customHeight="1" x14ac:dyDescent="0.15">
      <c r="B35" s="590" t="s">
        <v>309</v>
      </c>
      <c r="C35" s="591"/>
      <c r="D35" s="591"/>
      <c r="E35" s="591"/>
      <c r="F35" s="591"/>
      <c r="G35" s="591"/>
      <c r="H35" s="591"/>
      <c r="I35" s="591"/>
      <c r="J35" s="591"/>
      <c r="K35" s="591"/>
      <c r="L35" s="591"/>
      <c r="M35" s="591"/>
      <c r="N35" s="591"/>
      <c r="O35" s="591"/>
      <c r="P35" s="591"/>
      <c r="Q35" s="592"/>
      <c r="R35" s="593">
        <v>53503</v>
      </c>
      <c r="S35" s="594"/>
      <c r="T35" s="594"/>
      <c r="U35" s="594"/>
      <c r="V35" s="594"/>
      <c r="W35" s="594"/>
      <c r="X35" s="594"/>
      <c r="Y35" s="595"/>
      <c r="Z35" s="596">
        <v>1.6</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187530</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12232</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17684</v>
      </c>
      <c r="CS35" s="625"/>
      <c r="CT35" s="625"/>
      <c r="CU35" s="625"/>
      <c r="CV35" s="625"/>
      <c r="CW35" s="625"/>
      <c r="CX35" s="625"/>
      <c r="CY35" s="626"/>
      <c r="CZ35" s="627">
        <v>0.6</v>
      </c>
      <c r="DA35" s="628"/>
      <c r="DB35" s="628"/>
      <c r="DC35" s="629"/>
      <c r="DD35" s="602">
        <v>14201</v>
      </c>
      <c r="DE35" s="625"/>
      <c r="DF35" s="625"/>
      <c r="DG35" s="625"/>
      <c r="DH35" s="625"/>
      <c r="DI35" s="625"/>
      <c r="DJ35" s="625"/>
      <c r="DK35" s="626"/>
      <c r="DL35" s="602">
        <v>14201</v>
      </c>
      <c r="DM35" s="625"/>
      <c r="DN35" s="625"/>
      <c r="DO35" s="625"/>
      <c r="DP35" s="625"/>
      <c r="DQ35" s="625"/>
      <c r="DR35" s="625"/>
      <c r="DS35" s="625"/>
      <c r="DT35" s="625"/>
      <c r="DU35" s="625"/>
      <c r="DV35" s="626"/>
      <c r="DW35" s="598">
        <v>1.2</v>
      </c>
      <c r="DX35" s="619"/>
      <c r="DY35" s="619"/>
      <c r="DZ35" s="619"/>
      <c r="EA35" s="619"/>
      <c r="EB35" s="619"/>
      <c r="EC35" s="620"/>
    </row>
    <row r="36" spans="2:133" ht="11.25" customHeight="1" x14ac:dyDescent="0.15">
      <c r="B36" s="636" t="s">
        <v>313</v>
      </c>
      <c r="C36" s="637"/>
      <c r="D36" s="637"/>
      <c r="E36" s="637"/>
      <c r="F36" s="637"/>
      <c r="G36" s="637"/>
      <c r="H36" s="637"/>
      <c r="I36" s="637"/>
      <c r="J36" s="637"/>
      <c r="K36" s="637"/>
      <c r="L36" s="637"/>
      <c r="M36" s="637"/>
      <c r="N36" s="637"/>
      <c r="O36" s="637"/>
      <c r="P36" s="637"/>
      <c r="Q36" s="638"/>
      <c r="R36" s="665">
        <v>3281326</v>
      </c>
      <c r="S36" s="666"/>
      <c r="T36" s="666"/>
      <c r="U36" s="666"/>
      <c r="V36" s="666"/>
      <c r="W36" s="666"/>
      <c r="X36" s="666"/>
      <c r="Y36" s="667"/>
      <c r="Z36" s="668">
        <v>100</v>
      </c>
      <c r="AA36" s="668"/>
      <c r="AB36" s="668"/>
      <c r="AC36" s="668"/>
      <c r="AD36" s="669">
        <v>1086802</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41422</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-15161</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216390</v>
      </c>
      <c r="CS36" s="594"/>
      <c r="CT36" s="594"/>
      <c r="CU36" s="594"/>
      <c r="CV36" s="594"/>
      <c r="CW36" s="594"/>
      <c r="CX36" s="594"/>
      <c r="CY36" s="595"/>
      <c r="CZ36" s="627">
        <v>6.9</v>
      </c>
      <c r="DA36" s="628"/>
      <c r="DB36" s="628"/>
      <c r="DC36" s="629"/>
      <c r="DD36" s="602">
        <v>120707</v>
      </c>
      <c r="DE36" s="594"/>
      <c r="DF36" s="594"/>
      <c r="DG36" s="594"/>
      <c r="DH36" s="594"/>
      <c r="DI36" s="594"/>
      <c r="DJ36" s="594"/>
      <c r="DK36" s="595"/>
      <c r="DL36" s="602">
        <v>75461</v>
      </c>
      <c r="DM36" s="594"/>
      <c r="DN36" s="594"/>
      <c r="DO36" s="594"/>
      <c r="DP36" s="594"/>
      <c r="DQ36" s="594"/>
      <c r="DR36" s="594"/>
      <c r="DS36" s="594"/>
      <c r="DT36" s="594"/>
      <c r="DU36" s="594"/>
      <c r="DV36" s="595"/>
      <c r="DW36" s="598">
        <v>6.6</v>
      </c>
      <c r="DX36" s="619"/>
      <c r="DY36" s="619"/>
      <c r="DZ36" s="619"/>
      <c r="EA36" s="619"/>
      <c r="EB36" s="619"/>
      <c r="EC36" s="620"/>
    </row>
    <row r="37" spans="2:133" ht="11.25" customHeight="1" x14ac:dyDescent="0.15">
      <c r="AQ37" s="672" t="s">
        <v>317</v>
      </c>
      <c r="AR37" s="673"/>
      <c r="AS37" s="673"/>
      <c r="AT37" s="673"/>
      <c r="AU37" s="673"/>
      <c r="AV37" s="673"/>
      <c r="AW37" s="673"/>
      <c r="AX37" s="673"/>
      <c r="AY37" s="674"/>
      <c r="AZ37" s="593">
        <v>29935</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287</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15073</v>
      </c>
      <c r="CS37" s="625"/>
      <c r="CT37" s="625"/>
      <c r="CU37" s="625"/>
      <c r="CV37" s="625"/>
      <c r="CW37" s="625"/>
      <c r="CX37" s="625"/>
      <c r="CY37" s="626"/>
      <c r="CZ37" s="627">
        <v>0.5</v>
      </c>
      <c r="DA37" s="628"/>
      <c r="DB37" s="628"/>
      <c r="DC37" s="629"/>
      <c r="DD37" s="602">
        <v>15073</v>
      </c>
      <c r="DE37" s="625"/>
      <c r="DF37" s="625"/>
      <c r="DG37" s="625"/>
      <c r="DH37" s="625"/>
      <c r="DI37" s="625"/>
      <c r="DJ37" s="625"/>
      <c r="DK37" s="626"/>
      <c r="DL37" s="602">
        <v>15073</v>
      </c>
      <c r="DM37" s="625"/>
      <c r="DN37" s="625"/>
      <c r="DO37" s="625"/>
      <c r="DP37" s="625"/>
      <c r="DQ37" s="625"/>
      <c r="DR37" s="625"/>
      <c r="DS37" s="625"/>
      <c r="DT37" s="625"/>
      <c r="DU37" s="625"/>
      <c r="DV37" s="626"/>
      <c r="DW37" s="598">
        <v>1.3</v>
      </c>
      <c r="DX37" s="619"/>
      <c r="DY37" s="619"/>
      <c r="DZ37" s="619"/>
      <c r="EA37" s="619"/>
      <c r="EB37" s="619"/>
      <c r="EC37" s="620"/>
    </row>
    <row r="38" spans="2:133" ht="11.25" customHeight="1" x14ac:dyDescent="0.15">
      <c r="AQ38" s="672" t="s">
        <v>320</v>
      </c>
      <c r="AR38" s="673"/>
      <c r="AS38" s="673"/>
      <c r="AT38" s="673"/>
      <c r="AU38" s="673"/>
      <c r="AV38" s="673"/>
      <c r="AW38" s="673"/>
      <c r="AX38" s="673"/>
      <c r="AY38" s="674"/>
      <c r="AZ38" s="593">
        <v>13951</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467</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177858</v>
      </c>
      <c r="CS38" s="594"/>
      <c r="CT38" s="594"/>
      <c r="CU38" s="594"/>
      <c r="CV38" s="594"/>
      <c r="CW38" s="594"/>
      <c r="CX38" s="594"/>
      <c r="CY38" s="595"/>
      <c r="CZ38" s="627">
        <v>5.7</v>
      </c>
      <c r="DA38" s="628"/>
      <c r="DB38" s="628"/>
      <c r="DC38" s="629"/>
      <c r="DD38" s="602">
        <v>169693</v>
      </c>
      <c r="DE38" s="594"/>
      <c r="DF38" s="594"/>
      <c r="DG38" s="594"/>
      <c r="DH38" s="594"/>
      <c r="DI38" s="594"/>
      <c r="DJ38" s="594"/>
      <c r="DK38" s="595"/>
      <c r="DL38" s="602">
        <v>63658</v>
      </c>
      <c r="DM38" s="594"/>
      <c r="DN38" s="594"/>
      <c r="DO38" s="594"/>
      <c r="DP38" s="594"/>
      <c r="DQ38" s="594"/>
      <c r="DR38" s="594"/>
      <c r="DS38" s="594"/>
      <c r="DT38" s="594"/>
      <c r="DU38" s="594"/>
      <c r="DV38" s="595"/>
      <c r="DW38" s="598">
        <v>5.6</v>
      </c>
      <c r="DX38" s="619"/>
      <c r="DY38" s="619"/>
      <c r="DZ38" s="619"/>
      <c r="EA38" s="619"/>
      <c r="EB38" s="619"/>
      <c r="EC38" s="620"/>
    </row>
    <row r="39" spans="2:133" ht="11.25" customHeight="1" x14ac:dyDescent="0.15">
      <c r="AQ39" s="672" t="s">
        <v>323</v>
      </c>
      <c r="AR39" s="673"/>
      <c r="AS39" s="673"/>
      <c r="AT39" s="673"/>
      <c r="AU39" s="673"/>
      <c r="AV39" s="673"/>
      <c r="AW39" s="673"/>
      <c r="AX39" s="673"/>
      <c r="AY39" s="674"/>
      <c r="AZ39" s="593">
        <v>9672</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39</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51365</v>
      </c>
      <c r="CS39" s="625"/>
      <c r="CT39" s="625"/>
      <c r="CU39" s="625"/>
      <c r="CV39" s="625"/>
      <c r="CW39" s="625"/>
      <c r="CX39" s="625"/>
      <c r="CY39" s="626"/>
      <c r="CZ39" s="627">
        <v>1.6</v>
      </c>
      <c r="DA39" s="628"/>
      <c r="DB39" s="628"/>
      <c r="DC39" s="629"/>
      <c r="DD39" s="602">
        <v>51365</v>
      </c>
      <c r="DE39" s="625"/>
      <c r="DF39" s="625"/>
      <c r="DG39" s="625"/>
      <c r="DH39" s="625"/>
      <c r="DI39" s="625"/>
      <c r="DJ39" s="625"/>
      <c r="DK39" s="626"/>
      <c r="DL39" s="602" t="s">
        <v>223</v>
      </c>
      <c r="DM39" s="625"/>
      <c r="DN39" s="625"/>
      <c r="DO39" s="625"/>
      <c r="DP39" s="625"/>
      <c r="DQ39" s="625"/>
      <c r="DR39" s="625"/>
      <c r="DS39" s="625"/>
      <c r="DT39" s="625"/>
      <c r="DU39" s="625"/>
      <c r="DV39" s="626"/>
      <c r="DW39" s="598" t="s">
        <v>223</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37132</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169</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t="s">
        <v>223</v>
      </c>
      <c r="CS40" s="594"/>
      <c r="CT40" s="594"/>
      <c r="CU40" s="594"/>
      <c r="CV40" s="594"/>
      <c r="CW40" s="594"/>
      <c r="CX40" s="594"/>
      <c r="CY40" s="595"/>
      <c r="CZ40" s="627" t="s">
        <v>223</v>
      </c>
      <c r="DA40" s="628"/>
      <c r="DB40" s="628"/>
      <c r="DC40" s="629"/>
      <c r="DD40" s="602" t="s">
        <v>223</v>
      </c>
      <c r="DE40" s="594"/>
      <c r="DF40" s="594"/>
      <c r="DG40" s="594"/>
      <c r="DH40" s="594"/>
      <c r="DI40" s="594"/>
      <c r="DJ40" s="594"/>
      <c r="DK40" s="595"/>
      <c r="DL40" s="602" t="s">
        <v>223</v>
      </c>
      <c r="DM40" s="594"/>
      <c r="DN40" s="594"/>
      <c r="DO40" s="594"/>
      <c r="DP40" s="594"/>
      <c r="DQ40" s="594"/>
      <c r="DR40" s="594"/>
      <c r="DS40" s="594"/>
      <c r="DT40" s="594"/>
      <c r="DU40" s="594"/>
      <c r="DV40" s="595"/>
      <c r="DW40" s="598" t="s">
        <v>223</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55418</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230</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216</v>
      </c>
      <c r="CS41" s="625"/>
      <c r="CT41" s="625"/>
      <c r="CU41" s="625"/>
      <c r="CV41" s="625"/>
      <c r="CW41" s="625"/>
      <c r="CX41" s="625"/>
      <c r="CY41" s="626"/>
      <c r="CZ41" s="627" t="s">
        <v>216</v>
      </c>
      <c r="DA41" s="628"/>
      <c r="DB41" s="628"/>
      <c r="DC41" s="629"/>
      <c r="DD41" s="602" t="s">
        <v>216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1362361</v>
      </c>
      <c r="CS42" s="594"/>
      <c r="CT42" s="594"/>
      <c r="CU42" s="594"/>
      <c r="CV42" s="594"/>
      <c r="CW42" s="594"/>
      <c r="CX42" s="594"/>
      <c r="CY42" s="595"/>
      <c r="CZ42" s="627">
        <v>43.3</v>
      </c>
      <c r="DA42" s="676"/>
      <c r="DB42" s="676"/>
      <c r="DC42" s="677"/>
      <c r="DD42" s="602">
        <v>62189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10910</v>
      </c>
      <c r="CS43" s="625"/>
      <c r="CT43" s="625"/>
      <c r="CU43" s="625"/>
      <c r="CV43" s="625"/>
      <c r="CW43" s="625"/>
      <c r="CX43" s="625"/>
      <c r="CY43" s="626"/>
      <c r="CZ43" s="627">
        <v>0.3</v>
      </c>
      <c r="DA43" s="628"/>
      <c r="DB43" s="628"/>
      <c r="DC43" s="629"/>
      <c r="DD43" s="602">
        <v>10910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290</v>
      </c>
      <c r="CE44" s="700"/>
      <c r="CF44" s="590" t="s">
        <v>338</v>
      </c>
      <c r="CG44" s="591"/>
      <c r="CH44" s="591"/>
      <c r="CI44" s="591"/>
      <c r="CJ44" s="591"/>
      <c r="CK44" s="591"/>
      <c r="CL44" s="591"/>
      <c r="CM44" s="591"/>
      <c r="CN44" s="591"/>
      <c r="CO44" s="591"/>
      <c r="CP44" s="591"/>
      <c r="CQ44" s="592"/>
      <c r="CR44" s="593">
        <v>1346350</v>
      </c>
      <c r="CS44" s="594"/>
      <c r="CT44" s="594"/>
      <c r="CU44" s="594"/>
      <c r="CV44" s="594"/>
      <c r="CW44" s="594"/>
      <c r="CX44" s="594"/>
      <c r="CY44" s="595"/>
      <c r="CZ44" s="627">
        <v>42.8</v>
      </c>
      <c r="DA44" s="676"/>
      <c r="DB44" s="676"/>
      <c r="DC44" s="677"/>
      <c r="DD44" s="602">
        <v>59077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1232844</v>
      </c>
      <c r="CS45" s="625"/>
      <c r="CT45" s="625"/>
      <c r="CU45" s="625"/>
      <c r="CV45" s="625"/>
      <c r="CW45" s="625"/>
      <c r="CX45" s="625"/>
      <c r="CY45" s="626"/>
      <c r="CZ45" s="627">
        <v>39.200000000000003</v>
      </c>
      <c r="DA45" s="628"/>
      <c r="DB45" s="628"/>
      <c r="DC45" s="629"/>
      <c r="DD45" s="602">
        <v>7836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92295</v>
      </c>
      <c r="CS46" s="594"/>
      <c r="CT46" s="594"/>
      <c r="CU46" s="594"/>
      <c r="CV46" s="594"/>
      <c r="CW46" s="594"/>
      <c r="CX46" s="594"/>
      <c r="CY46" s="595"/>
      <c r="CZ46" s="627">
        <v>2.9</v>
      </c>
      <c r="DA46" s="676"/>
      <c r="DB46" s="676"/>
      <c r="DC46" s="677"/>
      <c r="DD46" s="602">
        <v>47130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16011</v>
      </c>
      <c r="CS47" s="625"/>
      <c r="CT47" s="625"/>
      <c r="CU47" s="625"/>
      <c r="CV47" s="625"/>
      <c r="CW47" s="625"/>
      <c r="CX47" s="625"/>
      <c r="CY47" s="626"/>
      <c r="CZ47" s="627">
        <v>0.5</v>
      </c>
      <c r="DA47" s="628"/>
      <c r="DB47" s="628"/>
      <c r="DC47" s="629"/>
      <c r="DD47" s="602">
        <v>3112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223</v>
      </c>
      <c r="CS48" s="594"/>
      <c r="CT48" s="594"/>
      <c r="CU48" s="594"/>
      <c r="CV48" s="594"/>
      <c r="CW48" s="594"/>
      <c r="CX48" s="594"/>
      <c r="CY48" s="595"/>
      <c r="CZ48" s="627" t="s">
        <v>223</v>
      </c>
      <c r="DA48" s="676"/>
      <c r="DB48" s="676"/>
      <c r="DC48" s="677"/>
      <c r="DD48" s="602" t="s">
        <v>223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3143811</v>
      </c>
      <c r="CS49" s="661"/>
      <c r="CT49" s="661"/>
      <c r="CU49" s="661"/>
      <c r="CV49" s="661"/>
      <c r="CW49" s="661"/>
      <c r="CX49" s="661"/>
      <c r="CY49" s="688"/>
      <c r="CZ49" s="689">
        <v>100</v>
      </c>
      <c r="DA49" s="690"/>
      <c r="DB49" s="690"/>
      <c r="DC49" s="691"/>
      <c r="DD49" s="692">
        <v>1455905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3281</v>
      </c>
      <c r="R7" s="723"/>
      <c r="S7" s="723"/>
      <c r="T7" s="723"/>
      <c r="U7" s="723"/>
      <c r="V7" s="723">
        <v>3144</v>
      </c>
      <c r="W7" s="723"/>
      <c r="X7" s="723"/>
      <c r="Y7" s="723"/>
      <c r="Z7" s="723"/>
      <c r="AA7" s="723">
        <v>137</v>
      </c>
      <c r="AB7" s="723"/>
      <c r="AC7" s="723"/>
      <c r="AD7" s="723"/>
      <c r="AE7" s="724"/>
      <c r="AF7" s="725">
        <v>109</v>
      </c>
      <c r="AG7" s="726"/>
      <c r="AH7" s="726"/>
      <c r="AI7" s="726"/>
      <c r="AJ7" s="727"/>
      <c r="AK7" s="762">
        <v>12</v>
      </c>
      <c r="AL7" s="763"/>
      <c r="AM7" s="763"/>
      <c r="AN7" s="763"/>
      <c r="AO7" s="763"/>
      <c r="AP7" s="763">
        <v>2044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3281</v>
      </c>
      <c r="R23" s="782"/>
      <c r="S23" s="782"/>
      <c r="T23" s="782"/>
      <c r="U23" s="782"/>
      <c r="V23" s="782">
        <v>3144</v>
      </c>
      <c r="W23" s="782"/>
      <c r="X23" s="782"/>
      <c r="Y23" s="782"/>
      <c r="Z23" s="782"/>
      <c r="AA23" s="782">
        <v>137</v>
      </c>
      <c r="AB23" s="782"/>
      <c r="AC23" s="782"/>
      <c r="AD23" s="782"/>
      <c r="AE23" s="783"/>
      <c r="AF23" s="784">
        <v>109</v>
      </c>
      <c r="AG23" s="782"/>
      <c r="AH23" s="782"/>
      <c r="AI23" s="782"/>
      <c r="AJ23" s="785"/>
      <c r="AK23" s="786"/>
      <c r="AL23" s="787"/>
      <c r="AM23" s="787"/>
      <c r="AN23" s="787"/>
      <c r="AO23" s="787"/>
      <c r="AP23" s="782">
        <v>2044</v>
      </c>
      <c r="AQ23" s="782"/>
      <c r="AR23" s="782"/>
      <c r="AS23" s="782"/>
      <c r="AT23" s="782"/>
      <c r="AU23" s="788"/>
      <c r="AV23" s="788"/>
      <c r="AW23" s="788"/>
      <c r="AX23" s="788"/>
      <c r="AY23" s="789"/>
      <c r="AZ23" s="797" t="s">
        <v>370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227</v>
      </c>
      <c r="R28" s="811"/>
      <c r="S28" s="811"/>
      <c r="T28" s="811"/>
      <c r="U28" s="811"/>
      <c r="V28" s="811">
        <v>209</v>
      </c>
      <c r="W28" s="811"/>
      <c r="X28" s="811"/>
      <c r="Y28" s="811"/>
      <c r="Z28" s="811"/>
      <c r="AA28" s="811">
        <v>18</v>
      </c>
      <c r="AB28" s="811"/>
      <c r="AC28" s="811"/>
      <c r="AD28" s="811"/>
      <c r="AE28" s="812"/>
      <c r="AF28" s="813">
        <v>12</v>
      </c>
      <c r="AG28" s="811"/>
      <c r="AH28" s="811"/>
      <c r="AI28" s="811"/>
      <c r="AJ28" s="814"/>
      <c r="AK28" s="815" t="s">
        <v>539</v>
      </c>
      <c r="AL28" s="806"/>
      <c r="AM28" s="806"/>
      <c r="AN28" s="806"/>
      <c r="AO28" s="806"/>
      <c r="AP28" s="806" t="s">
        <v>540</v>
      </c>
      <c r="AQ28" s="806"/>
      <c r="AR28" s="806"/>
      <c r="AS28" s="806"/>
      <c r="AT28" s="806"/>
      <c r="AU28" s="806" t="s">
        <v>541</v>
      </c>
      <c r="AV28" s="806"/>
      <c r="AW28" s="806"/>
      <c r="AX28" s="806"/>
      <c r="AY28" s="806"/>
      <c r="AZ28" s="807" t="s">
        <v>541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15</v>
      </c>
      <c r="R29" s="747"/>
      <c r="S29" s="747"/>
      <c r="T29" s="747"/>
      <c r="U29" s="747"/>
      <c r="V29" s="747">
        <v>14</v>
      </c>
      <c r="W29" s="747"/>
      <c r="X29" s="747"/>
      <c r="Y29" s="747"/>
      <c r="Z29" s="747"/>
      <c r="AA29" s="747">
        <v>1</v>
      </c>
      <c r="AB29" s="747"/>
      <c r="AC29" s="747"/>
      <c r="AD29" s="747"/>
      <c r="AE29" s="748"/>
      <c r="AF29" s="749">
        <v>1</v>
      </c>
      <c r="AG29" s="750"/>
      <c r="AH29" s="750"/>
      <c r="AI29" s="750"/>
      <c r="AJ29" s="751"/>
      <c r="AK29" s="818" t="s">
        <v>477</v>
      </c>
      <c r="AL29" s="819"/>
      <c r="AM29" s="819"/>
      <c r="AN29" s="819"/>
      <c r="AO29" s="819"/>
      <c r="AP29" s="819" t="s">
        <v>477</v>
      </c>
      <c r="AQ29" s="819"/>
      <c r="AR29" s="819"/>
      <c r="AS29" s="819"/>
      <c r="AT29" s="819"/>
      <c r="AU29" s="819" t="s">
        <v>477</v>
      </c>
      <c r="AV29" s="819"/>
      <c r="AW29" s="819"/>
      <c r="AX29" s="819"/>
      <c r="AY29" s="819"/>
      <c r="AZ29" s="820" t="s">
        <v>477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313</v>
      </c>
      <c r="R30" s="747"/>
      <c r="S30" s="747"/>
      <c r="T30" s="747"/>
      <c r="U30" s="747"/>
      <c r="V30" s="747">
        <v>448</v>
      </c>
      <c r="W30" s="747"/>
      <c r="X30" s="747"/>
      <c r="Y30" s="747"/>
      <c r="Z30" s="747"/>
      <c r="AA30" s="747">
        <v>-135</v>
      </c>
      <c r="AB30" s="747"/>
      <c r="AC30" s="747"/>
      <c r="AD30" s="747"/>
      <c r="AE30" s="748"/>
      <c r="AF30" s="749">
        <v>-29</v>
      </c>
      <c r="AG30" s="750"/>
      <c r="AH30" s="750"/>
      <c r="AI30" s="750"/>
      <c r="AJ30" s="751"/>
      <c r="AK30" s="818" t="s">
        <v>477</v>
      </c>
      <c r="AL30" s="819"/>
      <c r="AM30" s="819"/>
      <c r="AN30" s="819"/>
      <c r="AO30" s="819"/>
      <c r="AP30" s="819" t="s">
        <v>477</v>
      </c>
      <c r="AQ30" s="819"/>
      <c r="AR30" s="819"/>
      <c r="AS30" s="819"/>
      <c r="AT30" s="819"/>
      <c r="AU30" s="819" t="s">
        <v>477</v>
      </c>
      <c r="AV30" s="819"/>
      <c r="AW30" s="819"/>
      <c r="AX30" s="819"/>
      <c r="AY30" s="819"/>
      <c r="AZ30" s="820" t="s">
        <v>477</v>
      </c>
      <c r="BA30" s="820"/>
      <c r="BB30" s="820"/>
      <c r="BC30" s="820"/>
      <c r="BD30" s="820"/>
      <c r="BE30" s="816" t="s">
        <v>384</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85</v>
      </c>
      <c r="R31" s="747"/>
      <c r="S31" s="747"/>
      <c r="T31" s="747"/>
      <c r="U31" s="747"/>
      <c r="V31" s="747">
        <v>99</v>
      </c>
      <c r="W31" s="747"/>
      <c r="X31" s="747"/>
      <c r="Y31" s="747"/>
      <c r="Z31" s="747"/>
      <c r="AA31" s="747">
        <v>-14</v>
      </c>
      <c r="AB31" s="747"/>
      <c r="AC31" s="747"/>
      <c r="AD31" s="747"/>
      <c r="AE31" s="748"/>
      <c r="AF31" s="749" t="s">
        <v>370</v>
      </c>
      <c r="AG31" s="750"/>
      <c r="AH31" s="750"/>
      <c r="AI31" s="750"/>
      <c r="AJ31" s="751"/>
      <c r="AK31" s="818" t="s">
        <v>477</v>
      </c>
      <c r="AL31" s="819"/>
      <c r="AM31" s="819"/>
      <c r="AN31" s="819"/>
      <c r="AO31" s="819"/>
      <c r="AP31" s="819" t="s">
        <v>477</v>
      </c>
      <c r="AQ31" s="819"/>
      <c r="AR31" s="819"/>
      <c r="AS31" s="819"/>
      <c r="AT31" s="819"/>
      <c r="AU31" s="819" t="s">
        <v>477</v>
      </c>
      <c r="AV31" s="819"/>
      <c r="AW31" s="819"/>
      <c r="AX31" s="819"/>
      <c r="AY31" s="819"/>
      <c r="AZ31" s="820" t="s">
        <v>477</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387</v>
      </c>
      <c r="C32" s="744"/>
      <c r="D32" s="744"/>
      <c r="E32" s="744"/>
      <c r="F32" s="744"/>
      <c r="G32" s="744"/>
      <c r="H32" s="744"/>
      <c r="I32" s="744"/>
      <c r="J32" s="744"/>
      <c r="K32" s="744"/>
      <c r="L32" s="744"/>
      <c r="M32" s="744"/>
      <c r="N32" s="744"/>
      <c r="O32" s="744"/>
      <c r="P32" s="745"/>
      <c r="Q32" s="746">
        <v>82</v>
      </c>
      <c r="R32" s="747"/>
      <c r="S32" s="747"/>
      <c r="T32" s="747"/>
      <c r="U32" s="747"/>
      <c r="V32" s="747">
        <v>83</v>
      </c>
      <c r="W32" s="747"/>
      <c r="X32" s="747"/>
      <c r="Y32" s="747"/>
      <c r="Z32" s="747"/>
      <c r="AA32" s="747">
        <v>-1</v>
      </c>
      <c r="AB32" s="747"/>
      <c r="AC32" s="747"/>
      <c r="AD32" s="747"/>
      <c r="AE32" s="748"/>
      <c r="AF32" s="749" t="s">
        <v>370</v>
      </c>
      <c r="AG32" s="750"/>
      <c r="AH32" s="750"/>
      <c r="AI32" s="750"/>
      <c r="AJ32" s="751"/>
      <c r="AK32" s="818" t="s">
        <v>477</v>
      </c>
      <c r="AL32" s="819"/>
      <c r="AM32" s="819"/>
      <c r="AN32" s="819"/>
      <c r="AO32" s="819"/>
      <c r="AP32" s="819" t="s">
        <v>477</v>
      </c>
      <c r="AQ32" s="819"/>
      <c r="AR32" s="819"/>
      <c r="AS32" s="819"/>
      <c r="AT32" s="819"/>
      <c r="AU32" s="819" t="s">
        <v>477</v>
      </c>
      <c r="AV32" s="819"/>
      <c r="AW32" s="819"/>
      <c r="AX32" s="819"/>
      <c r="AY32" s="819"/>
      <c r="AZ32" s="820" t="s">
        <v>477</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388</v>
      </c>
      <c r="C33" s="744"/>
      <c r="D33" s="744"/>
      <c r="E33" s="744"/>
      <c r="F33" s="744"/>
      <c r="G33" s="744"/>
      <c r="H33" s="744"/>
      <c r="I33" s="744"/>
      <c r="J33" s="744"/>
      <c r="K33" s="744"/>
      <c r="L33" s="744"/>
      <c r="M33" s="744"/>
      <c r="N33" s="744"/>
      <c r="O33" s="744"/>
      <c r="P33" s="745"/>
      <c r="Q33" s="746">
        <v>19</v>
      </c>
      <c r="R33" s="747"/>
      <c r="S33" s="747"/>
      <c r="T33" s="747"/>
      <c r="U33" s="747"/>
      <c r="V33" s="747">
        <v>18</v>
      </c>
      <c r="W33" s="747"/>
      <c r="X33" s="747"/>
      <c r="Y33" s="747"/>
      <c r="Z33" s="747"/>
      <c r="AA33" s="747">
        <v>1</v>
      </c>
      <c r="AB33" s="747"/>
      <c r="AC33" s="747"/>
      <c r="AD33" s="747"/>
      <c r="AE33" s="748"/>
      <c r="AF33" s="749">
        <v>1</v>
      </c>
      <c r="AG33" s="750"/>
      <c r="AH33" s="750"/>
      <c r="AI33" s="750"/>
      <c r="AJ33" s="751"/>
      <c r="AK33" s="818" t="s">
        <v>477</v>
      </c>
      <c r="AL33" s="819"/>
      <c r="AM33" s="819"/>
      <c r="AN33" s="819"/>
      <c r="AO33" s="819"/>
      <c r="AP33" s="819" t="s">
        <v>477</v>
      </c>
      <c r="AQ33" s="819"/>
      <c r="AR33" s="819"/>
      <c r="AS33" s="819"/>
      <c r="AT33" s="819"/>
      <c r="AU33" s="819" t="s">
        <v>477</v>
      </c>
      <c r="AV33" s="819"/>
      <c r="AW33" s="819"/>
      <c r="AX33" s="819"/>
      <c r="AY33" s="819"/>
      <c r="AZ33" s="820" t="s">
        <v>477</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v>
      </c>
      <c r="AG63" s="830"/>
      <c r="AH63" s="830"/>
      <c r="AI63" s="830"/>
      <c r="AJ63" s="831"/>
      <c r="AK63" s="832"/>
      <c r="AL63" s="827"/>
      <c r="AM63" s="827"/>
      <c r="AN63" s="827"/>
      <c r="AO63" s="827"/>
      <c r="AP63" s="830" t="s">
        <v>539</v>
      </c>
      <c r="AQ63" s="830"/>
      <c r="AR63" s="830"/>
      <c r="AS63" s="830"/>
      <c r="AT63" s="830"/>
      <c r="AU63" s="830" t="s">
        <v>541</v>
      </c>
      <c r="AV63" s="830"/>
      <c r="AW63" s="830"/>
      <c r="AX63" s="830"/>
      <c r="AY63" s="830"/>
      <c r="AZ63" s="834"/>
      <c r="BA63" s="834"/>
      <c r="BB63" s="834"/>
      <c r="BC63" s="834"/>
      <c r="BD63" s="834"/>
      <c r="BE63" s="835"/>
      <c r="BF63" s="835"/>
      <c r="BG63" s="835"/>
      <c r="BH63" s="835"/>
      <c r="BI63" s="836"/>
      <c r="BJ63" s="837" t="s">
        <v>370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393</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531</v>
      </c>
      <c r="C68" s="858"/>
      <c r="D68" s="858"/>
      <c r="E68" s="858"/>
      <c r="F68" s="858"/>
      <c r="G68" s="858"/>
      <c r="H68" s="858"/>
      <c r="I68" s="858"/>
      <c r="J68" s="858"/>
      <c r="K68" s="858"/>
      <c r="L68" s="858"/>
      <c r="M68" s="858"/>
      <c r="N68" s="858"/>
      <c r="O68" s="858"/>
      <c r="P68" s="859"/>
      <c r="Q68" s="860">
        <v>664</v>
      </c>
      <c r="R68" s="854"/>
      <c r="S68" s="854"/>
      <c r="T68" s="854"/>
      <c r="U68" s="854"/>
      <c r="V68" s="854">
        <v>655</v>
      </c>
      <c r="W68" s="854"/>
      <c r="X68" s="854"/>
      <c r="Y68" s="854"/>
      <c r="Z68" s="854"/>
      <c r="AA68" s="854">
        <v>9</v>
      </c>
      <c r="AB68" s="854"/>
      <c r="AC68" s="854"/>
      <c r="AD68" s="854"/>
      <c r="AE68" s="854"/>
      <c r="AF68" s="854">
        <v>9</v>
      </c>
      <c r="AG68" s="854"/>
      <c r="AH68" s="854"/>
      <c r="AI68" s="854"/>
      <c r="AJ68" s="854"/>
      <c r="AK68" s="854">
        <v>0</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532</v>
      </c>
      <c r="C69" s="862"/>
      <c r="D69" s="862"/>
      <c r="E69" s="862"/>
      <c r="F69" s="862"/>
      <c r="G69" s="862"/>
      <c r="H69" s="862"/>
      <c r="I69" s="862"/>
      <c r="J69" s="862"/>
      <c r="K69" s="862"/>
      <c r="L69" s="862"/>
      <c r="M69" s="862"/>
      <c r="N69" s="862"/>
      <c r="O69" s="862"/>
      <c r="P69" s="863"/>
      <c r="Q69" s="864">
        <v>13848</v>
      </c>
      <c r="R69" s="819"/>
      <c r="S69" s="819"/>
      <c r="T69" s="819"/>
      <c r="U69" s="819"/>
      <c r="V69" s="819">
        <v>13741</v>
      </c>
      <c r="W69" s="819"/>
      <c r="X69" s="819"/>
      <c r="Y69" s="819"/>
      <c r="Z69" s="819"/>
      <c r="AA69" s="819">
        <v>107</v>
      </c>
      <c r="AB69" s="819"/>
      <c r="AC69" s="819"/>
      <c r="AD69" s="819"/>
      <c r="AE69" s="819"/>
      <c r="AF69" s="819">
        <v>107</v>
      </c>
      <c r="AG69" s="819"/>
      <c r="AH69" s="819"/>
      <c r="AI69" s="819"/>
      <c r="AJ69" s="819"/>
      <c r="AK69" s="819">
        <v>7</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533</v>
      </c>
      <c r="C70" s="862"/>
      <c r="D70" s="862"/>
      <c r="E70" s="862"/>
      <c r="F70" s="862"/>
      <c r="G70" s="862"/>
      <c r="H70" s="862"/>
      <c r="I70" s="862"/>
      <c r="J70" s="862"/>
      <c r="K70" s="862"/>
      <c r="L70" s="862"/>
      <c r="M70" s="862"/>
      <c r="N70" s="862"/>
      <c r="O70" s="862"/>
      <c r="P70" s="863"/>
      <c r="Q70" s="864">
        <v>11</v>
      </c>
      <c r="R70" s="819"/>
      <c r="S70" s="819"/>
      <c r="T70" s="819"/>
      <c r="U70" s="819"/>
      <c r="V70" s="819">
        <v>7</v>
      </c>
      <c r="W70" s="819"/>
      <c r="X70" s="819"/>
      <c r="Y70" s="819"/>
      <c r="Z70" s="819"/>
      <c r="AA70" s="819">
        <v>4</v>
      </c>
      <c r="AB70" s="819"/>
      <c r="AC70" s="819"/>
      <c r="AD70" s="819"/>
      <c r="AE70" s="819"/>
      <c r="AF70" s="819">
        <v>4</v>
      </c>
      <c r="AG70" s="819"/>
      <c r="AH70" s="819"/>
      <c r="AI70" s="819"/>
      <c r="AJ70" s="819"/>
      <c r="AK70" s="819">
        <v>0</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534</v>
      </c>
      <c r="C71" s="862"/>
      <c r="D71" s="862"/>
      <c r="E71" s="862"/>
      <c r="F71" s="862"/>
      <c r="G71" s="862"/>
      <c r="H71" s="862"/>
      <c r="I71" s="862"/>
      <c r="J71" s="862"/>
      <c r="K71" s="862"/>
      <c r="L71" s="862"/>
      <c r="M71" s="862"/>
      <c r="N71" s="862"/>
      <c r="O71" s="862"/>
      <c r="P71" s="863"/>
      <c r="Q71" s="864">
        <v>2775</v>
      </c>
      <c r="R71" s="819"/>
      <c r="S71" s="819"/>
      <c r="T71" s="819"/>
      <c r="U71" s="819"/>
      <c r="V71" s="819">
        <v>2754</v>
      </c>
      <c r="W71" s="819"/>
      <c r="X71" s="819"/>
      <c r="Y71" s="819"/>
      <c r="Z71" s="819"/>
      <c r="AA71" s="819">
        <v>21</v>
      </c>
      <c r="AB71" s="819"/>
      <c r="AC71" s="819"/>
      <c r="AD71" s="819"/>
      <c r="AE71" s="819"/>
      <c r="AF71" s="819">
        <v>0</v>
      </c>
      <c r="AG71" s="819"/>
      <c r="AH71" s="819"/>
      <c r="AI71" s="819"/>
      <c r="AJ71" s="819"/>
      <c r="AK71" s="819">
        <v>10</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535</v>
      </c>
      <c r="C72" s="862"/>
      <c r="D72" s="862"/>
      <c r="E72" s="862"/>
      <c r="F72" s="862"/>
      <c r="G72" s="862"/>
      <c r="H72" s="862"/>
      <c r="I72" s="862"/>
      <c r="J72" s="862"/>
      <c r="K72" s="862"/>
      <c r="L72" s="862"/>
      <c r="M72" s="862"/>
      <c r="N72" s="862"/>
      <c r="O72" s="862"/>
      <c r="P72" s="863"/>
      <c r="Q72" s="864">
        <v>516</v>
      </c>
      <c r="R72" s="819"/>
      <c r="S72" s="819"/>
      <c r="T72" s="819"/>
      <c r="U72" s="819"/>
      <c r="V72" s="819">
        <v>494</v>
      </c>
      <c r="W72" s="819"/>
      <c r="X72" s="819"/>
      <c r="Y72" s="819"/>
      <c r="Z72" s="819"/>
      <c r="AA72" s="819">
        <v>21</v>
      </c>
      <c r="AB72" s="819"/>
      <c r="AC72" s="819"/>
      <c r="AD72" s="819"/>
      <c r="AE72" s="819"/>
      <c r="AF72" s="819">
        <v>0</v>
      </c>
      <c r="AG72" s="819"/>
      <c r="AH72" s="819"/>
      <c r="AI72" s="819"/>
      <c r="AJ72" s="819"/>
      <c r="AK72" s="819">
        <v>21</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536</v>
      </c>
      <c r="C73" s="862"/>
      <c r="D73" s="862"/>
      <c r="E73" s="862"/>
      <c r="F73" s="862"/>
      <c r="G73" s="862"/>
      <c r="H73" s="862"/>
      <c r="I73" s="862"/>
      <c r="J73" s="862"/>
      <c r="K73" s="862"/>
      <c r="L73" s="862"/>
      <c r="M73" s="862"/>
      <c r="N73" s="862"/>
      <c r="O73" s="862"/>
      <c r="P73" s="863"/>
      <c r="Q73" s="864">
        <v>28785</v>
      </c>
      <c r="R73" s="819"/>
      <c r="S73" s="819"/>
      <c r="T73" s="819"/>
      <c r="U73" s="819"/>
      <c r="V73" s="819">
        <v>28330</v>
      </c>
      <c r="W73" s="819"/>
      <c r="X73" s="819"/>
      <c r="Y73" s="819"/>
      <c r="Z73" s="819"/>
      <c r="AA73" s="819">
        <v>455</v>
      </c>
      <c r="AB73" s="819"/>
      <c r="AC73" s="819"/>
      <c r="AD73" s="819"/>
      <c r="AE73" s="819"/>
      <c r="AF73" s="819">
        <v>0</v>
      </c>
      <c r="AG73" s="819"/>
      <c r="AH73" s="819"/>
      <c r="AI73" s="819"/>
      <c r="AJ73" s="819"/>
      <c r="AK73" s="819">
        <v>4118</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537</v>
      </c>
      <c r="C74" s="862"/>
      <c r="D74" s="862"/>
      <c r="E74" s="862"/>
      <c r="F74" s="862"/>
      <c r="G74" s="862"/>
      <c r="H74" s="862"/>
      <c r="I74" s="862"/>
      <c r="J74" s="862"/>
      <c r="K74" s="862"/>
      <c r="L74" s="862"/>
      <c r="M74" s="862"/>
      <c r="N74" s="862"/>
      <c r="O74" s="862"/>
      <c r="P74" s="863"/>
      <c r="Q74" s="864">
        <v>1181</v>
      </c>
      <c r="R74" s="819"/>
      <c r="S74" s="819"/>
      <c r="T74" s="819"/>
      <c r="U74" s="819"/>
      <c r="V74" s="819">
        <v>1153</v>
      </c>
      <c r="W74" s="819"/>
      <c r="X74" s="819"/>
      <c r="Y74" s="819"/>
      <c r="Z74" s="819"/>
      <c r="AA74" s="819">
        <v>27</v>
      </c>
      <c r="AB74" s="819"/>
      <c r="AC74" s="819"/>
      <c r="AD74" s="819"/>
      <c r="AE74" s="819"/>
      <c r="AF74" s="819">
        <v>27</v>
      </c>
      <c r="AG74" s="819"/>
      <c r="AH74" s="819"/>
      <c r="AI74" s="819"/>
      <c r="AJ74" s="819"/>
      <c r="AK74" s="819">
        <v>0</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538</v>
      </c>
      <c r="C75" s="862"/>
      <c r="D75" s="862"/>
      <c r="E75" s="862"/>
      <c r="F75" s="862"/>
      <c r="G75" s="862"/>
      <c r="H75" s="862"/>
      <c r="I75" s="862"/>
      <c r="J75" s="862"/>
      <c r="K75" s="862"/>
      <c r="L75" s="862"/>
      <c r="M75" s="862"/>
      <c r="N75" s="862"/>
      <c r="O75" s="862"/>
      <c r="P75" s="863"/>
      <c r="Q75" s="867">
        <v>136669</v>
      </c>
      <c r="R75" s="868"/>
      <c r="S75" s="868"/>
      <c r="T75" s="868"/>
      <c r="U75" s="818"/>
      <c r="V75" s="869">
        <v>129997</v>
      </c>
      <c r="W75" s="868"/>
      <c r="X75" s="868"/>
      <c r="Y75" s="868"/>
      <c r="Z75" s="818"/>
      <c r="AA75" s="869">
        <v>27</v>
      </c>
      <c r="AB75" s="868"/>
      <c r="AC75" s="868"/>
      <c r="AD75" s="868"/>
      <c r="AE75" s="818"/>
      <c r="AF75" s="869">
        <v>6671</v>
      </c>
      <c r="AG75" s="868"/>
      <c r="AH75" s="868"/>
      <c r="AI75" s="868"/>
      <c r="AJ75" s="818"/>
      <c r="AK75" s="869">
        <v>1851</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6818</v>
      </c>
      <c r="AG88" s="830"/>
      <c r="AH88" s="830"/>
      <c r="AI88" s="830"/>
      <c r="AJ88" s="830"/>
      <c r="AK88" s="827"/>
      <c r="AL88" s="827"/>
      <c r="AM88" s="827"/>
      <c r="AN88" s="827"/>
      <c r="AO88" s="827"/>
      <c r="AP88" s="830">
        <v>0</v>
      </c>
      <c r="AQ88" s="830"/>
      <c r="AR88" s="830"/>
      <c r="AS88" s="830"/>
      <c r="AT88" s="830"/>
      <c r="AU88" s="830">
        <v>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t="s">
        <v>539</v>
      </c>
      <c r="CS102" s="838"/>
      <c r="CT102" s="838"/>
      <c r="CU102" s="838"/>
      <c r="CV102" s="881"/>
      <c r="CW102" s="880" t="s">
        <v>541</v>
      </c>
      <c r="CX102" s="838"/>
      <c r="CY102" s="838"/>
      <c r="CZ102" s="838"/>
      <c r="DA102" s="881"/>
      <c r="DB102" s="880" t="s">
        <v>542</v>
      </c>
      <c r="DC102" s="838"/>
      <c r="DD102" s="838"/>
      <c r="DE102" s="838"/>
      <c r="DF102" s="881"/>
      <c r="DG102" s="880" t="s">
        <v>541</v>
      </c>
      <c r="DH102" s="838"/>
      <c r="DI102" s="838"/>
      <c r="DJ102" s="838"/>
      <c r="DK102" s="881"/>
      <c r="DL102" s="880" t="s">
        <v>541</v>
      </c>
      <c r="DM102" s="838"/>
      <c r="DN102" s="838"/>
      <c r="DO102" s="838"/>
      <c r="DP102" s="881"/>
      <c r="DQ102" s="880" t="s">
        <v>541</v>
      </c>
      <c r="DR102" s="838"/>
      <c r="DS102" s="838"/>
      <c r="DT102" s="838"/>
      <c r="DU102" s="881"/>
      <c r="DV102" s="906" t="s">
        <v>541</v>
      </c>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289</v>
      </c>
      <c r="AG109" s="883"/>
      <c r="AH109" s="883"/>
      <c r="AI109" s="883"/>
      <c r="AJ109" s="884"/>
      <c r="AK109" s="882" t="s">
        <v>288</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289</v>
      </c>
      <c r="BW109" s="883"/>
      <c r="BX109" s="883"/>
      <c r="BY109" s="883"/>
      <c r="BZ109" s="884"/>
      <c r="CA109" s="882" t="s">
        <v>288</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289</v>
      </c>
      <c r="DM109" s="883"/>
      <c r="DN109" s="883"/>
      <c r="DO109" s="883"/>
      <c r="DP109" s="884"/>
      <c r="DQ109" s="882" t="s">
        <v>288</v>
      </c>
      <c r="DR109" s="883"/>
      <c r="DS109" s="883"/>
      <c r="DT109" s="883"/>
      <c r="DU109" s="884"/>
      <c r="DV109" s="882" t="s">
        <v>404</v>
      </c>
      <c r="DW109" s="883"/>
      <c r="DX109" s="883"/>
      <c r="DY109" s="883"/>
      <c r="DZ109" s="885"/>
    </row>
    <row r="110" spans="1:131" s="197" customFormat="1" ht="26.25" customHeight="1" x14ac:dyDescent="0.15">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343592</v>
      </c>
      <c r="AB110" s="890"/>
      <c r="AC110" s="890"/>
      <c r="AD110" s="890"/>
      <c r="AE110" s="891"/>
      <c r="AF110" s="892">
        <v>317837</v>
      </c>
      <c r="AG110" s="890"/>
      <c r="AH110" s="890"/>
      <c r="AI110" s="890"/>
      <c r="AJ110" s="891"/>
      <c r="AK110" s="892">
        <v>276302</v>
      </c>
      <c r="AL110" s="890"/>
      <c r="AM110" s="890"/>
      <c r="AN110" s="890"/>
      <c r="AO110" s="891"/>
      <c r="AP110" s="893">
        <v>30.5</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2063852</v>
      </c>
      <c r="BR110" s="927"/>
      <c r="BS110" s="927"/>
      <c r="BT110" s="927"/>
      <c r="BU110" s="927"/>
      <c r="BV110" s="927">
        <v>1987655</v>
      </c>
      <c r="BW110" s="927"/>
      <c r="BX110" s="927"/>
      <c r="BY110" s="927"/>
      <c r="BZ110" s="927"/>
      <c r="CA110" s="927">
        <v>2044181</v>
      </c>
      <c r="CB110" s="927"/>
      <c r="CC110" s="927"/>
      <c r="CD110" s="927"/>
      <c r="CE110" s="927"/>
      <c r="CF110" s="941">
        <v>225.5</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370</v>
      </c>
      <c r="DH110" s="927"/>
      <c r="DI110" s="927"/>
      <c r="DJ110" s="927"/>
      <c r="DK110" s="927"/>
      <c r="DL110" s="927" t="s">
        <v>370</v>
      </c>
      <c r="DM110" s="927"/>
      <c r="DN110" s="927"/>
      <c r="DO110" s="927"/>
      <c r="DP110" s="927"/>
      <c r="DQ110" s="927" t="s">
        <v>370</v>
      </c>
      <c r="DR110" s="927"/>
      <c r="DS110" s="927"/>
      <c r="DT110" s="927"/>
      <c r="DU110" s="927"/>
      <c r="DV110" s="928" t="s">
        <v>370</v>
      </c>
      <c r="DW110" s="928"/>
      <c r="DX110" s="928"/>
      <c r="DY110" s="928"/>
      <c r="DZ110" s="929"/>
    </row>
    <row r="111" spans="1:131" s="197" customFormat="1" ht="26.25" customHeight="1" x14ac:dyDescent="0.15">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370</v>
      </c>
      <c r="AB111" s="934"/>
      <c r="AC111" s="934"/>
      <c r="AD111" s="934"/>
      <c r="AE111" s="935"/>
      <c r="AF111" s="936" t="s">
        <v>370</v>
      </c>
      <c r="AG111" s="934"/>
      <c r="AH111" s="934"/>
      <c r="AI111" s="934"/>
      <c r="AJ111" s="935"/>
      <c r="AK111" s="936" t="s">
        <v>370</v>
      </c>
      <c r="AL111" s="934"/>
      <c r="AM111" s="934"/>
      <c r="AN111" s="934"/>
      <c r="AO111" s="935"/>
      <c r="AP111" s="937" t="s">
        <v>370</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t="s">
        <v>370</v>
      </c>
      <c r="BR111" s="920"/>
      <c r="BS111" s="920"/>
      <c r="BT111" s="920"/>
      <c r="BU111" s="920"/>
      <c r="BV111" s="920" t="s">
        <v>370</v>
      </c>
      <c r="BW111" s="920"/>
      <c r="BX111" s="920"/>
      <c r="BY111" s="920"/>
      <c r="BZ111" s="920"/>
      <c r="CA111" s="920" t="s">
        <v>370</v>
      </c>
      <c r="CB111" s="920"/>
      <c r="CC111" s="920"/>
      <c r="CD111" s="920"/>
      <c r="CE111" s="920"/>
      <c r="CF111" s="914" t="s">
        <v>370</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370</v>
      </c>
      <c r="DH111" s="920"/>
      <c r="DI111" s="920"/>
      <c r="DJ111" s="920"/>
      <c r="DK111" s="920"/>
      <c r="DL111" s="920" t="s">
        <v>370</v>
      </c>
      <c r="DM111" s="920"/>
      <c r="DN111" s="920"/>
      <c r="DO111" s="920"/>
      <c r="DP111" s="920"/>
      <c r="DQ111" s="920" t="s">
        <v>370</v>
      </c>
      <c r="DR111" s="920"/>
      <c r="DS111" s="920"/>
      <c r="DT111" s="920"/>
      <c r="DU111" s="920"/>
      <c r="DV111" s="921" t="s">
        <v>370</v>
      </c>
      <c r="DW111" s="921"/>
      <c r="DX111" s="921"/>
      <c r="DY111" s="921"/>
      <c r="DZ111" s="922"/>
    </row>
    <row r="112" spans="1:131" s="197" customFormat="1" ht="26.25" customHeight="1" x14ac:dyDescent="0.15">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370</v>
      </c>
      <c r="AB112" s="959"/>
      <c r="AC112" s="959"/>
      <c r="AD112" s="959"/>
      <c r="AE112" s="960"/>
      <c r="AF112" s="961" t="s">
        <v>370</v>
      </c>
      <c r="AG112" s="959"/>
      <c r="AH112" s="959"/>
      <c r="AI112" s="959"/>
      <c r="AJ112" s="960"/>
      <c r="AK112" s="961" t="s">
        <v>370</v>
      </c>
      <c r="AL112" s="959"/>
      <c r="AM112" s="959"/>
      <c r="AN112" s="959"/>
      <c r="AO112" s="960"/>
      <c r="AP112" s="962" t="s">
        <v>370</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462436</v>
      </c>
      <c r="BR112" s="920"/>
      <c r="BS112" s="920"/>
      <c r="BT112" s="920"/>
      <c r="BU112" s="920"/>
      <c r="BV112" s="920">
        <v>476472</v>
      </c>
      <c r="BW112" s="920"/>
      <c r="BX112" s="920"/>
      <c r="BY112" s="920"/>
      <c r="BZ112" s="920"/>
      <c r="CA112" s="920">
        <v>310549</v>
      </c>
      <c r="CB112" s="920"/>
      <c r="CC112" s="920"/>
      <c r="CD112" s="920"/>
      <c r="CE112" s="920"/>
      <c r="CF112" s="914">
        <v>34.299999999999997</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370</v>
      </c>
      <c r="DH112" s="920"/>
      <c r="DI112" s="920"/>
      <c r="DJ112" s="920"/>
      <c r="DK112" s="920"/>
      <c r="DL112" s="920" t="s">
        <v>370</v>
      </c>
      <c r="DM112" s="920"/>
      <c r="DN112" s="920"/>
      <c r="DO112" s="920"/>
      <c r="DP112" s="920"/>
      <c r="DQ112" s="920" t="s">
        <v>370</v>
      </c>
      <c r="DR112" s="920"/>
      <c r="DS112" s="920"/>
      <c r="DT112" s="920"/>
      <c r="DU112" s="920"/>
      <c r="DV112" s="921" t="s">
        <v>370</v>
      </c>
      <c r="DW112" s="921"/>
      <c r="DX112" s="921"/>
      <c r="DY112" s="921"/>
      <c r="DZ112" s="922"/>
    </row>
    <row r="113" spans="1:130" s="197" customFormat="1" ht="26.25" customHeight="1" x14ac:dyDescent="0.15">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75310</v>
      </c>
      <c r="AB113" s="934"/>
      <c r="AC113" s="934"/>
      <c r="AD113" s="934"/>
      <c r="AE113" s="935"/>
      <c r="AF113" s="936">
        <v>72108</v>
      </c>
      <c r="AG113" s="934"/>
      <c r="AH113" s="934"/>
      <c r="AI113" s="934"/>
      <c r="AJ113" s="935"/>
      <c r="AK113" s="936">
        <v>62260</v>
      </c>
      <c r="AL113" s="934"/>
      <c r="AM113" s="934"/>
      <c r="AN113" s="934"/>
      <c r="AO113" s="935"/>
      <c r="AP113" s="937">
        <v>6.9</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12583</v>
      </c>
      <c r="BR113" s="920"/>
      <c r="BS113" s="920"/>
      <c r="BT113" s="920"/>
      <c r="BU113" s="920"/>
      <c r="BV113" s="920">
        <v>11148</v>
      </c>
      <c r="BW113" s="920"/>
      <c r="BX113" s="920"/>
      <c r="BY113" s="920"/>
      <c r="BZ113" s="920"/>
      <c r="CA113" s="920">
        <v>9693</v>
      </c>
      <c r="CB113" s="920"/>
      <c r="CC113" s="920"/>
      <c r="CD113" s="920"/>
      <c r="CE113" s="920"/>
      <c r="CF113" s="914">
        <v>1.1000000000000001</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370</v>
      </c>
      <c r="DH113" s="959"/>
      <c r="DI113" s="959"/>
      <c r="DJ113" s="959"/>
      <c r="DK113" s="960"/>
      <c r="DL113" s="961" t="s">
        <v>370</v>
      </c>
      <c r="DM113" s="959"/>
      <c r="DN113" s="959"/>
      <c r="DO113" s="959"/>
      <c r="DP113" s="960"/>
      <c r="DQ113" s="961" t="s">
        <v>370</v>
      </c>
      <c r="DR113" s="959"/>
      <c r="DS113" s="959"/>
      <c r="DT113" s="959"/>
      <c r="DU113" s="960"/>
      <c r="DV113" s="962" t="s">
        <v>370</v>
      </c>
      <c r="DW113" s="963"/>
      <c r="DX113" s="963"/>
      <c r="DY113" s="963"/>
      <c r="DZ113" s="964"/>
    </row>
    <row r="114" spans="1:130" s="197" customFormat="1" ht="26.25" customHeight="1" x14ac:dyDescent="0.15">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1468</v>
      </c>
      <c r="AB114" s="959"/>
      <c r="AC114" s="959"/>
      <c r="AD114" s="959"/>
      <c r="AE114" s="960"/>
      <c r="AF114" s="961">
        <v>1794</v>
      </c>
      <c r="AG114" s="959"/>
      <c r="AH114" s="959"/>
      <c r="AI114" s="959"/>
      <c r="AJ114" s="960"/>
      <c r="AK114" s="961">
        <v>1842</v>
      </c>
      <c r="AL114" s="959"/>
      <c r="AM114" s="959"/>
      <c r="AN114" s="959"/>
      <c r="AO114" s="960"/>
      <c r="AP114" s="962">
        <v>0.2</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313447</v>
      </c>
      <c r="BR114" s="920"/>
      <c r="BS114" s="920"/>
      <c r="BT114" s="920"/>
      <c r="BU114" s="920"/>
      <c r="BV114" s="920">
        <v>255226</v>
      </c>
      <c r="BW114" s="920"/>
      <c r="BX114" s="920"/>
      <c r="BY114" s="920"/>
      <c r="BZ114" s="920"/>
      <c r="CA114" s="920">
        <v>242859</v>
      </c>
      <c r="CB114" s="920"/>
      <c r="CC114" s="920"/>
      <c r="CD114" s="920"/>
      <c r="CE114" s="920"/>
      <c r="CF114" s="914">
        <v>26.8</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370</v>
      </c>
      <c r="DH114" s="959"/>
      <c r="DI114" s="959"/>
      <c r="DJ114" s="959"/>
      <c r="DK114" s="960"/>
      <c r="DL114" s="961" t="s">
        <v>370</v>
      </c>
      <c r="DM114" s="959"/>
      <c r="DN114" s="959"/>
      <c r="DO114" s="959"/>
      <c r="DP114" s="960"/>
      <c r="DQ114" s="961" t="s">
        <v>370</v>
      </c>
      <c r="DR114" s="959"/>
      <c r="DS114" s="959"/>
      <c r="DT114" s="959"/>
      <c r="DU114" s="960"/>
      <c r="DV114" s="962" t="s">
        <v>370</v>
      </c>
      <c r="DW114" s="963"/>
      <c r="DX114" s="963"/>
      <c r="DY114" s="963"/>
      <c r="DZ114" s="964"/>
    </row>
    <row r="115" spans="1:130" s="197" customFormat="1" ht="26.25" customHeight="1" x14ac:dyDescent="0.15">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370</v>
      </c>
      <c r="AB115" s="934"/>
      <c r="AC115" s="934"/>
      <c r="AD115" s="934"/>
      <c r="AE115" s="935"/>
      <c r="AF115" s="936" t="s">
        <v>370</v>
      </c>
      <c r="AG115" s="934"/>
      <c r="AH115" s="934"/>
      <c r="AI115" s="934"/>
      <c r="AJ115" s="935"/>
      <c r="AK115" s="936" t="s">
        <v>370</v>
      </c>
      <c r="AL115" s="934"/>
      <c r="AM115" s="934"/>
      <c r="AN115" s="934"/>
      <c r="AO115" s="935"/>
      <c r="AP115" s="937" t="s">
        <v>370</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370</v>
      </c>
      <c r="BR115" s="920"/>
      <c r="BS115" s="920"/>
      <c r="BT115" s="920"/>
      <c r="BU115" s="920"/>
      <c r="BV115" s="920" t="s">
        <v>370</v>
      </c>
      <c r="BW115" s="920"/>
      <c r="BX115" s="920"/>
      <c r="BY115" s="920"/>
      <c r="BZ115" s="920"/>
      <c r="CA115" s="920" t="s">
        <v>370</v>
      </c>
      <c r="CB115" s="920"/>
      <c r="CC115" s="920"/>
      <c r="CD115" s="920"/>
      <c r="CE115" s="920"/>
      <c r="CF115" s="914" t="s">
        <v>370</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370</v>
      </c>
      <c r="DH115" s="959"/>
      <c r="DI115" s="959"/>
      <c r="DJ115" s="959"/>
      <c r="DK115" s="960"/>
      <c r="DL115" s="961" t="s">
        <v>370</v>
      </c>
      <c r="DM115" s="959"/>
      <c r="DN115" s="959"/>
      <c r="DO115" s="959"/>
      <c r="DP115" s="960"/>
      <c r="DQ115" s="961" t="s">
        <v>370</v>
      </c>
      <c r="DR115" s="959"/>
      <c r="DS115" s="959"/>
      <c r="DT115" s="959"/>
      <c r="DU115" s="960"/>
      <c r="DV115" s="962" t="s">
        <v>370</v>
      </c>
      <c r="DW115" s="963"/>
      <c r="DX115" s="963"/>
      <c r="DY115" s="963"/>
      <c r="DZ115" s="964"/>
    </row>
    <row r="116" spans="1:130" s="197" customFormat="1" ht="26.25" customHeight="1" x14ac:dyDescent="0.15">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459</v>
      </c>
      <c r="AB116" s="959"/>
      <c r="AC116" s="959"/>
      <c r="AD116" s="959"/>
      <c r="AE116" s="960"/>
      <c r="AF116" s="961">
        <v>1469</v>
      </c>
      <c r="AG116" s="959"/>
      <c r="AH116" s="959"/>
      <c r="AI116" s="959"/>
      <c r="AJ116" s="960"/>
      <c r="AK116" s="961">
        <v>1086</v>
      </c>
      <c r="AL116" s="959"/>
      <c r="AM116" s="959"/>
      <c r="AN116" s="959"/>
      <c r="AO116" s="960"/>
      <c r="AP116" s="962">
        <v>0.1</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370</v>
      </c>
      <c r="BR116" s="920"/>
      <c r="BS116" s="920"/>
      <c r="BT116" s="920"/>
      <c r="BU116" s="920"/>
      <c r="BV116" s="920" t="s">
        <v>370</v>
      </c>
      <c r="BW116" s="920"/>
      <c r="BX116" s="920"/>
      <c r="BY116" s="920"/>
      <c r="BZ116" s="920"/>
      <c r="CA116" s="920" t="s">
        <v>370</v>
      </c>
      <c r="CB116" s="920"/>
      <c r="CC116" s="920"/>
      <c r="CD116" s="920"/>
      <c r="CE116" s="920"/>
      <c r="CF116" s="914" t="s">
        <v>370</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370</v>
      </c>
      <c r="DH116" s="959"/>
      <c r="DI116" s="959"/>
      <c r="DJ116" s="959"/>
      <c r="DK116" s="960"/>
      <c r="DL116" s="961" t="s">
        <v>370</v>
      </c>
      <c r="DM116" s="959"/>
      <c r="DN116" s="959"/>
      <c r="DO116" s="959"/>
      <c r="DP116" s="960"/>
      <c r="DQ116" s="961" t="s">
        <v>370</v>
      </c>
      <c r="DR116" s="959"/>
      <c r="DS116" s="959"/>
      <c r="DT116" s="959"/>
      <c r="DU116" s="960"/>
      <c r="DV116" s="962" t="s">
        <v>370</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420829</v>
      </c>
      <c r="AB117" s="966"/>
      <c r="AC117" s="966"/>
      <c r="AD117" s="966"/>
      <c r="AE117" s="967"/>
      <c r="AF117" s="965">
        <v>393208</v>
      </c>
      <c r="AG117" s="966"/>
      <c r="AH117" s="966"/>
      <c r="AI117" s="966"/>
      <c r="AJ117" s="967"/>
      <c r="AK117" s="965">
        <v>341490</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370</v>
      </c>
      <c r="BR117" s="986"/>
      <c r="BS117" s="986"/>
      <c r="BT117" s="986"/>
      <c r="BU117" s="986"/>
      <c r="BV117" s="986" t="s">
        <v>370</v>
      </c>
      <c r="BW117" s="986"/>
      <c r="BX117" s="986"/>
      <c r="BY117" s="986"/>
      <c r="BZ117" s="986"/>
      <c r="CA117" s="986" t="s">
        <v>370</v>
      </c>
      <c r="CB117" s="986"/>
      <c r="CC117" s="986"/>
      <c r="CD117" s="986"/>
      <c r="CE117" s="986"/>
      <c r="CF117" s="914" t="s">
        <v>370</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370</v>
      </c>
      <c r="DH117" s="959"/>
      <c r="DI117" s="959"/>
      <c r="DJ117" s="959"/>
      <c r="DK117" s="960"/>
      <c r="DL117" s="961" t="s">
        <v>370</v>
      </c>
      <c r="DM117" s="959"/>
      <c r="DN117" s="959"/>
      <c r="DO117" s="959"/>
      <c r="DP117" s="960"/>
      <c r="DQ117" s="961" t="s">
        <v>370</v>
      </c>
      <c r="DR117" s="959"/>
      <c r="DS117" s="959"/>
      <c r="DT117" s="959"/>
      <c r="DU117" s="960"/>
      <c r="DV117" s="962" t="s">
        <v>370</v>
      </c>
      <c r="DW117" s="963"/>
      <c r="DX117" s="963"/>
      <c r="DY117" s="963"/>
      <c r="DZ117" s="964"/>
    </row>
    <row r="118" spans="1:130" s="197" customFormat="1" ht="26.25" customHeight="1" x14ac:dyDescent="0.15">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289</v>
      </c>
      <c r="AG118" s="883"/>
      <c r="AH118" s="883"/>
      <c r="AI118" s="883"/>
      <c r="AJ118" s="884"/>
      <c r="AK118" s="882" t="s">
        <v>288</v>
      </c>
      <c r="AL118" s="883"/>
      <c r="AM118" s="883"/>
      <c r="AN118" s="883"/>
      <c r="AO118" s="884"/>
      <c r="AP118" s="990" t="s">
        <v>404</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432</v>
      </c>
      <c r="BP118" s="994"/>
      <c r="BQ118" s="985">
        <v>2852318</v>
      </c>
      <c r="BR118" s="986"/>
      <c r="BS118" s="986"/>
      <c r="BT118" s="986"/>
      <c r="BU118" s="986"/>
      <c r="BV118" s="986">
        <v>2730501</v>
      </c>
      <c r="BW118" s="986"/>
      <c r="BX118" s="986"/>
      <c r="BY118" s="986"/>
      <c r="BZ118" s="986"/>
      <c r="CA118" s="986">
        <v>2607282</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370</v>
      </c>
      <c r="DH118" s="959"/>
      <c r="DI118" s="959"/>
      <c r="DJ118" s="959"/>
      <c r="DK118" s="960"/>
      <c r="DL118" s="961" t="s">
        <v>370</v>
      </c>
      <c r="DM118" s="959"/>
      <c r="DN118" s="959"/>
      <c r="DO118" s="959"/>
      <c r="DP118" s="960"/>
      <c r="DQ118" s="961" t="s">
        <v>370</v>
      </c>
      <c r="DR118" s="959"/>
      <c r="DS118" s="959"/>
      <c r="DT118" s="959"/>
      <c r="DU118" s="960"/>
      <c r="DV118" s="962" t="s">
        <v>370</v>
      </c>
      <c r="DW118" s="963"/>
      <c r="DX118" s="963"/>
      <c r="DY118" s="963"/>
      <c r="DZ118" s="964"/>
    </row>
    <row r="119" spans="1:130" s="197" customFormat="1" ht="26.25" customHeight="1" x14ac:dyDescent="0.15">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370</v>
      </c>
      <c r="AB119" s="890"/>
      <c r="AC119" s="890"/>
      <c r="AD119" s="890"/>
      <c r="AE119" s="891"/>
      <c r="AF119" s="892" t="s">
        <v>370</v>
      </c>
      <c r="AG119" s="890"/>
      <c r="AH119" s="890"/>
      <c r="AI119" s="890"/>
      <c r="AJ119" s="891"/>
      <c r="AK119" s="892" t="s">
        <v>370</v>
      </c>
      <c r="AL119" s="890"/>
      <c r="AM119" s="890"/>
      <c r="AN119" s="890"/>
      <c r="AO119" s="891"/>
      <c r="AP119" s="893" t="s">
        <v>370</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361749</v>
      </c>
      <c r="BR119" s="927"/>
      <c r="BS119" s="927"/>
      <c r="BT119" s="927"/>
      <c r="BU119" s="927"/>
      <c r="BV119" s="927">
        <v>409118</v>
      </c>
      <c r="BW119" s="927"/>
      <c r="BX119" s="927"/>
      <c r="BY119" s="927"/>
      <c r="BZ119" s="927"/>
      <c r="CA119" s="927">
        <v>395938</v>
      </c>
      <c r="CB119" s="927"/>
      <c r="CC119" s="927"/>
      <c r="CD119" s="927"/>
      <c r="CE119" s="927"/>
      <c r="CF119" s="941">
        <v>43.7</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370</v>
      </c>
      <c r="DH119" s="998"/>
      <c r="DI119" s="998"/>
      <c r="DJ119" s="998"/>
      <c r="DK119" s="999"/>
      <c r="DL119" s="1000" t="s">
        <v>370</v>
      </c>
      <c r="DM119" s="998"/>
      <c r="DN119" s="998"/>
      <c r="DO119" s="998"/>
      <c r="DP119" s="999"/>
      <c r="DQ119" s="1000" t="s">
        <v>370</v>
      </c>
      <c r="DR119" s="998"/>
      <c r="DS119" s="998"/>
      <c r="DT119" s="998"/>
      <c r="DU119" s="999"/>
      <c r="DV119" s="1001" t="s">
        <v>370</v>
      </c>
      <c r="DW119" s="1002"/>
      <c r="DX119" s="1002"/>
      <c r="DY119" s="1002"/>
      <c r="DZ119" s="1003"/>
    </row>
    <row r="120" spans="1:130" s="197" customFormat="1" ht="26.25" customHeight="1" x14ac:dyDescent="0.15">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370</v>
      </c>
      <c r="AB120" s="959"/>
      <c r="AC120" s="959"/>
      <c r="AD120" s="959"/>
      <c r="AE120" s="960"/>
      <c r="AF120" s="961" t="s">
        <v>370</v>
      </c>
      <c r="AG120" s="959"/>
      <c r="AH120" s="959"/>
      <c r="AI120" s="959"/>
      <c r="AJ120" s="960"/>
      <c r="AK120" s="961" t="s">
        <v>370</v>
      </c>
      <c r="AL120" s="959"/>
      <c r="AM120" s="959"/>
      <c r="AN120" s="959"/>
      <c r="AO120" s="960"/>
      <c r="AP120" s="962" t="s">
        <v>370</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199532</v>
      </c>
      <c r="BR120" s="920"/>
      <c r="BS120" s="920"/>
      <c r="BT120" s="920"/>
      <c r="BU120" s="920"/>
      <c r="BV120" s="920">
        <v>206982</v>
      </c>
      <c r="BW120" s="920"/>
      <c r="BX120" s="920"/>
      <c r="BY120" s="920"/>
      <c r="BZ120" s="920"/>
      <c r="CA120" s="920">
        <v>218534</v>
      </c>
      <c r="CB120" s="920"/>
      <c r="CC120" s="920"/>
      <c r="CD120" s="920"/>
      <c r="CE120" s="920"/>
      <c r="CF120" s="914">
        <v>24.1</v>
      </c>
      <c r="CG120" s="915"/>
      <c r="CH120" s="915"/>
      <c r="CI120" s="915"/>
      <c r="CJ120" s="915"/>
      <c r="CK120" s="1013" t="s">
        <v>438</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283403</v>
      </c>
      <c r="DH120" s="927"/>
      <c r="DI120" s="927"/>
      <c r="DJ120" s="927"/>
      <c r="DK120" s="927"/>
      <c r="DL120" s="927">
        <v>307502</v>
      </c>
      <c r="DM120" s="927"/>
      <c r="DN120" s="927"/>
      <c r="DO120" s="927"/>
      <c r="DP120" s="927"/>
      <c r="DQ120" s="927">
        <v>199897</v>
      </c>
      <c r="DR120" s="927"/>
      <c r="DS120" s="927"/>
      <c r="DT120" s="927"/>
      <c r="DU120" s="927"/>
      <c r="DV120" s="928">
        <v>22.1</v>
      </c>
      <c r="DW120" s="928"/>
      <c r="DX120" s="928"/>
      <c r="DY120" s="928"/>
      <c r="DZ120" s="929"/>
    </row>
    <row r="121" spans="1:130" s="197" customFormat="1" ht="26.25" customHeight="1" x14ac:dyDescent="0.15">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370</v>
      </c>
      <c r="AB121" s="959"/>
      <c r="AC121" s="959"/>
      <c r="AD121" s="959"/>
      <c r="AE121" s="960"/>
      <c r="AF121" s="961" t="s">
        <v>370</v>
      </c>
      <c r="AG121" s="959"/>
      <c r="AH121" s="959"/>
      <c r="AI121" s="959"/>
      <c r="AJ121" s="960"/>
      <c r="AK121" s="961" t="s">
        <v>370</v>
      </c>
      <c r="AL121" s="959"/>
      <c r="AM121" s="959"/>
      <c r="AN121" s="959"/>
      <c r="AO121" s="960"/>
      <c r="AP121" s="962" t="s">
        <v>370</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1526878</v>
      </c>
      <c r="BR121" s="986"/>
      <c r="BS121" s="986"/>
      <c r="BT121" s="986"/>
      <c r="BU121" s="986"/>
      <c r="BV121" s="986">
        <v>1476658</v>
      </c>
      <c r="BW121" s="986"/>
      <c r="BX121" s="986"/>
      <c r="BY121" s="986"/>
      <c r="BZ121" s="986"/>
      <c r="CA121" s="986">
        <v>1498556</v>
      </c>
      <c r="CB121" s="986"/>
      <c r="CC121" s="986"/>
      <c r="CD121" s="986"/>
      <c r="CE121" s="986"/>
      <c r="CF121" s="1024">
        <v>165.3</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44888</v>
      </c>
      <c r="DH121" s="920"/>
      <c r="DI121" s="920"/>
      <c r="DJ121" s="920"/>
      <c r="DK121" s="920"/>
      <c r="DL121" s="920">
        <v>34716</v>
      </c>
      <c r="DM121" s="920"/>
      <c r="DN121" s="920"/>
      <c r="DO121" s="920"/>
      <c r="DP121" s="920"/>
      <c r="DQ121" s="920">
        <v>63594</v>
      </c>
      <c r="DR121" s="920"/>
      <c r="DS121" s="920"/>
      <c r="DT121" s="920"/>
      <c r="DU121" s="920"/>
      <c r="DV121" s="921">
        <v>7</v>
      </c>
      <c r="DW121" s="921"/>
      <c r="DX121" s="921"/>
      <c r="DY121" s="921"/>
      <c r="DZ121" s="922"/>
    </row>
    <row r="122" spans="1:130" s="197" customFormat="1" ht="26.25" customHeight="1" x14ac:dyDescent="0.15">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370</v>
      </c>
      <c r="AB122" s="959"/>
      <c r="AC122" s="959"/>
      <c r="AD122" s="959"/>
      <c r="AE122" s="960"/>
      <c r="AF122" s="961" t="s">
        <v>370</v>
      </c>
      <c r="AG122" s="959"/>
      <c r="AH122" s="959"/>
      <c r="AI122" s="959"/>
      <c r="AJ122" s="960"/>
      <c r="AK122" s="961" t="s">
        <v>370</v>
      </c>
      <c r="AL122" s="959"/>
      <c r="AM122" s="959"/>
      <c r="AN122" s="959"/>
      <c r="AO122" s="960"/>
      <c r="AP122" s="962" t="s">
        <v>370</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441</v>
      </c>
      <c r="BP122" s="994"/>
      <c r="BQ122" s="1034">
        <v>2088159</v>
      </c>
      <c r="BR122" s="1035"/>
      <c r="BS122" s="1035"/>
      <c r="BT122" s="1035"/>
      <c r="BU122" s="1035"/>
      <c r="BV122" s="1035">
        <v>2092758</v>
      </c>
      <c r="BW122" s="1035"/>
      <c r="BX122" s="1035"/>
      <c r="BY122" s="1035"/>
      <c r="BZ122" s="1035"/>
      <c r="CA122" s="1035">
        <v>2113028</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134145</v>
      </c>
      <c r="DH122" s="920"/>
      <c r="DI122" s="920"/>
      <c r="DJ122" s="920"/>
      <c r="DK122" s="920"/>
      <c r="DL122" s="920">
        <v>134254</v>
      </c>
      <c r="DM122" s="920"/>
      <c r="DN122" s="920"/>
      <c r="DO122" s="920"/>
      <c r="DP122" s="920"/>
      <c r="DQ122" s="920">
        <v>47058</v>
      </c>
      <c r="DR122" s="920"/>
      <c r="DS122" s="920"/>
      <c r="DT122" s="920"/>
      <c r="DU122" s="920"/>
      <c r="DV122" s="921">
        <v>5.2</v>
      </c>
      <c r="DW122" s="921"/>
      <c r="DX122" s="921"/>
      <c r="DY122" s="921"/>
      <c r="DZ122" s="922"/>
    </row>
    <row r="123" spans="1:130" s="197" customFormat="1" ht="26.25" customHeight="1" thickBot="1" x14ac:dyDescent="0.2">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370</v>
      </c>
      <c r="AB123" s="959"/>
      <c r="AC123" s="959"/>
      <c r="AD123" s="959"/>
      <c r="AE123" s="960"/>
      <c r="AF123" s="961" t="s">
        <v>370</v>
      </c>
      <c r="AG123" s="959"/>
      <c r="AH123" s="959"/>
      <c r="AI123" s="959"/>
      <c r="AJ123" s="960"/>
      <c r="AK123" s="961" t="s">
        <v>370</v>
      </c>
      <c r="AL123" s="959"/>
      <c r="AM123" s="959"/>
      <c r="AN123" s="959"/>
      <c r="AO123" s="960"/>
      <c r="AP123" s="962" t="s">
        <v>370</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84.1</v>
      </c>
      <c r="BR123" s="1027"/>
      <c r="BS123" s="1027"/>
      <c r="BT123" s="1027"/>
      <c r="BU123" s="1027"/>
      <c r="BV123" s="1027">
        <v>70.8</v>
      </c>
      <c r="BW123" s="1027"/>
      <c r="BX123" s="1027"/>
      <c r="BY123" s="1027"/>
      <c r="BZ123" s="1027"/>
      <c r="CA123" s="1027">
        <v>54.5</v>
      </c>
      <c r="CB123" s="1027"/>
      <c r="CC123" s="1027"/>
      <c r="CD123" s="1027"/>
      <c r="CE123" s="1027"/>
      <c r="CF123" s="1028"/>
      <c r="CG123" s="1029"/>
      <c r="CH123" s="1029"/>
      <c r="CI123" s="1029"/>
      <c r="CJ123" s="1030"/>
      <c r="CK123" s="1016"/>
      <c r="CL123" s="1017"/>
      <c r="CM123" s="1017"/>
      <c r="CN123" s="1017"/>
      <c r="CO123" s="1018"/>
      <c r="CP123" s="1007" t="s">
        <v>383</v>
      </c>
      <c r="CQ123" s="1008"/>
      <c r="CR123" s="1008"/>
      <c r="CS123" s="1008"/>
      <c r="CT123" s="1008"/>
      <c r="CU123" s="1008"/>
      <c r="CV123" s="1008"/>
      <c r="CW123" s="1008"/>
      <c r="CX123" s="1008"/>
      <c r="CY123" s="1008"/>
      <c r="CZ123" s="1008"/>
      <c r="DA123" s="1008"/>
      <c r="DB123" s="1008"/>
      <c r="DC123" s="1008"/>
      <c r="DD123" s="1008"/>
      <c r="DE123" s="1008"/>
      <c r="DF123" s="1009"/>
      <c r="DG123" s="958" t="s">
        <v>370</v>
      </c>
      <c r="DH123" s="959"/>
      <c r="DI123" s="959"/>
      <c r="DJ123" s="959"/>
      <c r="DK123" s="960"/>
      <c r="DL123" s="961" t="s">
        <v>370</v>
      </c>
      <c r="DM123" s="959"/>
      <c r="DN123" s="959"/>
      <c r="DO123" s="959"/>
      <c r="DP123" s="960"/>
      <c r="DQ123" s="961" t="s">
        <v>370</v>
      </c>
      <c r="DR123" s="959"/>
      <c r="DS123" s="959"/>
      <c r="DT123" s="959"/>
      <c r="DU123" s="960"/>
      <c r="DV123" s="962" t="s">
        <v>370</v>
      </c>
      <c r="DW123" s="963"/>
      <c r="DX123" s="963"/>
      <c r="DY123" s="963"/>
      <c r="DZ123" s="964"/>
    </row>
    <row r="124" spans="1:130" s="197" customFormat="1" ht="26.25" customHeight="1" x14ac:dyDescent="0.15">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370</v>
      </c>
      <c r="AB124" s="959"/>
      <c r="AC124" s="959"/>
      <c r="AD124" s="959"/>
      <c r="AE124" s="960"/>
      <c r="AF124" s="961" t="s">
        <v>370</v>
      </c>
      <c r="AG124" s="959"/>
      <c r="AH124" s="959"/>
      <c r="AI124" s="959"/>
      <c r="AJ124" s="960"/>
      <c r="AK124" s="961" t="s">
        <v>370</v>
      </c>
      <c r="AL124" s="959"/>
      <c r="AM124" s="959"/>
      <c r="AN124" s="959"/>
      <c r="AO124" s="960"/>
      <c r="AP124" s="962" t="s">
        <v>370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370</v>
      </c>
      <c r="DH124" s="998"/>
      <c r="DI124" s="998"/>
      <c r="DJ124" s="998"/>
      <c r="DK124" s="999"/>
      <c r="DL124" s="1000" t="s">
        <v>370</v>
      </c>
      <c r="DM124" s="998"/>
      <c r="DN124" s="998"/>
      <c r="DO124" s="998"/>
      <c r="DP124" s="999"/>
      <c r="DQ124" s="1000" t="s">
        <v>370</v>
      </c>
      <c r="DR124" s="998"/>
      <c r="DS124" s="998"/>
      <c r="DT124" s="998"/>
      <c r="DU124" s="999"/>
      <c r="DV124" s="1001" t="s">
        <v>370</v>
      </c>
      <c r="DW124" s="1002"/>
      <c r="DX124" s="1002"/>
      <c r="DY124" s="1002"/>
      <c r="DZ124" s="1003"/>
    </row>
    <row r="125" spans="1:130" s="197" customFormat="1" ht="26.25" customHeight="1" thickBot="1" x14ac:dyDescent="0.2">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370</v>
      </c>
      <c r="AB125" s="959"/>
      <c r="AC125" s="959"/>
      <c r="AD125" s="959"/>
      <c r="AE125" s="960"/>
      <c r="AF125" s="961" t="s">
        <v>370</v>
      </c>
      <c r="AG125" s="959"/>
      <c r="AH125" s="959"/>
      <c r="AI125" s="959"/>
      <c r="AJ125" s="960"/>
      <c r="AK125" s="961" t="s">
        <v>370</v>
      </c>
      <c r="AL125" s="959"/>
      <c r="AM125" s="959"/>
      <c r="AN125" s="959"/>
      <c r="AO125" s="960"/>
      <c r="AP125" s="962" t="s">
        <v>370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370</v>
      </c>
      <c r="DH125" s="927"/>
      <c r="DI125" s="927"/>
      <c r="DJ125" s="927"/>
      <c r="DK125" s="927"/>
      <c r="DL125" s="927" t="s">
        <v>370</v>
      </c>
      <c r="DM125" s="927"/>
      <c r="DN125" s="927"/>
      <c r="DO125" s="927"/>
      <c r="DP125" s="927"/>
      <c r="DQ125" s="927" t="s">
        <v>370</v>
      </c>
      <c r="DR125" s="927"/>
      <c r="DS125" s="927"/>
      <c r="DT125" s="927"/>
      <c r="DU125" s="927"/>
      <c r="DV125" s="928" t="s">
        <v>370</v>
      </c>
      <c r="DW125" s="928"/>
      <c r="DX125" s="928"/>
      <c r="DY125" s="928"/>
      <c r="DZ125" s="929"/>
    </row>
    <row r="126" spans="1:130" s="197" customFormat="1" ht="26.25" customHeight="1" x14ac:dyDescent="0.15">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370</v>
      </c>
      <c r="AB126" s="959"/>
      <c r="AC126" s="959"/>
      <c r="AD126" s="959"/>
      <c r="AE126" s="960"/>
      <c r="AF126" s="961" t="s">
        <v>370</v>
      </c>
      <c r="AG126" s="959"/>
      <c r="AH126" s="959"/>
      <c r="AI126" s="959"/>
      <c r="AJ126" s="960"/>
      <c r="AK126" s="961" t="s">
        <v>370</v>
      </c>
      <c r="AL126" s="959"/>
      <c r="AM126" s="959"/>
      <c r="AN126" s="959"/>
      <c r="AO126" s="960"/>
      <c r="AP126" s="962" t="s">
        <v>370</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370</v>
      </c>
      <c r="DH126" s="920"/>
      <c r="DI126" s="920"/>
      <c r="DJ126" s="920"/>
      <c r="DK126" s="920"/>
      <c r="DL126" s="920" t="s">
        <v>370</v>
      </c>
      <c r="DM126" s="920"/>
      <c r="DN126" s="920"/>
      <c r="DO126" s="920"/>
      <c r="DP126" s="920"/>
      <c r="DQ126" s="920" t="s">
        <v>370</v>
      </c>
      <c r="DR126" s="920"/>
      <c r="DS126" s="920"/>
      <c r="DT126" s="920"/>
      <c r="DU126" s="920"/>
      <c r="DV126" s="921" t="s">
        <v>370</v>
      </c>
      <c r="DW126" s="921"/>
      <c r="DX126" s="921"/>
      <c r="DY126" s="921"/>
      <c r="DZ126" s="922"/>
    </row>
    <row r="127" spans="1:130" s="197" customFormat="1" ht="26.25" customHeight="1" thickBot="1" x14ac:dyDescent="0.2">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370</v>
      </c>
      <c r="AB127" s="959"/>
      <c r="AC127" s="959"/>
      <c r="AD127" s="959"/>
      <c r="AE127" s="960"/>
      <c r="AF127" s="961" t="s">
        <v>370</v>
      </c>
      <c r="AG127" s="959"/>
      <c r="AH127" s="959"/>
      <c r="AI127" s="959"/>
      <c r="AJ127" s="960"/>
      <c r="AK127" s="961" t="s">
        <v>370</v>
      </c>
      <c r="AL127" s="959"/>
      <c r="AM127" s="959"/>
      <c r="AN127" s="959"/>
      <c r="AO127" s="960"/>
      <c r="AP127" s="962" t="s">
        <v>370</v>
      </c>
      <c r="AQ127" s="963"/>
      <c r="AR127" s="963"/>
      <c r="AS127" s="963"/>
      <c r="AT127" s="964"/>
      <c r="AU127" s="233"/>
      <c r="AV127" s="233"/>
      <c r="AW127" s="233"/>
      <c r="AX127" s="886" t="s">
        <v>452</v>
      </c>
      <c r="AY127" s="887"/>
      <c r="AZ127" s="887"/>
      <c r="BA127" s="887"/>
      <c r="BB127" s="887"/>
      <c r="BC127" s="887"/>
      <c r="BD127" s="887"/>
      <c r="BE127" s="888"/>
      <c r="BF127" s="1041" t="s">
        <v>370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370</v>
      </c>
      <c r="DH127" s="1048"/>
      <c r="DI127" s="1048"/>
      <c r="DJ127" s="1048"/>
      <c r="DK127" s="1048"/>
      <c r="DL127" s="1048" t="s">
        <v>370</v>
      </c>
      <c r="DM127" s="1048"/>
      <c r="DN127" s="1048"/>
      <c r="DO127" s="1048"/>
      <c r="DP127" s="1048"/>
      <c r="DQ127" s="1048" t="s">
        <v>370</v>
      </c>
      <c r="DR127" s="1048"/>
      <c r="DS127" s="1048"/>
      <c r="DT127" s="1048"/>
      <c r="DU127" s="1048"/>
      <c r="DV127" s="1049" t="s">
        <v>370</v>
      </c>
      <c r="DW127" s="1049"/>
      <c r="DX127" s="1049"/>
      <c r="DY127" s="1049"/>
      <c r="DZ127" s="1050"/>
    </row>
    <row r="128" spans="1:130" s="197" customFormat="1" ht="26.25" customHeight="1" x14ac:dyDescent="0.15">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25614</v>
      </c>
      <c r="AB128" s="1090"/>
      <c r="AC128" s="1090"/>
      <c r="AD128" s="1090"/>
      <c r="AE128" s="1091"/>
      <c r="AF128" s="1092">
        <v>26440</v>
      </c>
      <c r="AG128" s="1090"/>
      <c r="AH128" s="1090"/>
      <c r="AI128" s="1090"/>
      <c r="AJ128" s="1091"/>
      <c r="AK128" s="1092">
        <v>25301</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370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1154523</v>
      </c>
      <c r="AB129" s="959"/>
      <c r="AC129" s="959"/>
      <c r="AD129" s="959"/>
      <c r="AE129" s="960"/>
      <c r="AF129" s="961">
        <v>1130320</v>
      </c>
      <c r="AG129" s="959"/>
      <c r="AH129" s="959"/>
      <c r="AI129" s="959"/>
      <c r="AJ129" s="960"/>
      <c r="AK129" s="961">
        <v>1121629</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14.2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246932</v>
      </c>
      <c r="AB130" s="959"/>
      <c r="AC130" s="959"/>
      <c r="AD130" s="959"/>
      <c r="AE130" s="960"/>
      <c r="AF130" s="961">
        <v>230357</v>
      </c>
      <c r="AG130" s="959"/>
      <c r="AH130" s="959"/>
      <c r="AI130" s="959"/>
      <c r="AJ130" s="960"/>
      <c r="AK130" s="961">
        <v>215123</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54.5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907591</v>
      </c>
      <c r="AB131" s="998"/>
      <c r="AC131" s="998"/>
      <c r="AD131" s="998"/>
      <c r="AE131" s="999"/>
      <c r="AF131" s="1000">
        <v>899963</v>
      </c>
      <c r="AG131" s="998"/>
      <c r="AH131" s="998"/>
      <c r="AI131" s="998"/>
      <c r="AJ131" s="999"/>
      <c r="AK131" s="1000">
        <v>906506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16.33808621</v>
      </c>
      <c r="AB132" s="1104"/>
      <c r="AC132" s="1104"/>
      <c r="AD132" s="1104"/>
      <c r="AE132" s="1105"/>
      <c r="AF132" s="1106">
        <v>15.157400920000001</v>
      </c>
      <c r="AG132" s="1104"/>
      <c r="AH132" s="1104"/>
      <c r="AI132" s="1104"/>
      <c r="AJ132" s="1105"/>
      <c r="AK132" s="1106">
        <v>11.14896096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17.7</v>
      </c>
      <c r="AB133" s="1111"/>
      <c r="AC133" s="1111"/>
      <c r="AD133" s="1111"/>
      <c r="AE133" s="1112"/>
      <c r="AF133" s="1110">
        <v>16.600000000000001</v>
      </c>
      <c r="AG133" s="1111"/>
      <c r="AH133" s="1111"/>
      <c r="AI133" s="1111"/>
      <c r="AJ133" s="1112"/>
      <c r="AK133" s="1110">
        <v>14.2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7" t="s">
        <v>468</v>
      </c>
      <c r="L7" s="254"/>
      <c r="M7" s="255" t="s">
        <v>469</v>
      </c>
      <c r="N7" s="256"/>
    </row>
    <row r="8" spans="1:16" x14ac:dyDescent="0.15">
      <c r="A8" s="248"/>
      <c r="B8" s="244"/>
      <c r="C8" s="244"/>
      <c r="D8" s="244"/>
      <c r="E8" s="244"/>
      <c r="F8" s="244"/>
      <c r="G8" s="257"/>
      <c r="H8" s="258"/>
      <c r="I8" s="258"/>
      <c r="J8" s="259"/>
      <c r="K8" s="1118"/>
      <c r="L8" s="260" t="s">
        <v>470</v>
      </c>
      <c r="M8" s="261" t="s">
        <v>471</v>
      </c>
      <c r="N8" s="262" t="s">
        <v>472</v>
      </c>
    </row>
    <row r="9" spans="1:16" x14ac:dyDescent="0.15">
      <c r="A9" s="248"/>
      <c r="B9" s="244"/>
      <c r="C9" s="244"/>
      <c r="D9" s="244"/>
      <c r="E9" s="244"/>
      <c r="F9" s="244"/>
      <c r="G9" s="1119" t="s">
        <v>473</v>
      </c>
      <c r="H9" s="1120"/>
      <c r="I9" s="1120"/>
      <c r="J9" s="1121"/>
      <c r="K9" s="263">
        <v>519055</v>
      </c>
      <c r="L9" s="264">
        <v>394419</v>
      </c>
      <c r="M9" s="265">
        <v>189429</v>
      </c>
      <c r="N9" s="266">
        <v>108.2</v>
      </c>
    </row>
    <row r="10" spans="1:16" x14ac:dyDescent="0.15">
      <c r="A10" s="248"/>
      <c r="B10" s="244"/>
      <c r="C10" s="244"/>
      <c r="D10" s="244"/>
      <c r="E10" s="244"/>
      <c r="F10" s="244"/>
      <c r="G10" s="1119" t="s">
        <v>474</v>
      </c>
      <c r="H10" s="1120"/>
      <c r="I10" s="1120"/>
      <c r="J10" s="1121"/>
      <c r="K10" s="267">
        <v>16878</v>
      </c>
      <c r="L10" s="268">
        <v>12825</v>
      </c>
      <c r="M10" s="269">
        <v>18027</v>
      </c>
      <c r="N10" s="270">
        <v>-28.9</v>
      </c>
    </row>
    <row r="11" spans="1:16" ht="13.5" customHeight="1" x14ac:dyDescent="0.15">
      <c r="A11" s="248"/>
      <c r="B11" s="244"/>
      <c r="C11" s="244"/>
      <c r="D11" s="244"/>
      <c r="E11" s="244"/>
      <c r="F11" s="244"/>
      <c r="G11" s="1119" t="s">
        <v>475</v>
      </c>
      <c r="H11" s="1120"/>
      <c r="I11" s="1120"/>
      <c r="J11" s="1121"/>
      <c r="K11" s="267">
        <v>6191</v>
      </c>
      <c r="L11" s="268">
        <v>4704</v>
      </c>
      <c r="M11" s="269">
        <v>27251</v>
      </c>
      <c r="N11" s="270">
        <v>-82.7</v>
      </c>
    </row>
    <row r="12" spans="1:16" ht="13.5" customHeight="1" x14ac:dyDescent="0.15">
      <c r="A12" s="248"/>
      <c r="B12" s="244"/>
      <c r="C12" s="244"/>
      <c r="D12" s="244"/>
      <c r="E12" s="244"/>
      <c r="F12" s="244"/>
      <c r="G12" s="1119" t="s">
        <v>476</v>
      </c>
      <c r="H12" s="1120"/>
      <c r="I12" s="1120"/>
      <c r="J12" s="1121"/>
      <c r="K12" s="267" t="s">
        <v>477</v>
      </c>
      <c r="L12" s="268" t="s">
        <v>477</v>
      </c>
      <c r="M12" s="269">
        <v>4133</v>
      </c>
      <c r="N12" s="270" t="s">
        <v>477</v>
      </c>
    </row>
    <row r="13" spans="1:16" ht="13.5" customHeight="1" x14ac:dyDescent="0.15">
      <c r="A13" s="248"/>
      <c r="B13" s="244"/>
      <c r="C13" s="244"/>
      <c r="D13" s="244"/>
      <c r="E13" s="244"/>
      <c r="F13" s="244"/>
      <c r="G13" s="1119" t="s">
        <v>478</v>
      </c>
      <c r="H13" s="1120"/>
      <c r="I13" s="1120"/>
      <c r="J13" s="1121"/>
      <c r="K13" s="267" t="s">
        <v>477</v>
      </c>
      <c r="L13" s="268" t="s">
        <v>477</v>
      </c>
      <c r="M13" s="269" t="s">
        <v>477</v>
      </c>
      <c r="N13" s="270" t="s">
        <v>477</v>
      </c>
    </row>
    <row r="14" spans="1:16" ht="13.5" customHeight="1" x14ac:dyDescent="0.15">
      <c r="A14" s="248"/>
      <c r="B14" s="244"/>
      <c r="C14" s="244"/>
      <c r="D14" s="244"/>
      <c r="E14" s="244"/>
      <c r="F14" s="244"/>
      <c r="G14" s="1119" t="s">
        <v>479</v>
      </c>
      <c r="H14" s="1120"/>
      <c r="I14" s="1120"/>
      <c r="J14" s="1121"/>
      <c r="K14" s="267">
        <v>7132</v>
      </c>
      <c r="L14" s="268">
        <v>5419</v>
      </c>
      <c r="M14" s="269">
        <v>9019</v>
      </c>
      <c r="N14" s="270">
        <v>-39.9</v>
      </c>
    </row>
    <row r="15" spans="1:16" ht="13.5" customHeight="1" x14ac:dyDescent="0.15">
      <c r="A15" s="248"/>
      <c r="B15" s="244"/>
      <c r="C15" s="244"/>
      <c r="D15" s="244"/>
      <c r="E15" s="244"/>
      <c r="F15" s="244"/>
      <c r="G15" s="1119" t="s">
        <v>480</v>
      </c>
      <c r="H15" s="1120"/>
      <c r="I15" s="1120"/>
      <c r="J15" s="1121"/>
      <c r="K15" s="267">
        <v>10910</v>
      </c>
      <c r="L15" s="268">
        <v>8290</v>
      </c>
      <c r="M15" s="269">
        <v>5105</v>
      </c>
      <c r="N15" s="270">
        <v>62.4</v>
      </c>
    </row>
    <row r="16" spans="1:16" x14ac:dyDescent="0.15">
      <c r="A16" s="248"/>
      <c r="B16" s="244"/>
      <c r="C16" s="244"/>
      <c r="D16" s="244"/>
      <c r="E16" s="244"/>
      <c r="F16" s="244"/>
      <c r="G16" s="1122" t="s">
        <v>481</v>
      </c>
      <c r="H16" s="1123"/>
      <c r="I16" s="1123"/>
      <c r="J16" s="1124"/>
      <c r="K16" s="268">
        <v>-78670</v>
      </c>
      <c r="L16" s="268">
        <v>-59780</v>
      </c>
      <c r="M16" s="269">
        <v>-20971</v>
      </c>
      <c r="N16" s="270">
        <v>185.1</v>
      </c>
    </row>
    <row r="17" spans="1:16" x14ac:dyDescent="0.15">
      <c r="A17" s="248"/>
      <c r="B17" s="244"/>
      <c r="C17" s="244"/>
      <c r="D17" s="244"/>
      <c r="E17" s="244"/>
      <c r="F17" s="244"/>
      <c r="G17" s="1122" t="s">
        <v>171</v>
      </c>
      <c r="H17" s="1123"/>
      <c r="I17" s="1123"/>
      <c r="J17" s="1124"/>
      <c r="K17" s="268">
        <v>481496</v>
      </c>
      <c r="L17" s="268">
        <v>365878</v>
      </c>
      <c r="M17" s="269">
        <v>231994</v>
      </c>
      <c r="N17" s="270">
        <v>57.7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14" t="s">
        <v>486</v>
      </c>
      <c r="H21" s="1115"/>
      <c r="I21" s="1115"/>
      <c r="J21" s="1116"/>
      <c r="K21" s="280">
        <v>34.19</v>
      </c>
      <c r="L21" s="281">
        <v>21.1</v>
      </c>
      <c r="M21" s="282">
        <v>13.09</v>
      </c>
      <c r="N21" s="249"/>
      <c r="O21" s="283"/>
      <c r="P21" s="279"/>
    </row>
    <row r="22" spans="1:16" s="284" customFormat="1" x14ac:dyDescent="0.15">
      <c r="A22" s="279"/>
      <c r="B22" s="249"/>
      <c r="C22" s="249"/>
      <c r="D22" s="249"/>
      <c r="E22" s="249"/>
      <c r="F22" s="249"/>
      <c r="G22" s="1114" t="s">
        <v>487</v>
      </c>
      <c r="H22" s="1115"/>
      <c r="I22" s="1115"/>
      <c r="J22" s="1116"/>
      <c r="K22" s="285">
        <v>87.9</v>
      </c>
      <c r="L22" s="286">
        <v>95</v>
      </c>
      <c r="M22" s="287">
        <v>-7.1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7" t="s">
        <v>468</v>
      </c>
      <c r="L30" s="254"/>
      <c r="M30" s="255" t="s">
        <v>469</v>
      </c>
      <c r="N30" s="256"/>
    </row>
    <row r="31" spans="1:16" x14ac:dyDescent="0.15">
      <c r="A31" s="248"/>
      <c r="B31" s="244"/>
      <c r="C31" s="244"/>
      <c r="D31" s="244"/>
      <c r="E31" s="244"/>
      <c r="F31" s="244"/>
      <c r="G31" s="257"/>
      <c r="H31" s="258"/>
      <c r="I31" s="258"/>
      <c r="J31" s="259"/>
      <c r="K31" s="1118"/>
      <c r="L31" s="260" t="s">
        <v>470</v>
      </c>
      <c r="M31" s="261" t="s">
        <v>471</v>
      </c>
      <c r="N31" s="262" t="s">
        <v>472</v>
      </c>
    </row>
    <row r="32" spans="1:16" ht="27" customHeight="1" x14ac:dyDescent="0.15">
      <c r="A32" s="248"/>
      <c r="B32" s="244"/>
      <c r="C32" s="244"/>
      <c r="D32" s="244"/>
      <c r="E32" s="244"/>
      <c r="F32" s="244"/>
      <c r="G32" s="1130" t="s">
        <v>490</v>
      </c>
      <c r="H32" s="1131"/>
      <c r="I32" s="1131"/>
      <c r="J32" s="1132"/>
      <c r="K32" s="294">
        <v>276302</v>
      </c>
      <c r="L32" s="294">
        <v>209956</v>
      </c>
      <c r="M32" s="295">
        <v>144190</v>
      </c>
      <c r="N32" s="296">
        <v>45.6</v>
      </c>
    </row>
    <row r="33" spans="1:16" ht="13.5" customHeight="1" x14ac:dyDescent="0.15">
      <c r="A33" s="248"/>
      <c r="B33" s="244"/>
      <c r="C33" s="244"/>
      <c r="D33" s="244"/>
      <c r="E33" s="244"/>
      <c r="F33" s="244"/>
      <c r="G33" s="1130" t="s">
        <v>491</v>
      </c>
      <c r="H33" s="1131"/>
      <c r="I33" s="1131"/>
      <c r="J33" s="1132"/>
      <c r="K33" s="294" t="s">
        <v>477</v>
      </c>
      <c r="L33" s="294" t="s">
        <v>477</v>
      </c>
      <c r="M33" s="295" t="s">
        <v>477</v>
      </c>
      <c r="N33" s="296" t="s">
        <v>477</v>
      </c>
    </row>
    <row r="34" spans="1:16" ht="27" customHeight="1" x14ac:dyDescent="0.15">
      <c r="A34" s="248"/>
      <c r="B34" s="244"/>
      <c r="C34" s="244"/>
      <c r="D34" s="244"/>
      <c r="E34" s="244"/>
      <c r="F34" s="244"/>
      <c r="G34" s="1130" t="s">
        <v>492</v>
      </c>
      <c r="H34" s="1131"/>
      <c r="I34" s="1131"/>
      <c r="J34" s="1132"/>
      <c r="K34" s="294" t="s">
        <v>477</v>
      </c>
      <c r="L34" s="294" t="s">
        <v>477</v>
      </c>
      <c r="M34" s="295" t="s">
        <v>477</v>
      </c>
      <c r="N34" s="296" t="s">
        <v>477</v>
      </c>
    </row>
    <row r="35" spans="1:16" ht="27" customHeight="1" x14ac:dyDescent="0.15">
      <c r="A35" s="248"/>
      <c r="B35" s="244"/>
      <c r="C35" s="244"/>
      <c r="D35" s="244"/>
      <c r="E35" s="244"/>
      <c r="F35" s="244"/>
      <c r="G35" s="1130" t="s">
        <v>493</v>
      </c>
      <c r="H35" s="1131"/>
      <c r="I35" s="1131"/>
      <c r="J35" s="1132"/>
      <c r="K35" s="294">
        <v>62260</v>
      </c>
      <c r="L35" s="294">
        <v>47310</v>
      </c>
      <c r="M35" s="295">
        <v>29858</v>
      </c>
      <c r="N35" s="296">
        <v>58.4</v>
      </c>
    </row>
    <row r="36" spans="1:16" ht="27" customHeight="1" x14ac:dyDescent="0.15">
      <c r="A36" s="248"/>
      <c r="B36" s="244"/>
      <c r="C36" s="244"/>
      <c r="D36" s="244"/>
      <c r="E36" s="244"/>
      <c r="F36" s="244"/>
      <c r="G36" s="1130" t="s">
        <v>494</v>
      </c>
      <c r="H36" s="1131"/>
      <c r="I36" s="1131"/>
      <c r="J36" s="1132"/>
      <c r="K36" s="294">
        <v>1842</v>
      </c>
      <c r="L36" s="294">
        <v>1400</v>
      </c>
      <c r="M36" s="295">
        <v>6079</v>
      </c>
      <c r="N36" s="296">
        <v>-77</v>
      </c>
    </row>
    <row r="37" spans="1:16" ht="13.5" customHeight="1" x14ac:dyDescent="0.15">
      <c r="A37" s="248"/>
      <c r="B37" s="244"/>
      <c r="C37" s="244"/>
      <c r="D37" s="244"/>
      <c r="E37" s="244"/>
      <c r="F37" s="244"/>
      <c r="G37" s="1130" t="s">
        <v>495</v>
      </c>
      <c r="H37" s="1131"/>
      <c r="I37" s="1131"/>
      <c r="J37" s="1132"/>
      <c r="K37" s="294" t="s">
        <v>477</v>
      </c>
      <c r="L37" s="294" t="s">
        <v>477</v>
      </c>
      <c r="M37" s="295">
        <v>2554</v>
      </c>
      <c r="N37" s="296" t="s">
        <v>477</v>
      </c>
    </row>
    <row r="38" spans="1:16" ht="27" customHeight="1" x14ac:dyDescent="0.15">
      <c r="A38" s="248"/>
      <c r="B38" s="244"/>
      <c r="C38" s="244"/>
      <c r="D38" s="244"/>
      <c r="E38" s="244"/>
      <c r="F38" s="244"/>
      <c r="G38" s="1133" t="s">
        <v>496</v>
      </c>
      <c r="H38" s="1134"/>
      <c r="I38" s="1134"/>
      <c r="J38" s="1135"/>
      <c r="K38" s="297">
        <v>1086</v>
      </c>
      <c r="L38" s="297">
        <v>825</v>
      </c>
      <c r="M38" s="298">
        <v>44</v>
      </c>
      <c r="N38" s="299">
        <v>1775</v>
      </c>
      <c r="O38" s="293"/>
    </row>
    <row r="39" spans="1:16" x14ac:dyDescent="0.15">
      <c r="A39" s="248"/>
      <c r="B39" s="244"/>
      <c r="C39" s="244"/>
      <c r="D39" s="244"/>
      <c r="E39" s="244"/>
      <c r="F39" s="244"/>
      <c r="G39" s="1133" t="s">
        <v>497</v>
      </c>
      <c r="H39" s="1134"/>
      <c r="I39" s="1134"/>
      <c r="J39" s="1135"/>
      <c r="K39" s="300">
        <v>-25301</v>
      </c>
      <c r="L39" s="300">
        <v>-19226</v>
      </c>
      <c r="M39" s="301">
        <v>-7957</v>
      </c>
      <c r="N39" s="302">
        <v>141.6</v>
      </c>
      <c r="O39" s="293"/>
    </row>
    <row r="40" spans="1:16" ht="27" customHeight="1" x14ac:dyDescent="0.15">
      <c r="A40" s="248"/>
      <c r="B40" s="244"/>
      <c r="C40" s="244"/>
      <c r="D40" s="244"/>
      <c r="E40" s="244"/>
      <c r="F40" s="244"/>
      <c r="G40" s="1130" t="s">
        <v>498</v>
      </c>
      <c r="H40" s="1131"/>
      <c r="I40" s="1131"/>
      <c r="J40" s="1132"/>
      <c r="K40" s="300">
        <v>-215123</v>
      </c>
      <c r="L40" s="300">
        <v>-163467</v>
      </c>
      <c r="M40" s="301">
        <v>-129245</v>
      </c>
      <c r="N40" s="302">
        <v>26.5</v>
      </c>
      <c r="O40" s="293"/>
    </row>
    <row r="41" spans="1:16" x14ac:dyDescent="0.15">
      <c r="A41" s="248"/>
      <c r="B41" s="244"/>
      <c r="C41" s="244"/>
      <c r="D41" s="244"/>
      <c r="E41" s="244"/>
      <c r="F41" s="244"/>
      <c r="G41" s="1136" t="s">
        <v>283</v>
      </c>
      <c r="H41" s="1137"/>
      <c r="I41" s="1137"/>
      <c r="J41" s="1138"/>
      <c r="K41" s="294">
        <v>101066</v>
      </c>
      <c r="L41" s="300">
        <v>76798</v>
      </c>
      <c r="M41" s="301">
        <v>45523</v>
      </c>
      <c r="N41" s="302">
        <v>68.7</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5" t="s">
        <v>468</v>
      </c>
      <c r="J49" s="1127" t="s">
        <v>502</v>
      </c>
      <c r="K49" s="1128"/>
      <c r="L49" s="1128"/>
      <c r="M49" s="1128"/>
      <c r="N49" s="1129"/>
    </row>
    <row r="50" spans="1:14" x14ac:dyDescent="0.15">
      <c r="A50" s="248"/>
      <c r="B50" s="244"/>
      <c r="C50" s="244"/>
      <c r="D50" s="244"/>
      <c r="E50" s="244"/>
      <c r="F50" s="244"/>
      <c r="G50" s="312"/>
      <c r="H50" s="313"/>
      <c r="I50" s="1126"/>
      <c r="J50" s="314" t="s">
        <v>503</v>
      </c>
      <c r="K50" s="315" t="s">
        <v>504</v>
      </c>
      <c r="L50" s="316" t="s">
        <v>505</v>
      </c>
      <c r="M50" s="317" t="s">
        <v>506</v>
      </c>
      <c r="N50" s="318" t="s">
        <v>507</v>
      </c>
    </row>
    <row r="51" spans="1:14" x14ac:dyDescent="0.15">
      <c r="A51" s="248"/>
      <c r="B51" s="244"/>
      <c r="C51" s="244"/>
      <c r="D51" s="244"/>
      <c r="E51" s="244"/>
      <c r="F51" s="244"/>
      <c r="G51" s="310" t="s">
        <v>508</v>
      </c>
      <c r="H51" s="311"/>
      <c r="I51" s="319">
        <v>312957</v>
      </c>
      <c r="J51" s="320">
        <v>237629</v>
      </c>
      <c r="K51" s="321">
        <v>-60.8</v>
      </c>
      <c r="L51" s="322">
        <v>325581</v>
      </c>
      <c r="M51" s="323">
        <v>11.5</v>
      </c>
      <c r="N51" s="324">
        <v>-72.3</v>
      </c>
    </row>
    <row r="52" spans="1:14" x14ac:dyDescent="0.15">
      <c r="A52" s="248"/>
      <c r="B52" s="244"/>
      <c r="C52" s="244"/>
      <c r="D52" s="244"/>
      <c r="E52" s="244"/>
      <c r="F52" s="244"/>
      <c r="G52" s="325"/>
      <c r="H52" s="326" t="s">
        <v>509</v>
      </c>
      <c r="I52" s="327">
        <v>97588</v>
      </c>
      <c r="J52" s="328">
        <v>74099</v>
      </c>
      <c r="K52" s="329">
        <v>-35.700000000000003</v>
      </c>
      <c r="L52" s="330">
        <v>165116</v>
      </c>
      <c r="M52" s="331">
        <v>0.9</v>
      </c>
      <c r="N52" s="332">
        <v>-36.6</v>
      </c>
    </row>
    <row r="53" spans="1:14" x14ac:dyDescent="0.15">
      <c r="A53" s="248"/>
      <c r="B53" s="244"/>
      <c r="C53" s="244"/>
      <c r="D53" s="244"/>
      <c r="E53" s="244"/>
      <c r="F53" s="244"/>
      <c r="G53" s="310" t="s">
        <v>510</v>
      </c>
      <c r="H53" s="311"/>
      <c r="I53" s="319">
        <v>710842</v>
      </c>
      <c r="J53" s="320">
        <v>551040</v>
      </c>
      <c r="K53" s="321">
        <v>131.9</v>
      </c>
      <c r="L53" s="322">
        <v>216155</v>
      </c>
      <c r="M53" s="323">
        <v>-33.6</v>
      </c>
      <c r="N53" s="324">
        <v>165.5</v>
      </c>
    </row>
    <row r="54" spans="1:14" x14ac:dyDescent="0.15">
      <c r="A54" s="248"/>
      <c r="B54" s="244"/>
      <c r="C54" s="244"/>
      <c r="D54" s="244"/>
      <c r="E54" s="244"/>
      <c r="F54" s="244"/>
      <c r="G54" s="325"/>
      <c r="H54" s="326" t="s">
        <v>509</v>
      </c>
      <c r="I54" s="327">
        <v>175606</v>
      </c>
      <c r="J54" s="328">
        <v>136129</v>
      </c>
      <c r="K54" s="329">
        <v>83.7</v>
      </c>
      <c r="L54" s="330">
        <v>108827</v>
      </c>
      <c r="M54" s="331">
        <v>-34.1</v>
      </c>
      <c r="N54" s="332">
        <v>117.8</v>
      </c>
    </row>
    <row r="55" spans="1:14" x14ac:dyDescent="0.15">
      <c r="A55" s="248"/>
      <c r="B55" s="244"/>
      <c r="C55" s="244"/>
      <c r="D55" s="244"/>
      <c r="E55" s="244"/>
      <c r="F55" s="244"/>
      <c r="G55" s="310" t="s">
        <v>511</v>
      </c>
      <c r="H55" s="311"/>
      <c r="I55" s="319">
        <v>647279</v>
      </c>
      <c r="J55" s="320">
        <v>494106</v>
      </c>
      <c r="K55" s="321">
        <v>-10.3</v>
      </c>
      <c r="L55" s="322">
        <v>228305</v>
      </c>
      <c r="M55" s="323">
        <v>5.6</v>
      </c>
      <c r="N55" s="324">
        <v>-15.9</v>
      </c>
    </row>
    <row r="56" spans="1:14" x14ac:dyDescent="0.15">
      <c r="A56" s="248"/>
      <c r="B56" s="244"/>
      <c r="C56" s="244"/>
      <c r="D56" s="244"/>
      <c r="E56" s="244"/>
      <c r="F56" s="244"/>
      <c r="G56" s="325"/>
      <c r="H56" s="326" t="s">
        <v>509</v>
      </c>
      <c r="I56" s="327">
        <v>35943</v>
      </c>
      <c r="J56" s="328">
        <v>27437</v>
      </c>
      <c r="K56" s="329">
        <v>-79.8</v>
      </c>
      <c r="L56" s="330">
        <v>86611</v>
      </c>
      <c r="M56" s="331">
        <v>-20.399999999999999</v>
      </c>
      <c r="N56" s="332">
        <v>-59.4</v>
      </c>
    </row>
    <row r="57" spans="1:14" x14ac:dyDescent="0.15">
      <c r="A57" s="248"/>
      <c r="B57" s="244"/>
      <c r="C57" s="244"/>
      <c r="D57" s="244"/>
      <c r="E57" s="244"/>
      <c r="F57" s="244"/>
      <c r="G57" s="310" t="s">
        <v>512</v>
      </c>
      <c r="H57" s="311"/>
      <c r="I57" s="319">
        <v>1153764</v>
      </c>
      <c r="J57" s="320">
        <v>872082</v>
      </c>
      <c r="K57" s="321">
        <v>76.5</v>
      </c>
      <c r="L57" s="322">
        <v>316331</v>
      </c>
      <c r="M57" s="323">
        <v>38.6</v>
      </c>
      <c r="N57" s="324">
        <v>37.9</v>
      </c>
    </row>
    <row r="58" spans="1:14" x14ac:dyDescent="0.15">
      <c r="A58" s="248"/>
      <c r="B58" s="244"/>
      <c r="C58" s="244"/>
      <c r="D58" s="244"/>
      <c r="E58" s="244"/>
      <c r="F58" s="244"/>
      <c r="G58" s="325"/>
      <c r="H58" s="326" t="s">
        <v>509</v>
      </c>
      <c r="I58" s="327">
        <v>41610</v>
      </c>
      <c r="J58" s="328">
        <v>31451</v>
      </c>
      <c r="K58" s="329">
        <v>14.6</v>
      </c>
      <c r="L58" s="330">
        <v>106387</v>
      </c>
      <c r="M58" s="331">
        <v>22.8</v>
      </c>
      <c r="N58" s="332">
        <v>-8.1999999999999993</v>
      </c>
    </row>
    <row r="59" spans="1:14" x14ac:dyDescent="0.15">
      <c r="A59" s="248"/>
      <c r="B59" s="244"/>
      <c r="C59" s="244"/>
      <c r="D59" s="244"/>
      <c r="E59" s="244"/>
      <c r="F59" s="244"/>
      <c r="G59" s="310" t="s">
        <v>513</v>
      </c>
      <c r="H59" s="311"/>
      <c r="I59" s="319">
        <v>1346350</v>
      </c>
      <c r="J59" s="320">
        <v>1023062</v>
      </c>
      <c r="K59" s="321">
        <v>17.3</v>
      </c>
      <c r="L59" s="322">
        <v>333013</v>
      </c>
      <c r="M59" s="323">
        <v>5.3</v>
      </c>
      <c r="N59" s="324">
        <v>12</v>
      </c>
    </row>
    <row r="60" spans="1:14" x14ac:dyDescent="0.15">
      <c r="A60" s="248"/>
      <c r="B60" s="244"/>
      <c r="C60" s="244"/>
      <c r="D60" s="244"/>
      <c r="E60" s="244"/>
      <c r="F60" s="244"/>
      <c r="G60" s="325"/>
      <c r="H60" s="326" t="s">
        <v>509</v>
      </c>
      <c r="I60" s="333">
        <v>92295</v>
      </c>
      <c r="J60" s="328">
        <v>70133</v>
      </c>
      <c r="K60" s="329">
        <v>123</v>
      </c>
      <c r="L60" s="330">
        <v>126732</v>
      </c>
      <c r="M60" s="331">
        <v>19.100000000000001</v>
      </c>
      <c r="N60" s="332">
        <v>103.9</v>
      </c>
    </row>
    <row r="61" spans="1:14" x14ac:dyDescent="0.15">
      <c r="A61" s="248"/>
      <c r="B61" s="244"/>
      <c r="C61" s="244"/>
      <c r="D61" s="244"/>
      <c r="E61" s="244"/>
      <c r="F61" s="244"/>
      <c r="G61" s="310" t="s">
        <v>514</v>
      </c>
      <c r="H61" s="334"/>
      <c r="I61" s="335">
        <v>834238</v>
      </c>
      <c r="J61" s="336">
        <v>635584</v>
      </c>
      <c r="K61" s="337">
        <v>30.9</v>
      </c>
      <c r="L61" s="338">
        <v>283877</v>
      </c>
      <c r="M61" s="339">
        <v>5.5</v>
      </c>
      <c r="N61" s="324">
        <v>25.4</v>
      </c>
    </row>
    <row r="62" spans="1:14" x14ac:dyDescent="0.15">
      <c r="A62" s="248"/>
      <c r="B62" s="244"/>
      <c r="C62" s="244"/>
      <c r="D62" s="244"/>
      <c r="E62" s="244"/>
      <c r="F62" s="244"/>
      <c r="G62" s="325"/>
      <c r="H62" s="326" t="s">
        <v>509</v>
      </c>
      <c r="I62" s="327">
        <v>88608</v>
      </c>
      <c r="J62" s="328">
        <v>67850</v>
      </c>
      <c r="K62" s="329">
        <v>21.2</v>
      </c>
      <c r="L62" s="330">
        <v>118735</v>
      </c>
      <c r="M62" s="331">
        <v>-2.2999999999999998</v>
      </c>
      <c r="N62" s="332">
        <v>23.5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14.2</v>
      </c>
      <c r="G47" s="12">
        <v>24.15</v>
      </c>
      <c r="H47" s="12">
        <v>28.88</v>
      </c>
      <c r="I47" s="12">
        <v>33.51</v>
      </c>
      <c r="J47" s="13">
        <v>32.409999999999997</v>
      </c>
    </row>
    <row r="48" spans="2:10" ht="57.75" customHeight="1" x14ac:dyDescent="0.15">
      <c r="B48" s="14"/>
      <c r="C48" s="1141" t="s">
        <v>4</v>
      </c>
      <c r="D48" s="1141"/>
      <c r="E48" s="1142"/>
      <c r="F48" s="15">
        <v>11.19</v>
      </c>
      <c r="G48" s="16">
        <v>9.1199999999999992</v>
      </c>
      <c r="H48" s="16">
        <v>8.82</v>
      </c>
      <c r="I48" s="16">
        <v>7.84</v>
      </c>
      <c r="J48" s="17">
        <v>9.76</v>
      </c>
    </row>
    <row r="49" spans="2:10" ht="57.75" customHeight="1" thickBot="1" x14ac:dyDescent="0.2">
      <c r="B49" s="18"/>
      <c r="C49" s="1143" t="s">
        <v>5</v>
      </c>
      <c r="D49" s="1143"/>
      <c r="E49" s="1144"/>
      <c r="F49" s="19">
        <v>12</v>
      </c>
      <c r="G49" s="20">
        <v>11.43</v>
      </c>
      <c r="H49" s="20">
        <v>2.2999999999999998</v>
      </c>
      <c r="I49" s="20">
        <v>2.84</v>
      </c>
      <c r="J49" s="21">
        <v>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521</v>
      </c>
      <c r="D34" s="1151"/>
      <c r="E34" s="1152"/>
      <c r="F34" s="32">
        <v>1.1200000000000001</v>
      </c>
      <c r="G34" s="33">
        <v>0.15</v>
      </c>
      <c r="H34" s="33">
        <v>15.31</v>
      </c>
      <c r="I34" s="33">
        <v>10.6</v>
      </c>
      <c r="J34" s="34" t="s">
        <v>522</v>
      </c>
      <c r="K34" s="22"/>
      <c r="L34" s="22"/>
      <c r="M34" s="22"/>
      <c r="N34" s="22"/>
      <c r="O34" s="22"/>
      <c r="P34" s="22"/>
    </row>
    <row r="35" spans="1:16" ht="39" customHeight="1" x14ac:dyDescent="0.15">
      <c r="A35" s="22"/>
      <c r="B35" s="35"/>
      <c r="C35" s="1145" t="s">
        <v>523</v>
      </c>
      <c r="D35" s="1146"/>
      <c r="E35" s="1147"/>
      <c r="F35" s="36">
        <v>11.19</v>
      </c>
      <c r="G35" s="37">
        <v>9.11</v>
      </c>
      <c r="H35" s="37">
        <v>8.82</v>
      </c>
      <c r="I35" s="37">
        <v>7.84</v>
      </c>
      <c r="J35" s="38">
        <v>9.75</v>
      </c>
      <c r="K35" s="22"/>
      <c r="L35" s="22"/>
      <c r="M35" s="22"/>
      <c r="N35" s="22"/>
      <c r="O35" s="22"/>
      <c r="P35" s="22"/>
    </row>
    <row r="36" spans="1:16" ht="39" customHeight="1" x14ac:dyDescent="0.15">
      <c r="A36" s="22"/>
      <c r="B36" s="35"/>
      <c r="C36" s="1145" t="s">
        <v>524</v>
      </c>
      <c r="D36" s="1146"/>
      <c r="E36" s="1147"/>
      <c r="F36" s="36">
        <v>1.08</v>
      </c>
      <c r="G36" s="37">
        <v>0.81</v>
      </c>
      <c r="H36" s="37">
        <v>1.42</v>
      </c>
      <c r="I36" s="37">
        <v>1.74</v>
      </c>
      <c r="J36" s="38">
        <v>1.0900000000000001</v>
      </c>
      <c r="K36" s="22"/>
      <c r="L36" s="22"/>
      <c r="M36" s="22"/>
      <c r="N36" s="22"/>
      <c r="O36" s="22"/>
      <c r="P36" s="22"/>
    </row>
    <row r="37" spans="1:16" ht="39" customHeight="1" x14ac:dyDescent="0.15">
      <c r="A37" s="22"/>
      <c r="B37" s="35"/>
      <c r="C37" s="1145" t="s">
        <v>525</v>
      </c>
      <c r="D37" s="1146"/>
      <c r="E37" s="1147"/>
      <c r="F37" s="36">
        <v>0.26</v>
      </c>
      <c r="G37" s="37">
        <v>0.17</v>
      </c>
      <c r="H37" s="37">
        <v>0.03</v>
      </c>
      <c r="I37" s="37">
        <v>0.28000000000000003</v>
      </c>
      <c r="J37" s="38">
        <v>0.11</v>
      </c>
      <c r="K37" s="22"/>
      <c r="L37" s="22"/>
      <c r="M37" s="22"/>
      <c r="N37" s="22"/>
      <c r="O37" s="22"/>
      <c r="P37" s="22"/>
    </row>
    <row r="38" spans="1:16" ht="39" customHeight="1" x14ac:dyDescent="0.15">
      <c r="A38" s="22"/>
      <c r="B38" s="35"/>
      <c r="C38" s="1145" t="s">
        <v>526</v>
      </c>
      <c r="D38" s="1146"/>
      <c r="E38" s="1147"/>
      <c r="F38" s="36">
        <v>0.02</v>
      </c>
      <c r="G38" s="37">
        <v>0</v>
      </c>
      <c r="H38" s="37">
        <v>0.02</v>
      </c>
      <c r="I38" s="37">
        <v>0.03</v>
      </c>
      <c r="J38" s="38">
        <v>0.04</v>
      </c>
      <c r="K38" s="22"/>
      <c r="L38" s="22"/>
      <c r="M38" s="22"/>
      <c r="N38" s="22"/>
      <c r="O38" s="22"/>
      <c r="P38" s="22"/>
    </row>
    <row r="39" spans="1:16" ht="39" customHeight="1" x14ac:dyDescent="0.15">
      <c r="A39" s="22"/>
      <c r="B39" s="35"/>
      <c r="C39" s="1145" t="s">
        <v>527</v>
      </c>
      <c r="D39" s="1146"/>
      <c r="E39" s="1147"/>
      <c r="F39" s="36">
        <v>0</v>
      </c>
      <c r="G39" s="37">
        <v>1.1000000000000001</v>
      </c>
      <c r="H39" s="37">
        <v>0</v>
      </c>
      <c r="I39" s="37">
        <v>0</v>
      </c>
      <c r="J39" s="38">
        <v>0</v>
      </c>
      <c r="K39" s="22"/>
      <c r="L39" s="22"/>
      <c r="M39" s="22"/>
      <c r="N39" s="22"/>
      <c r="O39" s="22"/>
      <c r="P39" s="22"/>
    </row>
    <row r="40" spans="1:16" ht="39" customHeight="1" x14ac:dyDescent="0.15">
      <c r="A40" s="22"/>
      <c r="B40" s="35"/>
      <c r="C40" s="1145" t="s">
        <v>528</v>
      </c>
      <c r="D40" s="1146"/>
      <c r="E40" s="1147"/>
      <c r="F40" s="36">
        <v>0.2</v>
      </c>
      <c r="G40" s="37">
        <v>0.11</v>
      </c>
      <c r="H40" s="37">
        <v>0.09</v>
      </c>
      <c r="I40" s="37">
        <v>0.35</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530</v>
      </c>
      <c r="D43" s="1149"/>
      <c r="E43" s="1150"/>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442</v>
      </c>
      <c r="L45" s="60">
        <v>400</v>
      </c>
      <c r="M45" s="60">
        <v>344</v>
      </c>
      <c r="N45" s="60">
        <v>318</v>
      </c>
      <c r="O45" s="61">
        <v>276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50</v>
      </c>
      <c r="L48" s="64">
        <v>76</v>
      </c>
      <c r="M48" s="64">
        <v>75</v>
      </c>
      <c r="N48" s="64">
        <v>72</v>
      </c>
      <c r="O48" s="65">
        <v>62</v>
      </c>
      <c r="P48" s="48"/>
      <c r="Q48" s="48"/>
      <c r="R48" s="48"/>
      <c r="S48" s="48"/>
      <c r="T48" s="48"/>
      <c r="U48" s="48"/>
    </row>
    <row r="49" spans="1:21" ht="30.75" customHeight="1" x14ac:dyDescent="0.15">
      <c r="A49" s="48"/>
      <c r="B49" s="1163"/>
      <c r="C49" s="1164"/>
      <c r="D49" s="62"/>
      <c r="E49" s="1155" t="s">
        <v>16</v>
      </c>
      <c r="F49" s="1155"/>
      <c r="G49" s="1155"/>
      <c r="H49" s="1155"/>
      <c r="I49" s="1155"/>
      <c r="J49" s="1156"/>
      <c r="K49" s="63">
        <v>1</v>
      </c>
      <c r="L49" s="64">
        <v>1</v>
      </c>
      <c r="M49" s="64">
        <v>1</v>
      </c>
      <c r="N49" s="64">
        <v>2</v>
      </c>
      <c r="O49" s="65">
        <v>2</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477</v>
      </c>
      <c r="L50" s="64" t="s">
        <v>477</v>
      </c>
      <c r="M50" s="64" t="s">
        <v>477</v>
      </c>
      <c r="N50" s="64" t="s">
        <v>477</v>
      </c>
      <c r="O50" s="65" t="s">
        <v>477</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1</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306</v>
      </c>
      <c r="L52" s="64">
        <v>301</v>
      </c>
      <c r="M52" s="64">
        <v>273</v>
      </c>
      <c r="N52" s="64">
        <v>257</v>
      </c>
      <c r="O52" s="65">
        <v>240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187</v>
      </c>
      <c r="L53" s="69">
        <v>176</v>
      </c>
      <c r="M53" s="69">
        <v>147</v>
      </c>
      <c r="N53" s="69">
        <v>136</v>
      </c>
      <c r="O53" s="70">
        <v>101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2016-04-25T02:54:17Z</cp:lastPrinted>
  <dcterms:created xsi:type="dcterms:W3CDTF">2016-02-15T02:32:39Z</dcterms:created>
  <dcterms:modified xsi:type="dcterms:W3CDTF">2016-04-28T06:15:03Z</dcterms:modified>
</cp:coreProperties>
</file>