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23" i="11" l="1"/>
  <c r="V23" i="11"/>
  <c r="Q23" i="1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U36" i="9"/>
  <c r="CO35" i="9"/>
  <c r="BE35" i="9"/>
  <c r="AM35" i="9"/>
  <c r="AM34" i="9"/>
  <c r="C34" i="9"/>
  <c r="C35" i="9" s="1"/>
  <c r="C36" i="9" s="1"/>
  <c r="C37" i="9" s="1"/>
  <c r="U34" i="9" l="1"/>
  <c r="U35" i="9" s="1"/>
  <c r="BE34" i="9"/>
  <c r="BW34" i="9" s="1"/>
  <c r="BW35" i="9" s="1"/>
  <c r="BW36" i="9" s="1"/>
  <c r="BW37" i="9" s="1"/>
  <c r="BW38" i="9" s="1"/>
  <c r="BW39" i="9" s="1"/>
  <c r="BW40" i="9" s="1"/>
  <c r="BW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<sst xmlns="http://schemas.openxmlformats.org/spreadsheetml/2006/main" count="1089" uniqueCount="540">
  <si>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</si>
  <si>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</si>
  <si>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</si>
  <si>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</si>
  <si>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</si>
  <si>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</si>
  <si>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</si>
  <si>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</si>
  <si>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</si>
  <si>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</si>
  <si>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</si>
  <si>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</si>
  <si>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</si>
  <si>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</si>
  <si>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</si>
  <si>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</si>
  <si>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</si>
  <si>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</si>
  <si>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</si>
  <si>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</si>
  <si>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</si>
  <si>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</si>
  <si>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</si>
  <si>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</si>
  <si>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</si>
  <si>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</si>
  <si>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</si>
  <si>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</si>
  <si>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</si>
  <si>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</si>
  <si>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</si>
  <si>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</si>
  <si>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</si>
  <si>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</si>
  <si>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</si>
  <si>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</si>
  <si>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</si>
  <si>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</si>
  <si>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</si>
  <si>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</si>
  <si>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</si>
  <si>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</si>
  <si>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</si>
  <si>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</si>
  <si>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</si>
  <si>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</si>
  <si>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</si>
  <si>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</si>
  <si>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</si>
  <si>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</si>
  <si>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</si>
  <si>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</si>
  <si>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</si>
  <si>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</si>
  <si>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</si>
  <si>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</si>
  <si>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</si>
  <si>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</si>
  <si>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</si>
  <si>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</si>
  <si>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</si>
  <si>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</si>
  <si>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</si>
  <si>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</si>
  <si>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</si>
  <si>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</si>
  <si>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</si>
  <si>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</si>
  <si>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</si>
  <si>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</si>
  <si>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</si>
  <si>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</si>
  <si>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</si>
  <si>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</si>
  <si>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</si>
  <si>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</si>
  <si>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</si>
  <si>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</si>
  <si>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</si>
  <si>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</si>
  <si>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</si>
  <si>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</si>
  <si>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</si>
  <si>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</si>
  <si>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</si>
  <si>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</si>
  <si>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</si>
  <si>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</si>
  <si>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</si>
  <si>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</si>
  <si>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</si>
  <si>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</si>
  <si>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</si>
  <si>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</si>
  <si>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</si>
  <si>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</si>
  <si>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</si>
  <si>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</si>
  <si>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</si>
  <si>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</si>
  <si>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</si>
  <si>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</si>
  <si>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</si>
  <si>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</si>
  <si>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</si>
  <si>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</si>
  <si>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</si>
  <si>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</si>
  <si>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</si>
  <si>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</si>
  <si>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</si>
  <si>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</si>
  <si>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</si>
  <si>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</si>
  <si>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</si>
  <si>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</si>
  <si>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</si>
  <si>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</si>
  <si>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</si>
  <si>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</si>
  <si>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</si>
  <si>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</si>
  <si>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</si>
  <si>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</si>
  <si>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</si>
  <si>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</si>
  <si>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</si>
  <si>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</si>
  <si>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</si>
  <si>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</si>
  <si>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</si>
  <si>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</si>
  <si>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</si>
  <si>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18"/>
  </si>
  <si>
    <t>うち日本人(％)</t>
    <phoneticPr fontId="5"/>
  </si>
  <si>
    <t>3.8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</si>
  <si>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</si>
  <si>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</si>
  <si>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</si>
  <si>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</si>
  <si>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</si>
  <si>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</si>
  <si>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</si>
  <si>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</si>
  <si>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</si>
  <si>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</si>
  <si>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</si>
  <si>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</si>
  <si>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</si>
  <si>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</si>
  <si>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</si>
  <si>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</si>
  <si>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</si>
  <si>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</si>
  <si>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</si>
  <si>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</si>
  <si>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</si>
  <si>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</si>
  <si>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</si>
  <si>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</si>
  <si>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</si>
  <si>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</si>
  <si>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</si>
  <si>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</si>
  <si>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</si>
  <si>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</si>
  <si>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</si>
  <si>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</si>
  <si>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</si>
  <si>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</si>
  <si>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</si>
  <si>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</si>
  <si>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</si>
  <si>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</si>
  <si>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</si>
  <si>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</si>
  <si>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</si>
  <si>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</si>
  <si>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</si>
  <si>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</si>
  <si>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</si>
  <si>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</si>
  <si>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</si>
  <si>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</si>
  <si>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</si>
  <si>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</si>
  <si>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</si>
  <si>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</si>
  <si>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</si>
  <si>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</si>
  <si>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</si>
  <si>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</si>
  <si>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</si>
  <si>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</si>
  <si>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沖縄県北大東村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</si>
  <si>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</si>
  <si>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</si>
  <si>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</si>
  <si>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</si>
  <si>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</si>
  <si>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</si>
  <si>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</si>
  <si>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</si>
  <si>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</si>
  <si>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</si>
  <si>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</si>
  <si>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</si>
  <si>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</si>
  <si>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</si>
  <si>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</si>
  <si>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</si>
  <si>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</si>
  <si>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</si>
  <si>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</si>
  <si>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</si>
  <si>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</si>
  <si>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</si>
  <si>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</si>
  <si>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</si>
  <si>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</si>
  <si>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</si>
  <si>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</si>
  <si>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</si>
  <si>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</si>
  <si>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</si>
  <si>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</si>
  <si>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</si>
  <si>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</si>
  <si>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</si>
  <si>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</si>
  <si>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</si>
  <si>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</si>
  <si>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</si>
  <si>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</si>
  <si>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</si>
  <si>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</si>
  <si>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</si>
  <si>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</si>
  <si>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</si>
  <si>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</si>
  <si>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</si>
  <si>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</si>
  <si>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</si>
  <si>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</si>
  <si>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</si>
  <si>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</si>
  <si>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</si>
  <si>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</si>
  <si>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</si>
  <si>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</si>
  <si>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</si>
  <si>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</si>
  <si>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</si>
  <si>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</si>
  <si>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</si>
  <si>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</si>
  <si>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</si>
  <si>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</si>
  <si>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</si>
  <si>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</si>
  <si>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</si>
  <si>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</si>
  <si>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</si>
  <si>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</si>
  <si>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</si>
  <si>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</si>
  <si>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</si>
  <si>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</si>
  <si>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</si>
  <si>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</si>
  <si>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</si>
  <si>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</si>
  <si>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</si>
  <si>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</si>
  <si>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</si>
  <si>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</si>
  <si>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</si>
  <si>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</si>
  <si>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</si>
  <si>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</si>
  <si>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</si>
  <si>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</si>
  <si>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</si>
  <si>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</si>
  <si>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</si>
  <si>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</si>
  <si>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</si>
  <si>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</si>
  <si>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</si>
  <si>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</si>
  <si>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</si>
  <si>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</si>
  <si>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</si>
  <si>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</si>
  <si>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</si>
  <si>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</si>
  <si>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</si>
  <si>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</si>
  <si>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</si>
  <si>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</si>
  <si>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</si>
  <si>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</si>
  <si>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</si>
  <si>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</si>
  <si>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</si>
  <si>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</si>
  <si>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</si>
  <si>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</si>
  <si>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</si>
  <si>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</si>
  <si>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</si>
  <si>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</si>
  <si>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</si>
  <si>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</si>
  <si>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</si>
  <si>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</si>
  <si>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</si>
  <si>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</si>
  <si>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</si>
  <si>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</si>
  <si>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</si>
  <si>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</si>
  <si>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</si>
  <si>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</si>
  <si>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</si>
  <si>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</si>
  <si>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</si>
  <si>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</si>
  <si>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</si>
  <si>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</si>
  <si>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</si>
  <si>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</si>
  <si>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</si>
  <si>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</si>
  <si>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</si>
  <si>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</si>
  <si>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</si>
  <si>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</si>
  <si>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</si>
  <si>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</si>
  <si>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</si>
  <si>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</si>
  <si>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</si>
  <si>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沖縄県北大東村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</si>
  <si>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</si>
  <si>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</si>
  <si>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</si>
  <si>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</si>
  <si>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</si>
  <si>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</si>
  <si>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</si>
  <si>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</si>
  <si>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</si>
  <si>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</si>
  <si>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</si>
  <si>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</si>
  <si>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</si>
  <si>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</si>
  <si>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</si>
  <si>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</si>
  <si>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</si>
  <si>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</si>
  <si>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</si>
  <si>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</si>
  <si>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歯科特別会計</t>
    <phoneticPr fontId="5"/>
  </si>
  <si>
    <t>港湾特別会計</t>
    <phoneticPr fontId="5"/>
  </si>
  <si>
    <t>月桃特別会計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</si>
  <si>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</si>
  <si>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</si>
  <si>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</si>
  <si>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</si>
  <si>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</si>
  <si>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</si>
  <si>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</si>
  <si>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</si>
  <si>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</si>
  <si>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</si>
  <si>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</si>
  <si>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</si>
  <si>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</si>
  <si>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</si>
  <si>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</si>
  <si>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</si>
  <si>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</si>
  <si>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</si>
  <si>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</si>
  <si>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</si>
  <si>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</si>
  <si>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</si>
  <si>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</si>
  <si>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</si>
  <si>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</si>
  <si>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</si>
  <si>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</si>
  <si>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</si>
  <si>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</si>
  <si>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</si>
  <si>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</si>
  <si>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</si>
  <si>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</si>
  <si>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</si>
  <si>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</si>
  <si>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</si>
  <si>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</si>
  <si>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</si>
  <si>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</si>
  <si>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</si>
  <si>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</si>
  <si>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</si>
  <si>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</si>
  <si>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</si>
  <si>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</si>
  <si>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</si>
  <si>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</si>
  <si>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</si>
  <si>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</si>
  <si>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</si>
  <si>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</si>
  <si>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</si>
  <si>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</si>
  <si>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</si>
  <si>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</si>
  <si>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</si>
  <si>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</si>
  <si>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</si>
  <si>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</si>
  <si>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</si>
  <si>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</si>
  <si>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</si>
  <si>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</si>
  <si>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</si>
  <si>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</si>
  <si>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</si>
  <si>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</si>
  <si>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</si>
  <si>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</si>
  <si>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</si>
  <si>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</si>
  <si>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</si>
  <si>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</si>
  <si>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</si>
  <si>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</si>
  <si>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</si>
  <si>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</si>
  <si>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</si>
  <si>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</si>
  <si>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</si>
  <si>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</si>
  <si>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</si>
  <si>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</si>
  <si>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</si>
  <si>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</si>
  <si>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</si>
  <si>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</si>
  <si>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</si>
  <si>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</si>
  <si>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</si>
  <si>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</si>
  <si>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</si>
  <si>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</si>
  <si>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</si>
  <si>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</si>
  <si>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</si>
  <si>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</si>
  <si>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</si>
  <si>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</si>
  <si>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</si>
  <si>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</si>
  <si>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</si>
  <si>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</si>
  <si>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</si>
  <si>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</si>
  <si>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</si>
  <si>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</si>
  <si>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</si>
  <si>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</si>
  <si>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</si>
  <si>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</si>
  <si>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</si>
  <si>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</si>
  <si>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</si>
  <si>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</si>
  <si>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</si>
  <si>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</si>
  <si>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</si>
  <si>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</si>
  <si>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</si>
  <si>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</si>
  <si>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</si>
  <si>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</si>
  <si>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</si>
  <si>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</si>
  <si>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</si>
  <si>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</si>
  <si>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</si>
  <si>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</si>
  <si>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</si>
  <si>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</si>
  <si>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</si>
  <si>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</si>
  <si>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</si>
  <si>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</si>
  <si>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</si>
  <si>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</si>
  <si>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</si>
  <si>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</si>
  <si>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</si>
  <si>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</si>
  <si>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</si>
  <si>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</si>
  <si>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</si>
  <si>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</si>
  <si>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</si>
  <si>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</si>
  <si>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</si>
  <si>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</si>
  <si>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</si>
  <si>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16.37</t>
  </si>
  <si>
    <t>一般会計</t>
  </si>
  <si>
    <t>国民健康保険事業特別会計</t>
  </si>
  <si>
    <t>月桃特別会計</t>
  </si>
  <si>
    <t>簡易水道特別会計</t>
  </si>
  <si>
    <t>港湾特別会計</t>
  </si>
  <si>
    <t>歯科特別会計</t>
  </si>
  <si>
    <t>後期高齢者医療事業特別会計</t>
  </si>
  <si>
    <t>その他会計（赤字）</t>
  </si>
  <si>
    <t>その他会計（黒字）</t>
  </si>
  <si>
    <t>黄金山</t>
    <rPh sb="0" eb="2">
      <t>コガネ</t>
    </rPh>
    <rPh sb="2" eb="3">
      <t>ヤマ</t>
    </rPh>
    <phoneticPr fontId="2"/>
  </si>
  <si>
    <t>沖縄県後期高齢者医療広域連合(一般）</t>
    <rPh sb="0" eb="3">
      <t>オキ</t>
    </rPh>
    <rPh sb="3" eb="5">
      <t>コウキ</t>
    </rPh>
    <rPh sb="5" eb="8">
      <t>コウレイシャ</t>
    </rPh>
    <rPh sb="8" eb="10">
      <t>イリョウ</t>
    </rPh>
    <rPh sb="10" eb="12">
      <t>コウイキ</t>
    </rPh>
    <rPh sb="12" eb="14">
      <t>レンゴウ</t>
    </rPh>
    <rPh sb="15" eb="17">
      <t>イッパン</t>
    </rPh>
    <phoneticPr fontId="2"/>
  </si>
  <si>
    <t>沖縄県後期高齢者医療広域連合(特別)</t>
    <rPh sb="0" eb="3">
      <t>オキ</t>
    </rPh>
    <rPh sb="3" eb="5">
      <t>コウキ</t>
    </rPh>
    <rPh sb="5" eb="8">
      <t>コウレイシャ</t>
    </rPh>
    <rPh sb="8" eb="10">
      <t>イリョウ</t>
    </rPh>
    <rPh sb="10" eb="12">
      <t>コウイキ</t>
    </rPh>
    <rPh sb="12" eb="14">
      <t>レンゴウ</t>
    </rPh>
    <rPh sb="15" eb="17">
      <t>トクベツ</t>
    </rPh>
    <phoneticPr fontId="2"/>
  </si>
  <si>
    <t>沖縄県介護保険広域連合(一般)</t>
    <rPh sb="0" eb="3">
      <t>オキ</t>
    </rPh>
    <rPh sb="3" eb="5">
      <t>カイゴ</t>
    </rPh>
    <rPh sb="5" eb="7">
      <t>ホケン</t>
    </rPh>
    <rPh sb="7" eb="9">
      <t>コウイキ</t>
    </rPh>
    <rPh sb="9" eb="11">
      <t>レンゴウ</t>
    </rPh>
    <rPh sb="12" eb="14">
      <t>イッパン</t>
    </rPh>
    <phoneticPr fontId="2"/>
  </si>
  <si>
    <t>沖縄県介護保険広域連合(特別)</t>
    <rPh sb="0" eb="3">
      <t>オキ</t>
    </rPh>
    <rPh sb="3" eb="5">
      <t>カイゴ</t>
    </rPh>
    <rPh sb="5" eb="7">
      <t>ホケン</t>
    </rPh>
    <rPh sb="7" eb="9">
      <t>コウイキ</t>
    </rPh>
    <rPh sb="9" eb="11">
      <t>レンゴウ</t>
    </rPh>
    <rPh sb="12" eb="14">
      <t>トクベツ</t>
    </rPh>
    <phoneticPr fontId="2"/>
  </si>
  <si>
    <t>沖縄県市町村自治会館管理組合</t>
    <rPh sb="0" eb="3">
      <t>オキ</t>
    </rPh>
    <rPh sb="3" eb="6">
      <t>シチョウソン</t>
    </rPh>
    <rPh sb="6" eb="8">
      <t>ジチ</t>
    </rPh>
    <rPh sb="8" eb="10">
      <t>カイカン</t>
    </rPh>
    <rPh sb="10" eb="12">
      <t>カンリ</t>
    </rPh>
    <rPh sb="12" eb="14">
      <t>クミアイ</t>
    </rPh>
    <phoneticPr fontId="2"/>
  </si>
  <si>
    <t>沖縄県市町村総合事務組合</t>
    <rPh sb="0" eb="3">
      <t>オキ</t>
    </rPh>
    <rPh sb="3" eb="6">
      <t>シチョウソン</t>
    </rPh>
    <rPh sb="6" eb="8">
      <t>ソウゴウ</t>
    </rPh>
    <rPh sb="8" eb="10">
      <t>ジム</t>
    </rPh>
    <rPh sb="10" eb="12">
      <t>クミアイ</t>
    </rPh>
    <phoneticPr fontId="2"/>
  </si>
  <si>
    <t>南部広域行政組合</t>
    <rPh sb="0" eb="2">
      <t>ナンブ</t>
    </rPh>
    <rPh sb="2" eb="4">
      <t>コウイキ</t>
    </rPh>
    <rPh sb="4" eb="6">
      <t>ギョウセイ</t>
    </rPh>
    <rPh sb="6" eb="8">
      <t>クミアイ</t>
    </rPh>
    <phoneticPr fontId="2"/>
  </si>
  <si>
    <t>南部広域市町村圏事務組合</t>
    <rPh sb="0" eb="2">
      <t>ナンブ</t>
    </rPh>
    <rPh sb="2" eb="4">
      <t>コウイキ</t>
    </rPh>
    <rPh sb="4" eb="7">
      <t>シチョウソン</t>
    </rPh>
    <rPh sb="7" eb="8">
      <t>ケン</t>
    </rPh>
    <rPh sb="8" eb="10">
      <t>ジム</t>
    </rPh>
    <rPh sb="10" eb="12">
      <t>クミアイ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</si>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</sst>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1871282</c:v>
                </c:pt>
                <c:pt idx="1">
                  <c:v>1842062</c:v>
                </c:pt>
                <c:pt idx="2">
                  <c:v>3967321</c:v>
                </c:pt>
                <c:pt idx="3">
                  <c:v>2948645</c:v>
                </c:pt>
                <c:pt idx="4">
                  <c:v>2216486</c:v>
                </c:pt>
              </c:numCache>
            </c:numRef>
          </c:val>
          <c:smooth val="0"/>
        </c:ser>
        <c:dLbls>
          <c:showLegendKey val="0"/>
          <c:showVal val="0"/>
          <c:showCatName val="0"/>
          <c:showSerName val="0"/>
          <c:showPercent val="0"/>
          <c:showBubbleSize val="0"/>
        </c:dLbls>
        <c:marker val="1"/>
        <c:smooth val="0"/>
        <c:axId val="85756544"/>
        <c:axId val="91312896"/>
      </c:lineChart>
      <c:catAx>
        <c:axId val="857565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12896"/>
        <c:crosses val="autoZero"/>
        <c:auto val="1"/>
        <c:lblAlgn val="ctr"/>
        <c:lblOffset val="100"/>
        <c:tickLblSkip val="1"/>
        <c:tickMarkSkip val="1"/>
        <c:noMultiLvlLbl val="0"/>
      </c:catAx>
      <c:valAx>
        <c:axId val="91312896"/>
        <c:scaling>
          <c:orientation val="minMax"/>
          <c:max val="5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75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13.8</c:v>
                </c:pt>
                <c:pt idx="1">
                  <c:v>14.27</c:v>
                </c:pt>
                <c:pt idx="2">
                  <c:v>21.45</c:v>
                </c:pt>
                <c:pt idx="3">
                  <c:v>29.35</c:v>
                </c:pt>
                <c:pt idx="4">
                  <c:v>6.57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50.81</c:v>
                </c:pt>
                <c:pt idx="1">
                  <c:v>71.58</c:v>
                </c:pt>
                <c:pt idx="2">
                  <c:v>79.44</c:v>
                </c:pt>
                <c:pt idx="3">
                  <c:v>82.81</c:v>
                </c:pt>
                <c:pt idx="4">
                  <c:v>93.42</c:v>
                </c:pt>
              </c:numCache>
            </c:numRef>
          </c:val>
        </c:ser>
        <c:dLbls>
          <c:showLegendKey val="0"/>
          <c:showVal val="0"/>
          <c:showCatName val="0"/>
          <c:showSerName val="0"/>
          <c:showPercent val="0"/>
          <c:showBubbleSize val="0"/>
        </c:dLbls>
        <c:gapWidth val="250"/>
        <c:overlap val="100"/>
        <c:axId val="93354624"/>
        <c:axId val="93356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20.73</c:v>
                </c:pt>
                <c:pt idx="1">
                  <c:v>16.88</c:v>
                </c:pt>
                <c:pt idx="2">
                  <c:v>13.83</c:v>
                </c:pt>
                <c:pt idx="3">
                  <c:v>11.18</c:v>
                </c:pt>
                <c:pt idx="4">
                  <c:v>-16.37</c:v>
                </c:pt>
              </c:numCache>
            </c:numRef>
          </c:val>
          <c:smooth val="0"/>
        </c:ser>
        <c:dLbls>
          <c:showLegendKey val="0"/>
          <c:showVal val="0"/>
          <c:showCatName val="0"/>
          <c:showSerName val="0"/>
          <c:showPercent val="0"/>
          <c:showBubbleSize val="0"/>
        </c:dLbls>
        <c:marker val="1"/>
        <c:smooth val="0"/>
        <c:axId val="93354624"/>
        <c:axId val="93356800"/>
      </c:lineChart>
      <c:catAx>
        <c:axId val="9335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356800"/>
        <c:crosses val="autoZero"/>
        <c:auto val="1"/>
        <c:lblAlgn val="ctr"/>
        <c:lblOffset val="100"/>
        <c:tickLblSkip val="1"/>
        <c:tickMarkSkip val="1"/>
        <c:noMultiLvlLbl val="0"/>
      </c:catAx>
      <c:valAx>
        <c:axId val="9335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5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0.02</c:v>
                </c:pt>
                <c:pt idx="4">
                  <c:v>#N/A</c:v>
                </c:pt>
                <c:pt idx="5">
                  <c:v>0</c:v>
                </c:pt>
                <c:pt idx="6">
                  <c:v>#N/A</c:v>
                </c:pt>
                <c:pt idx="7">
                  <c:v>0</c:v>
                </c:pt>
                <c:pt idx="8">
                  <c:v>#N/A</c:v>
                </c:pt>
                <c:pt idx="9">
                  <c:v>0.01</c:v>
                </c:pt>
              </c:numCache>
            </c:numRef>
          </c:val>
        </c:ser>
        <c:ser>
          <c:idx val="4"/>
          <c:order val="4"/>
          <c:tx>
            <c:strRef>
              <c:f>データシート!$A$31</c:f>
              <c:strCache>
                <c:ptCount val="1"/>
                <c:pt idx="0">
                  <c:v>歯科特別会計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0.18</c:v>
                </c:pt>
                <c:pt idx="2">
                  <c:v>#N/A</c:v>
                </c:pt>
                <c:pt idx="3">
                  <c:v>0.08</c:v>
                </c:pt>
                <c:pt idx="4">
                  <c:v>#N/A</c:v>
                </c:pt>
                <c:pt idx="5">
                  <c:v>0.09</c:v>
                </c:pt>
                <c:pt idx="6">
                  <c:v>#N/A</c:v>
                </c:pt>
                <c:pt idx="7">
                  <c:v>0.19</c:v>
                </c:pt>
                <c:pt idx="8">
                  <c:v>#N/A</c:v>
                </c:pt>
                <c:pt idx="9">
                  <c:v>0.02</c:v>
                </c:pt>
              </c:numCache>
            </c:numRef>
          </c:val>
        </c:ser>
        <c:ser>
          <c:idx val="5"/>
          <c:order val="5"/>
          <c:tx>
            <c:strRef>
              <c:f>データシート!$A$32</c:f>
              <c:strCache>
                <c:ptCount val="1"/>
                <c:pt idx="0">
                  <c:v>港湾特別会計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0.54</c:v>
                </c:pt>
                <c:pt idx="2">
                  <c:v>#N/A</c:v>
                </c:pt>
                <c:pt idx="3">
                  <c:v>0.59</c:v>
                </c:pt>
                <c:pt idx="4">
                  <c:v>#N/A</c:v>
                </c:pt>
                <c:pt idx="5">
                  <c:v>1.91</c:v>
                </c:pt>
                <c:pt idx="6">
                  <c:v>#N/A</c:v>
                </c:pt>
                <c:pt idx="7">
                  <c:v>0.69</c:v>
                </c:pt>
                <c:pt idx="8">
                  <c:v>#N/A</c:v>
                </c:pt>
                <c:pt idx="9">
                  <c:v>0.86</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0.12</c:v>
                </c:pt>
                <c:pt idx="2">
                  <c:v>#N/A</c:v>
                </c:pt>
                <c:pt idx="3">
                  <c:v>0.33</c:v>
                </c:pt>
                <c:pt idx="4">
                  <c:v>#N/A</c:v>
                </c:pt>
                <c:pt idx="5">
                  <c:v>0.56999999999999995</c:v>
                </c:pt>
                <c:pt idx="6">
                  <c:v>#N/A</c:v>
                </c:pt>
                <c:pt idx="7">
                  <c:v>0.54</c:v>
                </c:pt>
                <c:pt idx="8">
                  <c:v>#N/A</c:v>
                </c:pt>
                <c:pt idx="9">
                  <c:v>0.89</c:v>
                </c:pt>
              </c:numCache>
            </c:numRef>
          </c:val>
        </c:ser>
        <c:ser>
          <c:idx val="7"/>
          <c:order val="7"/>
          <c:tx>
            <c:strRef>
              <c:f>データシート!$A$34</c:f>
              <c:strCache>
                <c:ptCount val="1"/>
                <c:pt idx="0">
                  <c:v>月桃特別会計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0.24</c:v>
                </c:pt>
                <c:pt idx="2">
                  <c:v>#N/A</c:v>
                </c:pt>
                <c:pt idx="3">
                  <c:v>0.28000000000000003</c:v>
                </c:pt>
                <c:pt idx="4">
                  <c:v>#N/A</c:v>
                </c:pt>
                <c:pt idx="5">
                  <c:v>0.65</c:v>
                </c:pt>
                <c:pt idx="6">
                  <c:v>#N/A</c:v>
                </c:pt>
                <c:pt idx="7">
                  <c:v>1.25</c:v>
                </c:pt>
                <c:pt idx="8">
                  <c:v>#N/A</c:v>
                </c:pt>
                <c:pt idx="9">
                  <c:v>1.89</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1.62</c:v>
                </c:pt>
                <c:pt idx="2">
                  <c:v>#N/A</c:v>
                </c:pt>
                <c:pt idx="3">
                  <c:v>2.64</c:v>
                </c:pt>
                <c:pt idx="4">
                  <c:v>#N/A</c:v>
                </c:pt>
                <c:pt idx="5">
                  <c:v>1.65</c:v>
                </c:pt>
                <c:pt idx="6">
                  <c:v>#N/A</c:v>
                </c:pt>
                <c:pt idx="7">
                  <c:v>2.67</c:v>
                </c:pt>
                <c:pt idx="8">
                  <c:v>#N/A</c:v>
                </c:pt>
                <c:pt idx="9">
                  <c:v>3.22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12.82</c:v>
                </c:pt>
                <c:pt idx="2">
                  <c:v>#N/A</c:v>
                </c:pt>
                <c:pt idx="3">
                  <c:v>13.3</c:v>
                </c:pt>
                <c:pt idx="4">
                  <c:v>#N/A</c:v>
                </c:pt>
                <c:pt idx="5">
                  <c:v>18.77</c:v>
                </c:pt>
                <c:pt idx="6">
                  <c:v>#N/A</c:v>
                </c:pt>
                <c:pt idx="7">
                  <c:v>27.2</c:v>
                </c:pt>
                <c:pt idx="8">
                  <c:v>#N/A</c:v>
                </c:pt>
                <c:pt idx="9">
                  <c:v>3.77</c:v>
                </c:pt>
              </c:numCache>
            </c:numRef>
          </c:val>
        </c:ser>
        <c:dLbls>
          <c:showLegendKey val="0"/>
          <c:showVal val="0"/>
          <c:showCatName val="0"/>
          <c:showSerName val="0"/>
          <c:showPercent val="0"/>
          <c:showBubbleSize val="0"/>
        </c:dLbls>
        <c:gapWidth val="150"/>
        <c:overlap val="100"/>
        <c:axId val="93455104"/>
        <c:axId val="93456640"/>
      </c:barChart>
      <c:catAx>
        <c:axId val="9345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456640"/>
        <c:crosses val="autoZero"/>
        <c:auto val="1"/>
        <c:lblAlgn val="ctr"/>
        <c:lblOffset val="100"/>
        <c:tickLblSkip val="1"/>
        <c:tickMarkSkip val="1"/>
        <c:noMultiLvlLbl val="0"/>
      </c:catAx>
      <c:valAx>
        <c:axId val="9345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55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189</c:v>
                </c:pt>
                <c:pt idx="5">
                  <c:v>170</c:v>
                </c:pt>
                <c:pt idx="8">
                  <c:v>176</c:v>
                </c:pt>
                <c:pt idx="11">
                  <c:v>170</c:v>
                </c:pt>
                <c:pt idx="14">
                  <c:v>154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30</c:v>
                </c:pt>
                <c:pt idx="3">
                  <c:v>30</c:v>
                </c:pt>
                <c:pt idx="6">
                  <c:v>18</c:v>
                </c:pt>
                <c:pt idx="9">
                  <c:v>12</c:v>
                </c:pt>
                <c:pt idx="12">
                  <c:v>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245</c:v>
                </c:pt>
                <c:pt idx="3">
                  <c:v>212</c:v>
                </c:pt>
                <c:pt idx="6">
                  <c:v>220</c:v>
                </c:pt>
                <c:pt idx="9">
                  <c:v>218</c:v>
                </c:pt>
                <c:pt idx="12">
                  <c:v>197</c:v>
                </c:pt>
              </c:numCache>
            </c:numRef>
          </c:val>
        </c:ser>
        <c:dLbls>
          <c:showLegendKey val="0"/>
          <c:showVal val="0"/>
          <c:showCatName val="0"/>
          <c:showSerName val="0"/>
          <c:showPercent val="0"/>
          <c:showBubbleSize val="0"/>
        </c:dLbls>
        <c:gapWidth val="100"/>
        <c:overlap val="100"/>
        <c:axId val="94142464"/>
        <c:axId val="94144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86</c:v>
                </c:pt>
                <c:pt idx="2">
                  <c:v>#N/A</c:v>
                </c:pt>
                <c:pt idx="3">
                  <c:v>#N/A</c:v>
                </c:pt>
                <c:pt idx="4">
                  <c:v>72</c:v>
                </c:pt>
                <c:pt idx="5">
                  <c:v>#N/A</c:v>
                </c:pt>
                <c:pt idx="6">
                  <c:v>#N/A</c:v>
                </c:pt>
                <c:pt idx="7">
                  <c:v>63</c:v>
                </c:pt>
                <c:pt idx="8">
                  <c:v>#N/A</c:v>
                </c:pt>
                <c:pt idx="9">
                  <c:v>#N/A</c:v>
                </c:pt>
                <c:pt idx="10">
                  <c:v>60</c:v>
                </c:pt>
                <c:pt idx="11">
                  <c:v>#N/A</c:v>
                </c:pt>
                <c:pt idx="12">
                  <c:v>#N/A</c:v>
                </c:pt>
                <c:pt idx="13">
                  <c:v>53</c:v>
                </c:pt>
                <c:pt idx="14">
                  <c:v>#N/A</c:v>
                </c:pt>
              </c:numCache>
            </c:numRef>
          </c:val>
          <c:smooth val="0"/>
        </c:ser>
        <c:dLbls>
          <c:showLegendKey val="0"/>
          <c:showVal val="0"/>
          <c:showCatName val="0"/>
          <c:showSerName val="0"/>
          <c:showPercent val="0"/>
          <c:showBubbleSize val="0"/>
        </c:dLbls>
        <c:marker val="1"/>
        <c:smooth val="0"/>
        <c:axId val="94142464"/>
        <c:axId val="94144384"/>
      </c:lineChart>
      <c:catAx>
        <c:axId val="9414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144384"/>
        <c:crosses val="autoZero"/>
        <c:auto val="1"/>
        <c:lblAlgn val="ctr"/>
        <c:lblOffset val="100"/>
        <c:tickLblSkip val="1"/>
        <c:tickMarkSkip val="1"/>
        <c:noMultiLvlLbl val="0"/>
      </c:catAx>
      <c:valAx>
        <c:axId val="9414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14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1180</c:v>
                </c:pt>
                <c:pt idx="5">
                  <c:v>1224</c:v>
                </c:pt>
                <c:pt idx="8">
                  <c:v>1153</c:v>
                </c:pt>
                <c:pt idx="11">
                  <c:v>1551</c:v>
                </c:pt>
                <c:pt idx="14">
                  <c:v>1370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74</c:v>
                </c:pt>
                <c:pt idx="5">
                  <c:v>67</c:v>
                </c:pt>
                <c:pt idx="8">
                  <c:v>98</c:v>
                </c:pt>
                <c:pt idx="11">
                  <c:v>116</c:v>
                </c:pt>
                <c:pt idx="14">
                  <c:v>128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615</c:v>
                </c:pt>
                <c:pt idx="5">
                  <c:v>747</c:v>
                </c:pt>
                <c:pt idx="8">
                  <c:v>777</c:v>
                </c:pt>
                <c:pt idx="11">
                  <c:v>845</c:v>
                </c:pt>
                <c:pt idx="14">
                  <c:v>959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169</c:v>
                </c:pt>
                <c:pt idx="3">
                  <c:v>139</c:v>
                </c:pt>
                <c:pt idx="6">
                  <c:v>146</c:v>
                </c:pt>
                <c:pt idx="9">
                  <c:v>119</c:v>
                </c:pt>
                <c:pt idx="12">
                  <c:v>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168</c:v>
                </c:pt>
                <c:pt idx="3">
                  <c:v>151</c:v>
                </c:pt>
                <c:pt idx="6">
                  <c:v>131</c:v>
                </c:pt>
                <c:pt idx="9">
                  <c:v>79</c:v>
                </c:pt>
                <c:pt idx="12">
                  <c:v>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1637</c:v>
                </c:pt>
                <c:pt idx="3">
                  <c:v>1677</c:v>
                </c:pt>
                <c:pt idx="6">
                  <c:v>2011</c:v>
                </c:pt>
                <c:pt idx="9">
                  <c:v>2107</c:v>
                </c:pt>
                <c:pt idx="12">
                  <c:v>2174</c:v>
                </c:pt>
              </c:numCache>
            </c:numRef>
          </c:val>
        </c:ser>
        <c:dLbls>
          <c:showLegendKey val="0"/>
          <c:showVal val="0"/>
          <c:showCatName val="0"/>
          <c:showSerName val="0"/>
          <c:showPercent val="0"/>
          <c:showBubbleSize val="0"/>
        </c:dLbls>
        <c:gapWidth val="100"/>
        <c:overlap val="100"/>
        <c:axId val="97798400"/>
        <c:axId val="97800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105</c:v>
                </c:pt>
                <c:pt idx="2">
                  <c:v>#N/A</c:v>
                </c:pt>
                <c:pt idx="3">
                  <c:v>#N/A</c:v>
                </c:pt>
                <c:pt idx="4">
                  <c:v>0</c:v>
                </c:pt>
                <c:pt idx="5">
                  <c:v>#N/A</c:v>
                </c:pt>
                <c:pt idx="6">
                  <c:v>#N/A</c:v>
                </c:pt>
                <c:pt idx="7">
                  <c:v>260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7798400"/>
        <c:axId val="97800576"/>
      </c:lineChart>
      <c:catAx>
        <c:axId val="9779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800576"/>
        <c:crosses val="autoZero"/>
        <c:auto val="1"/>
        <c:lblAlgn val="ctr"/>
        <c:lblOffset val="100"/>
        <c:tickLblSkip val="1"/>
        <c:tickMarkSkip val="1"/>
        <c:noMultiLvlLbl val="0"/>
      </c:catAx>
      <c:valAx>
        <c:axId val="9780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9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沖縄県北大東村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578
574
13.09
2,771,891
2,671,932
47,040
716,254
2,174,316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集中改革プラン（平成</a:t>
          </a:r>
          <a:r>
            <a:rPr lang="en-US" altLang="ja-JP" sz="1400" b="0" i="0" baseline="0">
              <a:solidFill>
                <a:schemeClr val="dk1"/>
              </a:solidFill>
              <a:latin typeface="+mn-lt"/>
              <a:ea typeface="+mn-ea"/>
              <a:cs typeface="+mn-cs"/>
            </a:rPr>
            <a:t>17</a:t>
          </a:r>
          <a:r>
            <a:rPr lang="ja-JP" altLang="ja-JP" sz="1400" b="0" i="0" baseline="0">
              <a:solidFill>
                <a:schemeClr val="dk1"/>
              </a:solidFill>
              <a:latin typeface="+mn-lt"/>
              <a:ea typeface="+mn-ea"/>
              <a:cs typeface="+mn-cs"/>
            </a:rPr>
            <a:t>年度～平成</a:t>
          </a:r>
          <a:r>
            <a:rPr lang="en-US" altLang="ja-JP" sz="1400" b="0" i="0" baseline="0">
              <a:solidFill>
                <a:schemeClr val="dk1"/>
              </a:solidFill>
              <a:latin typeface="+mn-lt"/>
              <a:ea typeface="+mn-ea"/>
              <a:cs typeface="+mn-cs"/>
            </a:rPr>
            <a:t>21</a:t>
          </a:r>
          <a:r>
            <a:rPr lang="ja-JP" altLang="ja-JP" sz="1400" b="0" i="0" baseline="0">
              <a:solidFill>
                <a:schemeClr val="dk1"/>
              </a:solidFill>
              <a:latin typeface="+mn-lt"/>
              <a:ea typeface="+mn-ea"/>
              <a:cs typeface="+mn-cs"/>
            </a:rPr>
            <a:t>年度）終了後も給与の適正化や民間委託料等により人件費・投資的経費を抑制し、物件費等の削減にも努めている。税収に関しても徴収向上対策（平成</a:t>
          </a:r>
          <a:r>
            <a:rPr lang="en-US" altLang="ja-JP" sz="1400" b="0" i="0" baseline="0">
              <a:solidFill>
                <a:schemeClr val="dk1"/>
              </a:solidFill>
              <a:latin typeface="+mn-lt"/>
              <a:ea typeface="+mn-ea"/>
              <a:cs typeface="+mn-cs"/>
            </a:rPr>
            <a:t>25</a:t>
          </a:r>
          <a:r>
            <a:rPr lang="ja-JP" altLang="ja-JP" sz="1400" b="0" i="0" baseline="0">
              <a:solidFill>
                <a:schemeClr val="dk1"/>
              </a:solidFill>
              <a:latin typeface="+mn-lt"/>
              <a:ea typeface="+mn-ea"/>
              <a:cs typeface="+mn-cs"/>
            </a:rPr>
            <a:t>年度（</a:t>
          </a:r>
          <a:r>
            <a:rPr lang="en-US" altLang="ja-JP" sz="1400" b="0" i="0" baseline="0">
              <a:solidFill>
                <a:schemeClr val="dk1"/>
              </a:solidFill>
              <a:latin typeface="+mn-lt"/>
              <a:ea typeface="+mn-ea"/>
              <a:cs typeface="+mn-cs"/>
            </a:rPr>
            <a:t>1</a:t>
          </a:r>
          <a:r>
            <a:rPr lang="ja-JP" altLang="ja-JP" sz="1400" b="0" i="0" baseline="0">
              <a:solidFill>
                <a:schemeClr val="dk1"/>
              </a:solidFill>
              <a:latin typeface="+mn-lt"/>
              <a:ea typeface="+mn-ea"/>
              <a:cs typeface="+mn-cs"/>
            </a:rPr>
            <a:t>月）租税完納推進の島宣言を行った。（沖縄県市町村税徴収対策支援本部・北那覇税務署・北那覇税務団体協議会協賛））を中心に取り組み財政健全化を図る。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153609</xdr:rowOff>
    </xdr:from>
    <xdr:to>
      <xdr:col>7</xdr:col>
      <xdr:colOff>152400</xdr:colOff>
      <xdr:row>44</xdr:row>
      <xdr:rowOff>165100</xdr:rowOff>
    </xdr:to>
    <xdr:cxnSp macro="">
      <xdr:nvCxnSpPr>
        <xdr:cNvPr id="68" name="直線コネクタ 67"/>
        <xdr:cNvCxnSpPr/>
      </xdr:nvCxnSpPr>
      <xdr:spPr>
        <a:xfrm flipV="1">
          <a:off x="4114800" y="76974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27412</xdr:rowOff>
    </xdr:from>
    <xdr:ext cx="762000" cy="259045"/>
    <xdr:sp macro="" textlink="">
      <xdr:nvSpPr>
        <xdr:cNvPr id="69" name="財政力平均値テキスト"/>
        <xdr:cNvSpPr txBox="1"/>
      </xdr:nvSpPr>
      <xdr:spPr>
        <a:xfrm>
          <a:off x="5041900" y="7399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134153</xdr:rowOff>
    </xdr:from>
    <xdr:ext cx="736600" cy="259045"/>
    <xdr:sp macro="" textlink="">
      <xdr:nvSpPr>
        <xdr:cNvPr id="73" name="テキスト ボックス 72"/>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122662</xdr:rowOff>
    </xdr:from>
    <xdr:ext cx="762000" cy="259045"/>
    <xdr:sp macro="" textlink="">
      <xdr:nvSpPr>
        <xdr:cNvPr id="76" name="テキスト ボックス 75"/>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5141</xdr:rowOff>
    </xdr:to>
    <xdr:cxnSp macro="">
      <xdr:nvCxnSpPr>
        <xdr:cNvPr id="77" name="直線コネクタ 76"/>
        <xdr:cNvCxnSpPr/>
      </xdr:nvCxnSpPr>
      <xdr:spPr>
        <a:xfrm flipV="1">
          <a:off x="1447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111172</xdr:rowOff>
    </xdr:from>
    <xdr:ext cx="762000" cy="259045"/>
    <xdr:sp macro="" textlink="">
      <xdr:nvSpPr>
        <xdr:cNvPr id="79" name="テキスト ボックス 78"/>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56848</xdr:rowOff>
    </xdr:from>
    <xdr:to>
      <xdr:col>2</xdr:col>
      <xdr:colOff>127000</xdr:colOff>
      <xdr:row>44</xdr:row>
      <xdr:rowOff>158448</xdr:rowOff>
    </xdr:to>
    <xdr:sp macro="" textlink="">
      <xdr:nvSpPr>
        <xdr:cNvPr id="80" name="フローチャート : 判断 79"/>
        <xdr:cNvSpPr/>
      </xdr:nvSpPr>
      <xdr:spPr>
        <a:xfrm>
          <a:off x="1397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168625</xdr:rowOff>
    </xdr:from>
    <xdr:ext cx="762000" cy="259045"/>
    <xdr:sp macro="" textlink="">
      <xdr:nvSpPr>
        <xdr:cNvPr id="81" name="テキスト ボックス 80"/>
        <xdr:cNvSpPr txBox="1"/>
      </xdr:nvSpPr>
      <xdr:spPr>
        <a:xfrm>
          <a:off x="1066800" y="73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102809</xdr:rowOff>
    </xdr:from>
    <xdr:to>
      <xdr:col>7</xdr:col>
      <xdr:colOff>203200</xdr:colOff>
      <xdr:row>45</xdr:row>
      <xdr:rowOff>32959</xdr:rowOff>
    </xdr:to>
    <xdr:sp macro="" textlink="">
      <xdr:nvSpPr>
        <xdr:cNvPr id="87" name="円/楕円 86"/>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170136</xdr:rowOff>
    </xdr:from>
    <xdr:ext cx="762000" cy="259045"/>
    <xdr:sp macro="" textlink="">
      <xdr:nvSpPr>
        <xdr:cNvPr id="88" name="財政力該当値テキスト"/>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125791</xdr:rowOff>
    </xdr:from>
    <xdr:to>
      <xdr:col>2</xdr:col>
      <xdr:colOff>127000</xdr:colOff>
      <xdr:row>45</xdr:row>
      <xdr:rowOff>55941</xdr:rowOff>
    </xdr:to>
    <xdr:sp macro="" textlink="">
      <xdr:nvSpPr>
        <xdr:cNvPr id="95" name="円/楕円 94"/>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40718</xdr:rowOff>
    </xdr:from>
    <xdr:ext cx="762000" cy="259045"/>
    <xdr:sp macro="" textlink="">
      <xdr:nvSpPr>
        <xdr:cNvPr id="96" name="テキスト ボックス 95"/>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latin typeface="+mn-lt"/>
              <a:ea typeface="+mn-ea"/>
              <a:cs typeface="+mn-cs"/>
            </a:rPr>
            <a:t>全国・沖縄県平均を大きく上回っており、</a:t>
          </a:r>
          <a:r>
            <a:rPr lang="ja-JP" altLang="ja-JP" sz="1400" b="0" i="0" baseline="0">
              <a:solidFill>
                <a:schemeClr val="dk1"/>
              </a:solidFill>
              <a:latin typeface="+mn-lt"/>
              <a:ea typeface="+mn-ea"/>
              <a:cs typeface="+mn-cs"/>
            </a:rPr>
            <a:t>義務的経費が歳出全体の約</a:t>
          </a:r>
          <a:r>
            <a:rPr lang="en-US" altLang="ja-JP" sz="1400" b="0" i="0" baseline="0">
              <a:solidFill>
                <a:schemeClr val="dk1"/>
              </a:solidFill>
              <a:latin typeface="+mn-lt"/>
              <a:ea typeface="+mn-ea"/>
              <a:cs typeface="+mn-cs"/>
            </a:rPr>
            <a:t>2</a:t>
          </a:r>
          <a:r>
            <a:rPr lang="ja-JP" altLang="ja-JP" sz="1400" b="0" i="0" baseline="0">
              <a:solidFill>
                <a:schemeClr val="dk1"/>
              </a:solidFill>
              <a:latin typeface="+mn-lt"/>
              <a:ea typeface="+mn-ea"/>
              <a:cs typeface="+mn-cs"/>
            </a:rPr>
            <a:t>割を占める高い水準にある。今後も事業の見直し・縮小等を実施し、地方債発行の優先（交付税措置の高い事業）・抑制を図り、行財政改革に努める。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50377</xdr:rowOff>
    </xdr:from>
    <xdr:to>
      <xdr:col>7</xdr:col>
      <xdr:colOff>152400</xdr:colOff>
      <xdr:row>67</xdr:row>
      <xdr:rowOff>59902</xdr:rowOff>
    </xdr:to>
    <xdr:cxnSp macro="">
      <xdr:nvCxnSpPr>
        <xdr:cNvPr id="131" name="直線コネクタ 130"/>
        <xdr:cNvCxnSpPr/>
      </xdr:nvCxnSpPr>
      <xdr:spPr>
        <a:xfrm>
          <a:off x="4114800" y="11366077"/>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2"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69004</xdr:rowOff>
    </xdr:from>
    <xdr:to>
      <xdr:col>6</xdr:col>
      <xdr:colOff>0</xdr:colOff>
      <xdr:row>66</xdr:row>
      <xdr:rowOff>50377</xdr:rowOff>
    </xdr:to>
    <xdr:cxnSp macro="">
      <xdr:nvCxnSpPr>
        <xdr:cNvPr id="134" name="直線コネクタ 133"/>
        <xdr:cNvCxnSpPr/>
      </xdr:nvCxnSpPr>
      <xdr:spPr>
        <a:xfrm>
          <a:off x="3225800" y="1121325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6" name="テキスト ボックス 135"/>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69004</xdr:rowOff>
    </xdr:from>
    <xdr:to>
      <xdr:col>4</xdr:col>
      <xdr:colOff>482600</xdr:colOff>
      <xdr:row>65</xdr:row>
      <xdr:rowOff>149437</xdr:rowOff>
    </xdr:to>
    <xdr:cxnSp macro="">
      <xdr:nvCxnSpPr>
        <xdr:cNvPr id="137" name="直線コネクタ 136"/>
        <xdr:cNvCxnSpPr/>
      </xdr:nvCxnSpPr>
      <xdr:spPr>
        <a:xfrm flipV="1">
          <a:off x="2336800" y="112132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8679</xdr:rowOff>
    </xdr:from>
    <xdr:to>
      <xdr:col>3</xdr:col>
      <xdr:colOff>279400</xdr:colOff>
      <xdr:row>65</xdr:row>
      <xdr:rowOff>149437</xdr:rowOff>
    </xdr:to>
    <xdr:cxnSp macro="">
      <xdr:nvCxnSpPr>
        <xdr:cNvPr id="140" name="直線コネクタ 139"/>
        <xdr:cNvCxnSpPr/>
      </xdr:nvCxnSpPr>
      <xdr:spPr>
        <a:xfrm>
          <a:off x="1447800" y="11152929"/>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2" name="テキスト ボックス 141"/>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21802</xdr:rowOff>
    </xdr:from>
    <xdr:to>
      <xdr:col>2</xdr:col>
      <xdr:colOff>127000</xdr:colOff>
      <xdr:row>62</xdr:row>
      <xdr:rowOff>123402</xdr:rowOff>
    </xdr:to>
    <xdr:sp macro="" textlink="">
      <xdr:nvSpPr>
        <xdr:cNvPr id="143" name="フローチャート : 判断 142"/>
        <xdr:cNvSpPr/>
      </xdr:nvSpPr>
      <xdr:spPr>
        <a:xfrm>
          <a:off x="1397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133579</xdr:rowOff>
    </xdr:from>
    <xdr:ext cx="762000" cy="259045"/>
    <xdr:sp macro="" textlink="">
      <xdr:nvSpPr>
        <xdr:cNvPr id="144" name="テキスト ボックス 143"/>
        <xdr:cNvSpPr txBox="1"/>
      </xdr:nvSpPr>
      <xdr:spPr>
        <a:xfrm>
          <a:off x="1066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67</xdr:row>
      <xdr:rowOff>9102</xdr:rowOff>
    </xdr:from>
    <xdr:to>
      <xdr:col>7</xdr:col>
      <xdr:colOff>203200</xdr:colOff>
      <xdr:row>67</xdr:row>
      <xdr:rowOff>110702</xdr:rowOff>
    </xdr:to>
    <xdr:sp macro="" textlink="">
      <xdr:nvSpPr>
        <xdr:cNvPr id="150" name="円/楕円 149"/>
        <xdr:cNvSpPr/>
      </xdr:nvSpPr>
      <xdr:spPr>
        <a:xfrm>
          <a:off x="4902200" y="114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76429</xdr:rowOff>
    </xdr:from>
    <xdr:ext cx="762000" cy="259045"/>
    <xdr:sp macro="" textlink="">
      <xdr:nvSpPr>
        <xdr:cNvPr id="151" name="財政構造の弾力性該当値テキスト"/>
        <xdr:cNvSpPr txBox="1"/>
      </xdr:nvSpPr>
      <xdr:spPr>
        <a:xfrm>
          <a:off x="5041900" y="1139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171027</xdr:rowOff>
    </xdr:from>
    <xdr:to>
      <xdr:col>6</xdr:col>
      <xdr:colOff>50800</xdr:colOff>
      <xdr:row>66</xdr:row>
      <xdr:rowOff>101177</xdr:rowOff>
    </xdr:to>
    <xdr:sp macro="" textlink="">
      <xdr:nvSpPr>
        <xdr:cNvPr id="152" name="円/楕円 151"/>
        <xdr:cNvSpPr/>
      </xdr:nvSpPr>
      <xdr:spPr>
        <a:xfrm>
          <a:off x="4064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85954</xdr:rowOff>
    </xdr:from>
    <xdr:ext cx="736600" cy="259045"/>
    <xdr:sp macro="" textlink="">
      <xdr:nvSpPr>
        <xdr:cNvPr id="153" name="テキスト ボックス 152"/>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18204</xdr:rowOff>
    </xdr:from>
    <xdr:to>
      <xdr:col>4</xdr:col>
      <xdr:colOff>533400</xdr:colOff>
      <xdr:row>65</xdr:row>
      <xdr:rowOff>119804</xdr:rowOff>
    </xdr:to>
    <xdr:sp macro="" textlink="">
      <xdr:nvSpPr>
        <xdr:cNvPr id="154" name="円/楕円 153"/>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55" name="テキスト ボックス 154"/>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98637</xdr:rowOff>
    </xdr:from>
    <xdr:to>
      <xdr:col>3</xdr:col>
      <xdr:colOff>330200</xdr:colOff>
      <xdr:row>66</xdr:row>
      <xdr:rowOff>28787</xdr:rowOff>
    </xdr:to>
    <xdr:sp macro="" textlink="">
      <xdr:nvSpPr>
        <xdr:cNvPr id="156" name="円/楕円 155"/>
        <xdr:cNvSpPr/>
      </xdr:nvSpPr>
      <xdr:spPr>
        <a:xfrm>
          <a:off x="2286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13564</xdr:rowOff>
    </xdr:from>
    <xdr:ext cx="762000" cy="259045"/>
    <xdr:sp macro="" textlink="">
      <xdr:nvSpPr>
        <xdr:cNvPr id="157" name="テキスト ボックス 156"/>
        <xdr:cNvSpPr txBox="1"/>
      </xdr:nvSpPr>
      <xdr:spPr>
        <a:xfrm>
          <a:off x="1955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129329</xdr:rowOff>
    </xdr:from>
    <xdr:to>
      <xdr:col>2</xdr:col>
      <xdr:colOff>127000</xdr:colOff>
      <xdr:row>65</xdr:row>
      <xdr:rowOff>59479</xdr:rowOff>
    </xdr:to>
    <xdr:sp macro="" textlink="">
      <xdr:nvSpPr>
        <xdr:cNvPr id="158" name="円/楕円 157"/>
        <xdr:cNvSpPr/>
      </xdr:nvSpPr>
      <xdr:spPr>
        <a:xfrm>
          <a:off x="1397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44256</xdr:rowOff>
    </xdr:from>
    <xdr:ext cx="762000" cy="259045"/>
    <xdr:sp macro="" textlink="">
      <xdr:nvSpPr>
        <xdr:cNvPr id="159" name="テキスト ボックス 158"/>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[1,371,439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latin typeface="+mn-lt"/>
              <a:ea typeface="+mn-ea"/>
              <a:cs typeface="+mn-cs"/>
            </a:rPr>
            <a:t>主な要因としては、</a:t>
          </a:r>
          <a:r>
            <a:rPr lang="ja-JP" altLang="ja-JP" sz="1400" b="0" i="0" baseline="0">
              <a:solidFill>
                <a:schemeClr val="dk1"/>
              </a:solidFill>
              <a:latin typeface="+mn-lt"/>
              <a:ea typeface="+mn-ea"/>
              <a:cs typeface="+mn-cs"/>
            </a:rPr>
            <a:t>一部事務組合の人件費充当に係る負担金や公営企業会計への物件費充当に係る繰出金等が</a:t>
          </a:r>
          <a:r>
            <a:rPr lang="en-US" altLang="ja-JP" sz="1400" b="0" i="0" baseline="0">
              <a:solidFill>
                <a:schemeClr val="dk1"/>
              </a:solidFill>
              <a:latin typeface="+mn-lt"/>
              <a:ea typeface="+mn-ea"/>
              <a:cs typeface="+mn-cs"/>
            </a:rPr>
            <a:t>1</a:t>
          </a:r>
          <a:r>
            <a:rPr lang="ja-JP" altLang="ja-JP" sz="1400" b="0" i="0" baseline="0">
              <a:solidFill>
                <a:schemeClr val="dk1"/>
              </a:solidFill>
              <a:latin typeface="+mn-lt"/>
              <a:ea typeface="+mn-ea"/>
              <a:cs typeface="+mn-cs"/>
            </a:rPr>
            <a:t>人当たりの金額を大きく占めている要因である。今後の経費を抑制し、財政健全化を図る。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142869</xdr:rowOff>
    </xdr:from>
    <xdr:to>
      <xdr:col>7</xdr:col>
      <xdr:colOff>152400</xdr:colOff>
      <xdr:row>88</xdr:row>
      <xdr:rowOff>149391</xdr:rowOff>
    </xdr:to>
    <xdr:cxnSp macro="">
      <xdr:nvCxnSpPr>
        <xdr:cNvPr id="189" name="直線コネクタ 188"/>
        <xdr:cNvCxnSpPr/>
      </xdr:nvCxnSpPr>
      <xdr:spPr>
        <a:xfrm flipV="1">
          <a:off x="4953000" y="13687419"/>
          <a:ext cx="0" cy="1549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121468</xdr:rowOff>
    </xdr:from>
    <xdr:ext cx="762000" cy="259045"/>
    <xdr:sp macro="" textlink="">
      <xdr:nvSpPr>
        <xdr:cNvPr id="190" name="人件費・物件費等の状況最小値テキスト"/>
        <xdr:cNvSpPr txBox="1"/>
      </xdr:nvSpPr>
      <xdr:spPr>
        <a:xfrm>
          <a:off x="5041900" y="1520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88</xdr:row>
      <xdr:rowOff>149391</xdr:rowOff>
    </xdr:from>
    <xdr:to>
      <xdr:col>7</xdr:col>
      <xdr:colOff>241300</xdr:colOff>
      <xdr:row>88</xdr:row>
      <xdr:rowOff>149391</xdr:rowOff>
    </xdr:to>
    <xdr:cxnSp macro="">
      <xdr:nvCxnSpPr>
        <xdr:cNvPr id="191" name="直線コネクタ 190"/>
        <xdr:cNvCxnSpPr/>
      </xdr:nvCxnSpPr>
      <xdr:spPr>
        <a:xfrm>
          <a:off x="4864100" y="152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57796</xdr:rowOff>
    </xdr:from>
    <xdr:ext cx="762000" cy="259045"/>
    <xdr:sp macro="" textlink="">
      <xdr:nvSpPr>
        <xdr:cNvPr id="192" name="人件費・物件費等の状況最大値テキスト"/>
        <xdr:cNvSpPr txBox="1"/>
      </xdr:nvSpPr>
      <xdr:spPr>
        <a:xfrm>
          <a:off x="5041900" y="134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79</xdr:row>
      <xdr:rowOff>142869</xdr:rowOff>
    </xdr:from>
    <xdr:to>
      <xdr:col>7</xdr:col>
      <xdr:colOff>241300</xdr:colOff>
      <xdr:row>79</xdr:row>
      <xdr:rowOff>142869</xdr:rowOff>
    </xdr:to>
    <xdr:cxnSp macro="">
      <xdr:nvCxnSpPr>
        <xdr:cNvPr id="193" name="直線コネクタ 192"/>
        <xdr:cNvCxnSpPr/>
      </xdr:nvCxnSpPr>
      <xdr:spPr>
        <a:xfrm>
          <a:off x="4864100" y="1368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123963</xdr:rowOff>
    </xdr:from>
    <xdr:to>
      <xdr:col>7</xdr:col>
      <xdr:colOff>152400</xdr:colOff>
      <xdr:row>88</xdr:row>
      <xdr:rowOff>149391</xdr:rowOff>
    </xdr:to>
    <xdr:cxnSp macro="">
      <xdr:nvCxnSpPr>
        <xdr:cNvPr id="194" name="直線コネクタ 193"/>
        <xdr:cNvCxnSpPr/>
      </xdr:nvCxnSpPr>
      <xdr:spPr>
        <a:xfrm>
          <a:off x="4114800" y="15040113"/>
          <a:ext cx="838200" cy="19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103821</xdr:rowOff>
    </xdr:from>
    <xdr:ext cx="762000" cy="259045"/>
    <xdr:sp macro="" textlink="">
      <xdr:nvSpPr>
        <xdr:cNvPr id="195" name="人件費・物件費等の状況平均値テキスト"/>
        <xdr:cNvSpPr txBox="1"/>
      </xdr:nvSpPr>
      <xdr:spPr>
        <a:xfrm>
          <a:off x="5041900" y="1364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87294</xdr:rowOff>
    </xdr:from>
    <xdr:to>
      <xdr:col>7</xdr:col>
      <xdr:colOff>203200</xdr:colOff>
      <xdr:row>81</xdr:row>
      <xdr:rowOff>17444</xdr:rowOff>
    </xdr:to>
    <xdr:sp macro="" textlink="">
      <xdr:nvSpPr>
        <xdr:cNvPr id="196" name="フローチャート : 判断 195"/>
        <xdr:cNvSpPr/>
      </xdr:nvSpPr>
      <xdr:spPr>
        <a:xfrm>
          <a:off x="4902200" y="138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28550</xdr:rowOff>
    </xdr:from>
    <xdr:to>
      <xdr:col>6</xdr:col>
      <xdr:colOff>0</xdr:colOff>
      <xdr:row>87</xdr:row>
      <xdr:rowOff>123963</xdr:rowOff>
    </xdr:to>
    <xdr:cxnSp macro="">
      <xdr:nvCxnSpPr>
        <xdr:cNvPr id="197" name="直線コネクタ 196"/>
        <xdr:cNvCxnSpPr/>
      </xdr:nvCxnSpPr>
      <xdr:spPr>
        <a:xfrm>
          <a:off x="3225800" y="14944700"/>
          <a:ext cx="889000" cy="9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119357</xdr:rowOff>
    </xdr:from>
    <xdr:to>
      <xdr:col>6</xdr:col>
      <xdr:colOff>50800</xdr:colOff>
      <xdr:row>81</xdr:row>
      <xdr:rowOff>49507</xdr:rowOff>
    </xdr:to>
    <xdr:sp macro="" textlink="">
      <xdr:nvSpPr>
        <xdr:cNvPr id="198" name="フローチャート : 判断 197"/>
        <xdr:cNvSpPr/>
      </xdr:nvSpPr>
      <xdr:spPr>
        <a:xfrm>
          <a:off x="4064000" y="1383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59684</xdr:rowOff>
    </xdr:from>
    <xdr:ext cx="736600" cy="259045"/>
    <xdr:sp macro="" textlink="">
      <xdr:nvSpPr>
        <xdr:cNvPr id="199" name="テキスト ボックス 198"/>
        <xdr:cNvSpPr txBox="1"/>
      </xdr:nvSpPr>
      <xdr:spPr>
        <a:xfrm>
          <a:off x="3733800" y="1360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14875</xdr:rowOff>
    </xdr:from>
    <xdr:to>
      <xdr:col>4</xdr:col>
      <xdr:colOff>482600</xdr:colOff>
      <xdr:row>87</xdr:row>
      <xdr:rowOff>28550</xdr:rowOff>
    </xdr:to>
    <xdr:cxnSp macro="">
      <xdr:nvCxnSpPr>
        <xdr:cNvPr id="200" name="直線コネクタ 199"/>
        <xdr:cNvCxnSpPr/>
      </xdr:nvCxnSpPr>
      <xdr:spPr>
        <a:xfrm>
          <a:off x="2336800" y="14931025"/>
          <a:ext cx="8890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97791</xdr:rowOff>
    </xdr:from>
    <xdr:to>
      <xdr:col>4</xdr:col>
      <xdr:colOff>533400</xdr:colOff>
      <xdr:row>81</xdr:row>
      <xdr:rowOff>27941</xdr:rowOff>
    </xdr:to>
    <xdr:sp macro="" textlink="">
      <xdr:nvSpPr>
        <xdr:cNvPr id="201" name="フローチャート : 判断 200"/>
        <xdr:cNvSpPr/>
      </xdr:nvSpPr>
      <xdr:spPr>
        <a:xfrm>
          <a:off x="31750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38118</xdr:rowOff>
    </xdr:from>
    <xdr:ext cx="762000" cy="259045"/>
    <xdr:sp macro="" textlink="">
      <xdr:nvSpPr>
        <xdr:cNvPr id="202" name="テキスト ボックス 201"/>
        <xdr:cNvSpPr txBox="1"/>
      </xdr:nvSpPr>
      <xdr:spPr>
        <a:xfrm>
          <a:off x="2844800" y="1358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144439</xdr:rowOff>
    </xdr:from>
    <xdr:to>
      <xdr:col>3</xdr:col>
      <xdr:colOff>279400</xdr:colOff>
      <xdr:row>87</xdr:row>
      <xdr:rowOff>14875</xdr:rowOff>
    </xdr:to>
    <xdr:cxnSp macro="">
      <xdr:nvCxnSpPr>
        <xdr:cNvPr id="203" name="直線コネクタ 202"/>
        <xdr:cNvCxnSpPr/>
      </xdr:nvCxnSpPr>
      <xdr:spPr>
        <a:xfrm>
          <a:off x="1447800" y="14889139"/>
          <a:ext cx="889000" cy="4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39887</xdr:rowOff>
    </xdr:from>
    <xdr:to>
      <xdr:col>3</xdr:col>
      <xdr:colOff>330200</xdr:colOff>
      <xdr:row>80</xdr:row>
      <xdr:rowOff>141487</xdr:rowOff>
    </xdr:to>
    <xdr:sp macro="" textlink="">
      <xdr:nvSpPr>
        <xdr:cNvPr id="204" name="フローチャート : 判断 203"/>
        <xdr:cNvSpPr/>
      </xdr:nvSpPr>
      <xdr:spPr>
        <a:xfrm>
          <a:off x="2286000" y="137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151664</xdr:rowOff>
    </xdr:from>
    <xdr:ext cx="762000" cy="259045"/>
    <xdr:sp macro="" textlink="">
      <xdr:nvSpPr>
        <xdr:cNvPr id="205" name="テキスト ボックス 204"/>
        <xdr:cNvSpPr txBox="1"/>
      </xdr:nvSpPr>
      <xdr:spPr>
        <a:xfrm>
          <a:off x="1955800" y="1352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68528</xdr:rowOff>
    </xdr:from>
    <xdr:to>
      <xdr:col>2</xdr:col>
      <xdr:colOff>127000</xdr:colOff>
      <xdr:row>80</xdr:row>
      <xdr:rowOff>170128</xdr:rowOff>
    </xdr:to>
    <xdr:sp macro="" textlink="">
      <xdr:nvSpPr>
        <xdr:cNvPr id="206" name="フローチャート : 判断 205"/>
        <xdr:cNvSpPr/>
      </xdr:nvSpPr>
      <xdr:spPr>
        <a:xfrm>
          <a:off x="1397000" y="137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8855</xdr:rowOff>
    </xdr:from>
    <xdr:ext cx="762000" cy="259045"/>
    <xdr:sp macro="" textlink="">
      <xdr:nvSpPr>
        <xdr:cNvPr id="207" name="テキスト ボックス 206"/>
        <xdr:cNvSpPr txBox="1"/>
      </xdr:nvSpPr>
      <xdr:spPr>
        <a:xfrm>
          <a:off x="1066800" y="1355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98591</xdr:rowOff>
    </xdr:from>
    <xdr:to>
      <xdr:col>7</xdr:col>
      <xdr:colOff>203200</xdr:colOff>
      <xdr:row>89</xdr:row>
      <xdr:rowOff>28741</xdr:rowOff>
    </xdr:to>
    <xdr:sp macro="" textlink="">
      <xdr:nvSpPr>
        <xdr:cNvPr id="213" name="円/楕円 212"/>
        <xdr:cNvSpPr/>
      </xdr:nvSpPr>
      <xdr:spPr>
        <a:xfrm>
          <a:off x="4902200" y="151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165918</xdr:rowOff>
    </xdr:from>
    <xdr:ext cx="762000" cy="259045"/>
    <xdr:sp macro="" textlink="">
      <xdr:nvSpPr>
        <xdr:cNvPr id="214" name="人件費・物件費等の状況該当値テキスト"/>
        <xdr:cNvSpPr txBox="1"/>
      </xdr:nvSpPr>
      <xdr:spPr>
        <a:xfrm>
          <a:off x="5041900" y="1508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1,371,439</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73163</xdr:rowOff>
    </xdr:from>
    <xdr:to>
      <xdr:col>6</xdr:col>
      <xdr:colOff>50800</xdr:colOff>
      <xdr:row>88</xdr:row>
      <xdr:rowOff>3313</xdr:rowOff>
    </xdr:to>
    <xdr:sp macro="" textlink="">
      <xdr:nvSpPr>
        <xdr:cNvPr id="215" name="円/楕円 214"/>
        <xdr:cNvSpPr/>
      </xdr:nvSpPr>
      <xdr:spPr>
        <a:xfrm>
          <a:off x="4064000" y="149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159540</xdr:rowOff>
    </xdr:from>
    <xdr:ext cx="736600" cy="259045"/>
    <xdr:sp macro="" textlink="">
      <xdr:nvSpPr>
        <xdr:cNvPr id="216" name="テキスト ボックス 215"/>
        <xdr:cNvSpPr txBox="1"/>
      </xdr:nvSpPr>
      <xdr:spPr>
        <a:xfrm>
          <a:off x="3733800" y="1507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1,224,577</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149200</xdr:rowOff>
    </xdr:from>
    <xdr:to>
      <xdr:col>4</xdr:col>
      <xdr:colOff>533400</xdr:colOff>
      <xdr:row>87</xdr:row>
      <xdr:rowOff>79350</xdr:rowOff>
    </xdr:to>
    <xdr:sp macro="" textlink="">
      <xdr:nvSpPr>
        <xdr:cNvPr id="217" name="円/楕円 216"/>
        <xdr:cNvSpPr/>
      </xdr:nvSpPr>
      <xdr:spPr>
        <a:xfrm>
          <a:off x="3175000" y="148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64127</xdr:rowOff>
    </xdr:from>
    <xdr:ext cx="762000" cy="259045"/>
    <xdr:sp macro="" textlink="">
      <xdr:nvSpPr>
        <xdr:cNvPr id="218" name="テキスト ボックス 217"/>
        <xdr:cNvSpPr txBox="1"/>
      </xdr:nvSpPr>
      <xdr:spPr>
        <a:xfrm>
          <a:off x="2844800" y="149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1,153,403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135525</xdr:rowOff>
    </xdr:from>
    <xdr:to>
      <xdr:col>3</xdr:col>
      <xdr:colOff>330200</xdr:colOff>
      <xdr:row>87</xdr:row>
      <xdr:rowOff>65675</xdr:rowOff>
    </xdr:to>
    <xdr:sp macro="" textlink="">
      <xdr:nvSpPr>
        <xdr:cNvPr id="219" name="円/楕円 218"/>
        <xdr:cNvSpPr/>
      </xdr:nvSpPr>
      <xdr:spPr>
        <a:xfrm>
          <a:off x="2286000" y="148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50452</xdr:rowOff>
    </xdr:from>
    <xdr:ext cx="762000" cy="259045"/>
    <xdr:sp macro="" textlink="">
      <xdr:nvSpPr>
        <xdr:cNvPr id="220" name="テキスト ボックス 219"/>
        <xdr:cNvSpPr txBox="1"/>
      </xdr:nvSpPr>
      <xdr:spPr>
        <a:xfrm>
          <a:off x="1955800" y="14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1,143,202</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93639</xdr:rowOff>
    </xdr:from>
    <xdr:to>
      <xdr:col>2</xdr:col>
      <xdr:colOff>127000</xdr:colOff>
      <xdr:row>87</xdr:row>
      <xdr:rowOff>23789</xdr:rowOff>
    </xdr:to>
    <xdr:sp macro="" textlink="">
      <xdr:nvSpPr>
        <xdr:cNvPr id="221" name="円/楕円 220"/>
        <xdr:cNvSpPr/>
      </xdr:nvSpPr>
      <xdr:spPr>
        <a:xfrm>
          <a:off x="1397000" y="148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8566</xdr:rowOff>
    </xdr:from>
    <xdr:ext cx="762000" cy="259045"/>
    <xdr:sp macro="" textlink="">
      <xdr:nvSpPr>
        <xdr:cNvPr id="222" name="テキスト ボックス 221"/>
        <xdr:cNvSpPr txBox="1"/>
      </xdr:nvSpPr>
      <xdr:spPr>
        <a:xfrm>
          <a:off x="1066800" y="1492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1,111,956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集中改革プランに沿って</a:t>
          </a:r>
          <a:r>
            <a:rPr lang="ja-JP" altLang="en-US" sz="1400" b="0" i="0" baseline="0">
              <a:solidFill>
                <a:schemeClr val="dk1"/>
              </a:solidFill>
              <a:latin typeface="+mn-lt"/>
              <a:ea typeface="+mn-ea"/>
              <a:cs typeface="+mn-cs"/>
            </a:rPr>
            <a:t>適正化計画を</a:t>
          </a:r>
          <a:r>
            <a:rPr lang="ja-JP" altLang="ja-JP" sz="1400" b="0" i="0" baseline="0">
              <a:solidFill>
                <a:schemeClr val="dk1"/>
              </a:solidFill>
              <a:latin typeface="+mn-lt"/>
              <a:ea typeface="+mn-ea"/>
              <a:cs typeface="+mn-cs"/>
            </a:rPr>
            <a:t>継続的に</a:t>
          </a:r>
          <a:r>
            <a:rPr lang="ja-JP" altLang="en-US" sz="1400" b="0" i="0" baseline="0">
              <a:solidFill>
                <a:schemeClr val="dk1"/>
              </a:solidFill>
              <a:latin typeface="+mn-lt"/>
              <a:ea typeface="+mn-ea"/>
              <a:cs typeface="+mn-cs"/>
            </a:rPr>
            <a:t>実施し、</a:t>
          </a:r>
          <a:r>
            <a:rPr lang="ja-JP" altLang="ja-JP" sz="1400" b="0" i="0" baseline="0">
              <a:solidFill>
                <a:schemeClr val="dk1"/>
              </a:solidFill>
              <a:latin typeface="+mn-lt"/>
              <a:ea typeface="+mn-ea"/>
              <a:cs typeface="+mn-cs"/>
            </a:rPr>
            <a:t>適正な定員管理に努める。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12277</xdr:rowOff>
    </xdr:from>
    <xdr:to>
      <xdr:col>24</xdr:col>
      <xdr:colOff>558800</xdr:colOff>
      <xdr:row>87</xdr:row>
      <xdr:rowOff>10584</xdr:rowOff>
    </xdr:to>
    <xdr:cxnSp macro="">
      <xdr:nvCxnSpPr>
        <xdr:cNvPr id="251" name="直線コネクタ 250"/>
        <xdr:cNvCxnSpPr/>
      </xdr:nvCxnSpPr>
      <xdr:spPr>
        <a:xfrm flipV="1">
          <a:off x="17018000" y="13728277"/>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98654</xdr:rowOff>
    </xdr:from>
    <xdr:ext cx="762000" cy="259045"/>
    <xdr:sp macro="" textlink="">
      <xdr:nvSpPr>
        <xdr:cNvPr id="254" name="給与水準   （国との比較）最大値テキスト"/>
        <xdr:cNvSpPr txBox="1"/>
      </xdr:nvSpPr>
      <xdr:spPr>
        <a:xfrm>
          <a:off x="17106900" y="1347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80</xdr:row>
      <xdr:rowOff>12277</xdr:rowOff>
    </xdr:from>
    <xdr:to>
      <xdr:col>24</xdr:col>
      <xdr:colOff>647700</xdr:colOff>
      <xdr:row>80</xdr:row>
      <xdr:rowOff>12277</xdr:rowOff>
    </xdr:to>
    <xdr:cxnSp macro="">
      <xdr:nvCxnSpPr>
        <xdr:cNvPr id="255" name="直線コネクタ 254"/>
        <xdr:cNvCxnSpPr/>
      </xdr:nvCxnSpPr>
      <xdr:spPr>
        <a:xfrm>
          <a:off x="16929100" y="1372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79587</xdr:rowOff>
    </xdr:from>
    <xdr:to>
      <xdr:col>24</xdr:col>
      <xdr:colOff>558800</xdr:colOff>
      <xdr:row>83</xdr:row>
      <xdr:rowOff>4657</xdr:rowOff>
    </xdr:to>
    <xdr:cxnSp macro="">
      <xdr:nvCxnSpPr>
        <xdr:cNvPr id="256" name="直線コネクタ 255"/>
        <xdr:cNvCxnSpPr/>
      </xdr:nvCxnSpPr>
      <xdr:spPr>
        <a:xfrm>
          <a:off x="16179800" y="1413848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92304</xdr:rowOff>
    </xdr:from>
    <xdr:ext cx="762000" cy="259045"/>
    <xdr:sp macro="" textlink="">
      <xdr:nvSpPr>
        <xdr:cNvPr id="257" name="給与水準   （国との比較）平均値テキスト"/>
        <xdr:cNvSpPr txBox="1"/>
      </xdr:nvSpPr>
      <xdr:spPr>
        <a:xfrm>
          <a:off x="17106900" y="1449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58" name="フローチャート : 判断 257"/>
        <xdr:cNvSpPr/>
      </xdr:nvSpPr>
      <xdr:spPr>
        <a:xfrm>
          <a:off x="169672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79587</xdr:rowOff>
    </xdr:from>
    <xdr:to>
      <xdr:col>23</xdr:col>
      <xdr:colOff>406400</xdr:colOff>
      <xdr:row>84</xdr:row>
      <xdr:rowOff>130811</xdr:rowOff>
    </xdr:to>
    <xdr:cxnSp macro="">
      <xdr:nvCxnSpPr>
        <xdr:cNvPr id="259" name="直線コネクタ 258"/>
        <xdr:cNvCxnSpPr/>
      </xdr:nvCxnSpPr>
      <xdr:spPr>
        <a:xfrm flipV="1">
          <a:off x="15290800" y="14138487"/>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60" name="フローチャート : 判断 259"/>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61" name="テキスト ボックス 260"/>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84</xdr:row>
      <xdr:rowOff>154939</xdr:rowOff>
    </xdr:to>
    <xdr:cxnSp macro="">
      <xdr:nvCxnSpPr>
        <xdr:cNvPr id="262" name="直線コネクタ 261"/>
        <xdr:cNvCxnSpPr/>
      </xdr:nvCxnSpPr>
      <xdr:spPr>
        <a:xfrm flipV="1">
          <a:off x="14401800" y="145326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3" name="フローチャート : 判断 262"/>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75793</xdr:rowOff>
    </xdr:from>
    <xdr:ext cx="762000" cy="259045"/>
    <xdr:sp macro="" textlink="">
      <xdr:nvSpPr>
        <xdr:cNvPr id="264" name="テキスト ボックス 263"/>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122343</xdr:rowOff>
    </xdr:from>
    <xdr:to>
      <xdr:col>21</xdr:col>
      <xdr:colOff>0</xdr:colOff>
      <xdr:row>84</xdr:row>
      <xdr:rowOff>154939</xdr:rowOff>
    </xdr:to>
    <xdr:cxnSp macro="">
      <xdr:nvCxnSpPr>
        <xdr:cNvPr id="265" name="直線コネクタ 264"/>
        <xdr:cNvCxnSpPr/>
      </xdr:nvCxnSpPr>
      <xdr:spPr>
        <a:xfrm>
          <a:off x="13512800" y="14009793"/>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144780</xdr:rowOff>
    </xdr:from>
    <xdr:to>
      <xdr:col>21</xdr:col>
      <xdr:colOff>50800</xdr:colOff>
      <xdr:row>88</xdr:row>
      <xdr:rowOff>74930</xdr:rowOff>
    </xdr:to>
    <xdr:sp macro="" textlink="">
      <xdr:nvSpPr>
        <xdr:cNvPr id="266" name="フローチャート : 判断 265"/>
        <xdr:cNvSpPr/>
      </xdr:nvSpPr>
      <xdr:spPr>
        <a:xfrm>
          <a:off x="14351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67" name="テキスト ボックス 266"/>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63923</xdr:rowOff>
    </xdr:from>
    <xdr:to>
      <xdr:col>19</xdr:col>
      <xdr:colOff>533400</xdr:colOff>
      <xdr:row>84</xdr:row>
      <xdr:rowOff>165523</xdr:rowOff>
    </xdr:to>
    <xdr:sp macro="" textlink="">
      <xdr:nvSpPr>
        <xdr:cNvPr id="268" name="フローチャート : 判断 267"/>
        <xdr:cNvSpPr/>
      </xdr:nvSpPr>
      <xdr:spPr>
        <a:xfrm>
          <a:off x="13462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150300</xdr:rowOff>
    </xdr:from>
    <xdr:ext cx="762000" cy="259045"/>
    <xdr:sp macro="" textlink="">
      <xdr:nvSpPr>
        <xdr:cNvPr id="269" name="テキスト ボックス 268"/>
        <xdr:cNvSpPr txBox="1"/>
      </xdr:nvSpPr>
      <xdr:spPr>
        <a:xfrm>
          <a:off x="13131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125307</xdr:rowOff>
    </xdr:from>
    <xdr:to>
      <xdr:col>24</xdr:col>
      <xdr:colOff>609600</xdr:colOff>
      <xdr:row>83</xdr:row>
      <xdr:rowOff>55457</xdr:rowOff>
    </xdr:to>
    <xdr:sp macro="" textlink="">
      <xdr:nvSpPr>
        <xdr:cNvPr id="275" name="円/楕円 274"/>
        <xdr:cNvSpPr/>
      </xdr:nvSpPr>
      <xdr:spPr>
        <a:xfrm>
          <a:off x="169672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141834</xdr:rowOff>
    </xdr:from>
    <xdr:ext cx="762000" cy="259045"/>
    <xdr:sp macro="" textlink="">
      <xdr:nvSpPr>
        <xdr:cNvPr id="276" name="給与水準   （国との比較）該当値テキスト"/>
        <xdr:cNvSpPr txBox="1"/>
      </xdr:nvSpPr>
      <xdr:spPr>
        <a:xfrm>
          <a:off x="17106900" y="140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28787</xdr:rowOff>
    </xdr:from>
    <xdr:to>
      <xdr:col>23</xdr:col>
      <xdr:colOff>457200</xdr:colOff>
      <xdr:row>82</xdr:row>
      <xdr:rowOff>130387</xdr:rowOff>
    </xdr:to>
    <xdr:sp macro="" textlink="">
      <xdr:nvSpPr>
        <xdr:cNvPr id="277" name="円/楕円 276"/>
        <xdr:cNvSpPr/>
      </xdr:nvSpPr>
      <xdr:spPr>
        <a:xfrm>
          <a:off x="16129000" y="140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140564</xdr:rowOff>
    </xdr:from>
    <xdr:ext cx="736600" cy="259045"/>
    <xdr:sp macro="" textlink="">
      <xdr:nvSpPr>
        <xdr:cNvPr id="278" name="テキスト ボックス 277"/>
        <xdr:cNvSpPr txBox="1"/>
      </xdr:nvSpPr>
      <xdr:spPr>
        <a:xfrm>
          <a:off x="15798800" y="1385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9" name="円/楕円 278"/>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80" name="テキスト ボックス 279"/>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81" name="円/楕円 280"/>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44466</xdr:rowOff>
    </xdr:from>
    <xdr:ext cx="762000" cy="259045"/>
    <xdr:sp macro="" textlink="">
      <xdr:nvSpPr>
        <xdr:cNvPr id="282" name="テキスト ボックス 281"/>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71543</xdr:rowOff>
    </xdr:from>
    <xdr:to>
      <xdr:col>19</xdr:col>
      <xdr:colOff>533400</xdr:colOff>
      <xdr:row>82</xdr:row>
      <xdr:rowOff>1693</xdr:rowOff>
    </xdr:to>
    <xdr:sp macro="" textlink="">
      <xdr:nvSpPr>
        <xdr:cNvPr id="283" name="円/楕円 282"/>
        <xdr:cNvSpPr/>
      </xdr:nvSpPr>
      <xdr:spPr>
        <a:xfrm>
          <a:off x="13462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11870</xdr:rowOff>
    </xdr:from>
    <xdr:ext cx="762000" cy="259045"/>
    <xdr:sp macro="" textlink="">
      <xdr:nvSpPr>
        <xdr:cNvPr id="284" name="テキスト ボックス 283"/>
        <xdr:cNvSpPr txBox="1"/>
      </xdr:nvSpPr>
      <xdr:spPr>
        <a:xfrm>
          <a:off x="13131800" y="137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集中改革プランに沿って</a:t>
          </a:r>
          <a:r>
            <a:rPr lang="ja-JP" altLang="en-US" sz="1400" b="0" i="0" baseline="0">
              <a:solidFill>
                <a:schemeClr val="dk1"/>
              </a:solidFill>
              <a:latin typeface="+mn-lt"/>
              <a:ea typeface="+mn-ea"/>
              <a:cs typeface="+mn-cs"/>
            </a:rPr>
            <a:t>定員適正化計画を</a:t>
          </a:r>
          <a:r>
            <a:rPr lang="ja-JP" altLang="ja-JP" sz="1400" b="0" i="0" baseline="0">
              <a:solidFill>
                <a:schemeClr val="dk1"/>
              </a:solidFill>
              <a:latin typeface="+mn-lt"/>
              <a:ea typeface="+mn-ea"/>
              <a:cs typeface="+mn-cs"/>
            </a:rPr>
            <a:t>継続的に</a:t>
          </a:r>
          <a:r>
            <a:rPr lang="ja-JP" altLang="en-US" sz="1400" b="0" i="0" baseline="0">
              <a:solidFill>
                <a:schemeClr val="dk1"/>
              </a:solidFill>
              <a:latin typeface="+mn-lt"/>
              <a:ea typeface="+mn-ea"/>
              <a:cs typeface="+mn-cs"/>
            </a:rPr>
            <a:t>実施し、</a:t>
          </a:r>
          <a:r>
            <a:rPr lang="ja-JP" altLang="ja-JP" sz="1400" b="0" i="0" baseline="0">
              <a:solidFill>
                <a:schemeClr val="dk1"/>
              </a:solidFill>
              <a:latin typeface="+mn-lt"/>
              <a:ea typeface="+mn-ea"/>
              <a:cs typeface="+mn-cs"/>
            </a:rPr>
            <a:t>適正な定員管理に努める。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6" name="直線コネクタ 315"/>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7"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8" name="直線コネクタ 317"/>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19"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20" name="直線コネクタ 319"/>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64280</xdr:rowOff>
    </xdr:from>
    <xdr:to>
      <xdr:col>24</xdr:col>
      <xdr:colOff>558800</xdr:colOff>
      <xdr:row>67</xdr:row>
      <xdr:rowOff>9689</xdr:rowOff>
    </xdr:to>
    <xdr:cxnSp macro="">
      <xdr:nvCxnSpPr>
        <xdr:cNvPr id="321" name="直線コネクタ 320"/>
        <xdr:cNvCxnSpPr/>
      </xdr:nvCxnSpPr>
      <xdr:spPr>
        <a:xfrm>
          <a:off x="16179800" y="11379980"/>
          <a:ext cx="838200" cy="1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36067</xdr:rowOff>
    </xdr:from>
    <xdr:ext cx="762000" cy="259045"/>
    <xdr:sp macro="" textlink="">
      <xdr:nvSpPr>
        <xdr:cNvPr id="322" name="定員管理の状況平均値テキスト"/>
        <xdr:cNvSpPr txBox="1"/>
      </xdr:nvSpPr>
      <xdr:spPr>
        <a:xfrm>
          <a:off x="17106900" y="998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3" name="フローチャート : 判断 322"/>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64280</xdr:rowOff>
    </xdr:from>
    <xdr:to>
      <xdr:col>23</xdr:col>
      <xdr:colOff>406400</xdr:colOff>
      <xdr:row>66</xdr:row>
      <xdr:rowOff>103577</xdr:rowOff>
    </xdr:to>
    <xdr:cxnSp macro="">
      <xdr:nvCxnSpPr>
        <xdr:cNvPr id="324" name="直線コネクタ 323"/>
        <xdr:cNvCxnSpPr/>
      </xdr:nvCxnSpPr>
      <xdr:spPr>
        <a:xfrm flipV="1">
          <a:off x="15290800" y="11379980"/>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5" name="フローチャート : 判断 324"/>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133385</xdr:rowOff>
    </xdr:from>
    <xdr:ext cx="736600" cy="259045"/>
    <xdr:sp macro="" textlink="">
      <xdr:nvSpPr>
        <xdr:cNvPr id="326" name="テキスト ボックス 325"/>
        <xdr:cNvSpPr txBox="1"/>
      </xdr:nvSpPr>
      <xdr:spPr>
        <a:xfrm>
          <a:off x="15798800" y="990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103577</xdr:rowOff>
    </xdr:from>
    <xdr:to>
      <xdr:col>22</xdr:col>
      <xdr:colOff>203200</xdr:colOff>
      <xdr:row>66</xdr:row>
      <xdr:rowOff>141496</xdr:rowOff>
    </xdr:to>
    <xdr:cxnSp macro="">
      <xdr:nvCxnSpPr>
        <xdr:cNvPr id="327" name="直線コネクタ 326"/>
        <xdr:cNvCxnSpPr/>
      </xdr:nvCxnSpPr>
      <xdr:spPr>
        <a:xfrm flipV="1">
          <a:off x="14401800" y="1141927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8" name="フローチャート : 判断 327"/>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128215</xdr:rowOff>
    </xdr:from>
    <xdr:ext cx="762000" cy="259045"/>
    <xdr:sp macro="" textlink="">
      <xdr:nvSpPr>
        <xdr:cNvPr id="329" name="テキスト ボックス 328"/>
        <xdr:cNvSpPr txBox="1"/>
      </xdr:nvSpPr>
      <xdr:spPr>
        <a:xfrm>
          <a:off x="14909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141496</xdr:rowOff>
    </xdr:from>
    <xdr:to>
      <xdr:col>21</xdr:col>
      <xdr:colOff>0</xdr:colOff>
      <xdr:row>67</xdr:row>
      <xdr:rowOff>8999</xdr:rowOff>
    </xdr:to>
    <xdr:cxnSp macro="">
      <xdr:nvCxnSpPr>
        <xdr:cNvPr id="330" name="直線コネクタ 329"/>
        <xdr:cNvCxnSpPr/>
      </xdr:nvCxnSpPr>
      <xdr:spPr>
        <a:xfrm flipV="1">
          <a:off x="13512800" y="11457196"/>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31" name="フローチャート : 判断 330"/>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121320</xdr:rowOff>
    </xdr:from>
    <xdr:ext cx="762000" cy="259045"/>
    <xdr:sp macro="" textlink="">
      <xdr:nvSpPr>
        <xdr:cNvPr id="332" name="テキスト ボックス 331"/>
        <xdr:cNvSpPr txBox="1"/>
      </xdr:nvSpPr>
      <xdr:spPr>
        <a:xfrm>
          <a:off x="14020800" y="989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98824</xdr:rowOff>
    </xdr:from>
    <xdr:to>
      <xdr:col>19</xdr:col>
      <xdr:colOff>533400</xdr:colOff>
      <xdr:row>60</xdr:row>
      <xdr:rowOff>28974</xdr:rowOff>
    </xdr:to>
    <xdr:sp macro="" textlink="">
      <xdr:nvSpPr>
        <xdr:cNvPr id="333" name="フローチャート : 判断 332"/>
        <xdr:cNvSpPr/>
      </xdr:nvSpPr>
      <xdr:spPr>
        <a:xfrm>
          <a:off x="13462000" y="102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39151</xdr:rowOff>
    </xdr:from>
    <xdr:ext cx="762000" cy="259045"/>
    <xdr:sp macro="" textlink="">
      <xdr:nvSpPr>
        <xdr:cNvPr id="334" name="テキスト ボックス 333"/>
        <xdr:cNvSpPr txBox="1"/>
      </xdr:nvSpPr>
      <xdr:spPr>
        <a:xfrm>
          <a:off x="13131800" y="998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130339</xdr:rowOff>
    </xdr:from>
    <xdr:to>
      <xdr:col>24</xdr:col>
      <xdr:colOff>609600</xdr:colOff>
      <xdr:row>67</xdr:row>
      <xdr:rowOff>60489</xdr:rowOff>
    </xdr:to>
    <xdr:sp macro="" textlink="">
      <xdr:nvSpPr>
        <xdr:cNvPr id="340" name="円/楕円 339"/>
        <xdr:cNvSpPr/>
      </xdr:nvSpPr>
      <xdr:spPr>
        <a:xfrm>
          <a:off x="16967200" y="114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26216</xdr:rowOff>
    </xdr:from>
    <xdr:ext cx="762000" cy="259045"/>
    <xdr:sp macro="" textlink="">
      <xdr:nvSpPr>
        <xdr:cNvPr id="341" name="定員管理の状況該当値テキスト"/>
        <xdr:cNvSpPr txBox="1"/>
      </xdr:nvSpPr>
      <xdr:spPr>
        <a:xfrm>
          <a:off x="17106900" y="1134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55.36</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13480</xdr:rowOff>
    </xdr:from>
    <xdr:to>
      <xdr:col>23</xdr:col>
      <xdr:colOff>457200</xdr:colOff>
      <xdr:row>66</xdr:row>
      <xdr:rowOff>115080</xdr:rowOff>
    </xdr:to>
    <xdr:sp macro="" textlink="">
      <xdr:nvSpPr>
        <xdr:cNvPr id="342" name="円/楕円 341"/>
        <xdr:cNvSpPr/>
      </xdr:nvSpPr>
      <xdr:spPr>
        <a:xfrm>
          <a:off x="16129000" y="1132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99857</xdr:rowOff>
    </xdr:from>
    <xdr:ext cx="736600" cy="259045"/>
    <xdr:sp macro="" textlink="">
      <xdr:nvSpPr>
        <xdr:cNvPr id="343" name="テキスト ボックス 342"/>
        <xdr:cNvSpPr txBox="1"/>
      </xdr:nvSpPr>
      <xdr:spPr>
        <a:xfrm>
          <a:off x="15798800" y="11415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51.97</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52777</xdr:rowOff>
    </xdr:from>
    <xdr:to>
      <xdr:col>22</xdr:col>
      <xdr:colOff>254000</xdr:colOff>
      <xdr:row>66</xdr:row>
      <xdr:rowOff>154377</xdr:rowOff>
    </xdr:to>
    <xdr:sp macro="" textlink="">
      <xdr:nvSpPr>
        <xdr:cNvPr id="344" name="円/楕円 343"/>
        <xdr:cNvSpPr/>
      </xdr:nvSpPr>
      <xdr:spPr>
        <a:xfrm>
          <a:off x="15240000" y="113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139154</xdr:rowOff>
    </xdr:from>
    <xdr:ext cx="762000" cy="259045"/>
    <xdr:sp macro="" textlink="">
      <xdr:nvSpPr>
        <xdr:cNvPr id="345" name="テキスト ボックス 344"/>
        <xdr:cNvSpPr txBox="1"/>
      </xdr:nvSpPr>
      <xdr:spPr>
        <a:xfrm>
          <a:off x="14909800" y="1145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53.11</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90696</xdr:rowOff>
    </xdr:from>
    <xdr:to>
      <xdr:col>21</xdr:col>
      <xdr:colOff>50800</xdr:colOff>
      <xdr:row>67</xdr:row>
      <xdr:rowOff>20846</xdr:rowOff>
    </xdr:to>
    <xdr:sp macro="" textlink="">
      <xdr:nvSpPr>
        <xdr:cNvPr id="346" name="円/楕円 345"/>
        <xdr:cNvSpPr/>
      </xdr:nvSpPr>
      <xdr:spPr>
        <a:xfrm>
          <a:off x="14351000" y="1140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5623</xdr:rowOff>
    </xdr:from>
    <xdr:ext cx="762000" cy="259045"/>
    <xdr:sp macro="" textlink="">
      <xdr:nvSpPr>
        <xdr:cNvPr id="347" name="テキスト ボックス 346"/>
        <xdr:cNvSpPr txBox="1"/>
      </xdr:nvSpPr>
      <xdr:spPr>
        <a:xfrm>
          <a:off x="14020800" y="1149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54.21</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129649</xdr:rowOff>
    </xdr:from>
    <xdr:to>
      <xdr:col>19</xdr:col>
      <xdr:colOff>533400</xdr:colOff>
      <xdr:row>67</xdr:row>
      <xdr:rowOff>59799</xdr:rowOff>
    </xdr:to>
    <xdr:sp macro="" textlink="">
      <xdr:nvSpPr>
        <xdr:cNvPr id="348" name="円/楕円 347"/>
        <xdr:cNvSpPr/>
      </xdr:nvSpPr>
      <xdr:spPr>
        <a:xfrm>
          <a:off x="13462000" y="114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44576</xdr:rowOff>
    </xdr:from>
    <xdr:ext cx="762000" cy="259045"/>
    <xdr:sp macro="" textlink="">
      <xdr:nvSpPr>
        <xdr:cNvPr id="349" name="テキスト ボックス 348"/>
        <xdr:cNvSpPr txBox="1"/>
      </xdr:nvSpPr>
      <xdr:spPr>
        <a:xfrm>
          <a:off x="13131800" y="1153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普通建設事業に係る償還や簡易水道特別会計への多額の繰出金等により、高比率の影響を受けている。特定財源充当や料金改定</a:t>
          </a:r>
          <a:r>
            <a:rPr lang="ja-JP" altLang="en-US" sz="1400" b="0" i="0" baseline="0">
              <a:solidFill>
                <a:schemeClr val="dk1"/>
              </a:solidFill>
              <a:latin typeface="+mn-lt"/>
              <a:ea typeface="+mn-ea"/>
              <a:cs typeface="+mn-cs"/>
            </a:rPr>
            <a:t>・物件費・維持管理費（コスト）削減</a:t>
          </a:r>
          <a:r>
            <a:rPr lang="ja-JP" altLang="ja-JP" sz="1400" b="0" i="0" baseline="0">
              <a:solidFill>
                <a:schemeClr val="dk1"/>
              </a:solidFill>
              <a:latin typeface="+mn-lt"/>
              <a:ea typeface="+mn-ea"/>
              <a:cs typeface="+mn-cs"/>
            </a:rPr>
            <a:t>による繰出金抑制に努める。</a:t>
          </a:r>
          <a:endParaRPr kumimoji="1"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130266</xdr:rowOff>
    </xdr:from>
    <xdr:to>
      <xdr:col>24</xdr:col>
      <xdr:colOff>558800</xdr:colOff>
      <xdr:row>44</xdr:row>
      <xdr:rowOff>89263</xdr:rowOff>
    </xdr:to>
    <xdr:cxnSp macro="">
      <xdr:nvCxnSpPr>
        <xdr:cNvPr id="379" name="直線コネクタ 378"/>
        <xdr:cNvCxnSpPr/>
      </xdr:nvCxnSpPr>
      <xdr:spPr>
        <a:xfrm flipV="1">
          <a:off x="17018000" y="6302466"/>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80"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81" name="直線コネクタ 380"/>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45193</xdr:rowOff>
    </xdr:from>
    <xdr:ext cx="762000" cy="259045"/>
    <xdr:sp macro="" textlink="">
      <xdr:nvSpPr>
        <xdr:cNvPr id="382"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130266</xdr:rowOff>
    </xdr:from>
    <xdr:to>
      <xdr:col>24</xdr:col>
      <xdr:colOff>647700</xdr:colOff>
      <xdr:row>36</xdr:row>
      <xdr:rowOff>130266</xdr:rowOff>
    </xdr:to>
    <xdr:cxnSp macro="">
      <xdr:nvCxnSpPr>
        <xdr:cNvPr id="383" name="直線コネクタ 382"/>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141696</xdr:rowOff>
    </xdr:from>
    <xdr:to>
      <xdr:col>24</xdr:col>
      <xdr:colOff>558800</xdr:colOff>
      <xdr:row>42</xdr:row>
      <xdr:rowOff>39188</xdr:rowOff>
    </xdr:to>
    <xdr:cxnSp macro="">
      <xdr:nvCxnSpPr>
        <xdr:cNvPr id="384" name="直線コネクタ 383"/>
        <xdr:cNvCxnSpPr/>
      </xdr:nvCxnSpPr>
      <xdr:spPr>
        <a:xfrm flipV="1">
          <a:off x="16179800" y="7171146"/>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51361</xdr:rowOff>
    </xdr:from>
    <xdr:ext cx="762000" cy="259045"/>
    <xdr:sp macro="" textlink="">
      <xdr:nvSpPr>
        <xdr:cNvPr id="385"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386" name="フローチャート : 判断 385"/>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39188</xdr:rowOff>
    </xdr:from>
    <xdr:to>
      <xdr:col>23</xdr:col>
      <xdr:colOff>406400</xdr:colOff>
      <xdr:row>42</xdr:row>
      <xdr:rowOff>115026</xdr:rowOff>
    </xdr:to>
    <xdr:cxnSp macro="">
      <xdr:nvCxnSpPr>
        <xdr:cNvPr id="387" name="直線コネクタ 386"/>
        <xdr:cNvCxnSpPr/>
      </xdr:nvCxnSpPr>
      <xdr:spPr>
        <a:xfrm flipV="1">
          <a:off x="15290800" y="72400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103777</xdr:rowOff>
    </xdr:from>
    <xdr:to>
      <xdr:col>23</xdr:col>
      <xdr:colOff>457200</xdr:colOff>
      <xdr:row>41</xdr:row>
      <xdr:rowOff>33927</xdr:rowOff>
    </xdr:to>
    <xdr:sp macro="" textlink="">
      <xdr:nvSpPr>
        <xdr:cNvPr id="388" name="フローチャート : 判断 387"/>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44104</xdr:rowOff>
    </xdr:from>
    <xdr:ext cx="736600" cy="259045"/>
    <xdr:sp macro="" textlink="">
      <xdr:nvSpPr>
        <xdr:cNvPr id="389" name="テキスト ボックス 388"/>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115026</xdr:rowOff>
    </xdr:from>
    <xdr:to>
      <xdr:col>22</xdr:col>
      <xdr:colOff>203200</xdr:colOff>
      <xdr:row>43</xdr:row>
      <xdr:rowOff>81462</xdr:rowOff>
    </xdr:to>
    <xdr:cxnSp macro="">
      <xdr:nvCxnSpPr>
        <xdr:cNvPr id="390" name="直線コネクタ 389"/>
        <xdr:cNvCxnSpPr/>
      </xdr:nvCxnSpPr>
      <xdr:spPr>
        <a:xfrm flipV="1">
          <a:off x="14401800" y="7315926"/>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1" name="フローチャート : 判断 390"/>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2" name="テキスト ボックス 391"/>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81462</xdr:rowOff>
    </xdr:from>
    <xdr:to>
      <xdr:col>21</xdr:col>
      <xdr:colOff>0</xdr:colOff>
      <xdr:row>44</xdr:row>
      <xdr:rowOff>103051</xdr:rowOff>
    </xdr:to>
    <xdr:cxnSp macro="">
      <xdr:nvCxnSpPr>
        <xdr:cNvPr id="393" name="直線コネクタ 392"/>
        <xdr:cNvCxnSpPr/>
      </xdr:nvCxnSpPr>
      <xdr:spPr>
        <a:xfrm flipV="1">
          <a:off x="13512800" y="7453812"/>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35741</xdr:rowOff>
    </xdr:from>
    <xdr:to>
      <xdr:col>21</xdr:col>
      <xdr:colOff>50800</xdr:colOff>
      <xdr:row>41</xdr:row>
      <xdr:rowOff>137341</xdr:rowOff>
    </xdr:to>
    <xdr:sp macro="" textlink="">
      <xdr:nvSpPr>
        <xdr:cNvPr id="394" name="フローチャート : 判断 393"/>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147518</xdr:rowOff>
    </xdr:from>
    <xdr:ext cx="762000" cy="259045"/>
    <xdr:sp macro="" textlink="">
      <xdr:nvSpPr>
        <xdr:cNvPr id="395" name="テキスト ボックス 394"/>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91803</xdr:rowOff>
    </xdr:from>
    <xdr:to>
      <xdr:col>19</xdr:col>
      <xdr:colOff>533400</xdr:colOff>
      <xdr:row>43</xdr:row>
      <xdr:rowOff>21953</xdr:rowOff>
    </xdr:to>
    <xdr:sp macro="" textlink="">
      <xdr:nvSpPr>
        <xdr:cNvPr id="396" name="フローチャート : 判断 395"/>
        <xdr:cNvSpPr/>
      </xdr:nvSpPr>
      <xdr:spPr>
        <a:xfrm>
          <a:off x="13462000" y="7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32130</xdr:rowOff>
    </xdr:from>
    <xdr:ext cx="762000" cy="259045"/>
    <xdr:sp macro="" textlink="">
      <xdr:nvSpPr>
        <xdr:cNvPr id="397" name="テキスト ボックス 396"/>
        <xdr:cNvSpPr txBox="1"/>
      </xdr:nvSpPr>
      <xdr:spPr>
        <a:xfrm>
          <a:off x="13131800" y="706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90896</xdr:rowOff>
    </xdr:from>
    <xdr:to>
      <xdr:col>24</xdr:col>
      <xdr:colOff>609600</xdr:colOff>
      <xdr:row>42</xdr:row>
      <xdr:rowOff>21046</xdr:rowOff>
    </xdr:to>
    <xdr:sp macro="" textlink="">
      <xdr:nvSpPr>
        <xdr:cNvPr id="403" name="円/楕円 402"/>
        <xdr:cNvSpPr/>
      </xdr:nvSpPr>
      <xdr:spPr>
        <a:xfrm>
          <a:off x="169672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62973</xdr:rowOff>
    </xdr:from>
    <xdr:ext cx="762000" cy="259045"/>
    <xdr:sp macro="" textlink="">
      <xdr:nvSpPr>
        <xdr:cNvPr id="404" name="公債費負担の状況該当値テキスト"/>
        <xdr:cNvSpPr txBox="1"/>
      </xdr:nvSpPr>
      <xdr:spPr>
        <a:xfrm>
          <a:off x="17106900" y="709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159838</xdr:rowOff>
    </xdr:from>
    <xdr:to>
      <xdr:col>23</xdr:col>
      <xdr:colOff>457200</xdr:colOff>
      <xdr:row>42</xdr:row>
      <xdr:rowOff>89988</xdr:rowOff>
    </xdr:to>
    <xdr:sp macro="" textlink="">
      <xdr:nvSpPr>
        <xdr:cNvPr id="405" name="円/楕円 404"/>
        <xdr:cNvSpPr/>
      </xdr:nvSpPr>
      <xdr:spPr>
        <a:xfrm>
          <a:off x="16129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74765</xdr:rowOff>
    </xdr:from>
    <xdr:ext cx="736600" cy="259045"/>
    <xdr:sp macro="" textlink="">
      <xdr:nvSpPr>
        <xdr:cNvPr id="406" name="テキスト ボックス 405"/>
        <xdr:cNvSpPr txBox="1"/>
      </xdr:nvSpPr>
      <xdr:spPr>
        <a:xfrm>
          <a:off x="15798800" y="727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64226</xdr:rowOff>
    </xdr:from>
    <xdr:to>
      <xdr:col>22</xdr:col>
      <xdr:colOff>254000</xdr:colOff>
      <xdr:row>42</xdr:row>
      <xdr:rowOff>165826</xdr:rowOff>
    </xdr:to>
    <xdr:sp macro="" textlink="">
      <xdr:nvSpPr>
        <xdr:cNvPr id="407" name="円/楕円 406"/>
        <xdr:cNvSpPr/>
      </xdr:nvSpPr>
      <xdr:spPr>
        <a:xfrm>
          <a:off x="15240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150603</xdr:rowOff>
    </xdr:from>
    <xdr:ext cx="762000" cy="259045"/>
    <xdr:sp macro="" textlink="">
      <xdr:nvSpPr>
        <xdr:cNvPr id="408" name="テキスト ボックス 407"/>
        <xdr:cNvSpPr txBox="1"/>
      </xdr:nvSpPr>
      <xdr:spPr>
        <a:xfrm>
          <a:off x="14909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30662</xdr:rowOff>
    </xdr:from>
    <xdr:to>
      <xdr:col>21</xdr:col>
      <xdr:colOff>50800</xdr:colOff>
      <xdr:row>43</xdr:row>
      <xdr:rowOff>132262</xdr:rowOff>
    </xdr:to>
    <xdr:sp macro="" textlink="">
      <xdr:nvSpPr>
        <xdr:cNvPr id="409" name="円/楕円 408"/>
        <xdr:cNvSpPr/>
      </xdr:nvSpPr>
      <xdr:spPr>
        <a:xfrm>
          <a:off x="14351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117039</xdr:rowOff>
    </xdr:from>
    <xdr:ext cx="762000" cy="259045"/>
    <xdr:sp macro="" textlink="">
      <xdr:nvSpPr>
        <xdr:cNvPr id="410" name="テキスト ボックス 409"/>
        <xdr:cNvSpPr txBox="1"/>
      </xdr:nvSpPr>
      <xdr:spPr>
        <a:xfrm>
          <a:off x="14020800" y="7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52251</xdr:rowOff>
    </xdr:from>
    <xdr:to>
      <xdr:col>19</xdr:col>
      <xdr:colOff>533400</xdr:colOff>
      <xdr:row>44</xdr:row>
      <xdr:rowOff>153851</xdr:rowOff>
    </xdr:to>
    <xdr:sp macro="" textlink="">
      <xdr:nvSpPr>
        <xdr:cNvPr id="411" name="円/楕円 410"/>
        <xdr:cNvSpPr/>
      </xdr:nvSpPr>
      <xdr:spPr>
        <a:xfrm>
          <a:off x="13462000" y="75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138628</xdr:rowOff>
    </xdr:from>
    <xdr:ext cx="762000" cy="259045"/>
    <xdr:sp macro="" textlink="">
      <xdr:nvSpPr>
        <xdr:cNvPr id="412" name="テキスト ボックス 411"/>
        <xdr:cNvSpPr txBox="1"/>
      </xdr:nvSpPr>
      <xdr:spPr>
        <a:xfrm>
          <a:off x="13131800" y="768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地方債残高に対して標準財政規模や財政調整基金等の充当可能基金の増額が要因。</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129011</xdr:rowOff>
    </xdr:to>
    <xdr:cxnSp macro="">
      <xdr:nvCxnSpPr>
        <xdr:cNvPr id="441" name="直線コネクタ 440"/>
        <xdr:cNvCxnSpPr/>
      </xdr:nvCxnSpPr>
      <xdr:spPr>
        <a:xfrm flipV="1">
          <a:off x="17018000" y="2370667"/>
          <a:ext cx="0" cy="1530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101088</xdr:rowOff>
    </xdr:from>
    <xdr:ext cx="762000" cy="259045"/>
    <xdr:sp macro="" textlink="">
      <xdr:nvSpPr>
        <xdr:cNvPr id="442" name="将来負担の状況最小値テキスト"/>
        <xdr:cNvSpPr txBox="1"/>
      </xdr:nvSpPr>
      <xdr:spPr>
        <a:xfrm>
          <a:off x="17106900" y="387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22</xdr:row>
      <xdr:rowOff>129011</xdr:rowOff>
    </xdr:from>
    <xdr:to>
      <xdr:col>24</xdr:col>
      <xdr:colOff>647700</xdr:colOff>
      <xdr:row>22</xdr:row>
      <xdr:rowOff>129011</xdr:rowOff>
    </xdr:to>
    <xdr:cxnSp macro="">
      <xdr:nvCxnSpPr>
        <xdr:cNvPr id="443" name="直線コネクタ 442"/>
        <xdr:cNvCxnSpPr/>
      </xdr:nvCxnSpPr>
      <xdr:spPr>
        <a:xfrm>
          <a:off x="16929100" y="3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7" name="フローチャート : 判断 44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8" name="フローチャート : 判断 44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9" name="テキスト ボックス 44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50" name="フローチャート :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52" name="フローチャート :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4" name="フローチャート : 判断 45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5" name="テキスト ボックス 45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18</xdr:row>
      <xdr:rowOff>140652</xdr:rowOff>
    </xdr:from>
    <xdr:to>
      <xdr:col>22</xdr:col>
      <xdr:colOff>254000</xdr:colOff>
      <xdr:row>19</xdr:row>
      <xdr:rowOff>70803</xdr:rowOff>
    </xdr:to>
    <xdr:sp macro="" textlink="">
      <xdr:nvSpPr>
        <xdr:cNvPr id="461" name="円/楕円 460"/>
        <xdr:cNvSpPr/>
      </xdr:nvSpPr>
      <xdr:spPr>
        <a:xfrm>
          <a:off x="15240000" y="32267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55580</xdr:rowOff>
    </xdr:from>
    <xdr:ext cx="762000" cy="259045"/>
    <xdr:sp macro="" textlink="">
      <xdr:nvSpPr>
        <xdr:cNvPr id="462" name="テキスト ボックス 461"/>
        <xdr:cNvSpPr txBox="1"/>
      </xdr:nvSpPr>
      <xdr:spPr>
        <a:xfrm>
          <a:off x="14909800" y="331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63" name="円/楕円 462"/>
        <xdr:cNvSpPr/>
      </xdr:nvSpPr>
      <xdr:spPr>
        <a:xfrm>
          <a:off x="13462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864</xdr:rowOff>
    </xdr:from>
    <xdr:ext cx="762000" cy="259045"/>
    <xdr:sp macro="" textlink="">
      <xdr:nvSpPr>
        <xdr:cNvPr id="464" name="テキスト ボックス 463"/>
        <xdr:cNvSpPr txBox="1"/>
      </xdr:nvSpPr>
      <xdr:spPr>
        <a:xfrm>
          <a:off x="13131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沖縄県北大東村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578
574
13.09
2,771,891
2,671,932
47,040
716,254
2,174,316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歳出全体の約</a:t>
          </a:r>
          <a:r>
            <a:rPr lang="en-US" altLang="ja-JP" sz="1400" b="0" i="0" baseline="0">
              <a:solidFill>
                <a:schemeClr val="dk1"/>
              </a:solidFill>
              <a:latin typeface="+mn-lt"/>
              <a:ea typeface="+mn-ea"/>
              <a:cs typeface="+mn-cs"/>
            </a:rPr>
            <a:t>10%</a:t>
          </a:r>
          <a:r>
            <a:rPr lang="ja-JP" altLang="ja-JP" sz="1400" b="0" i="0" baseline="0">
              <a:solidFill>
                <a:schemeClr val="dk1"/>
              </a:solidFill>
              <a:latin typeface="+mn-lt"/>
              <a:ea typeface="+mn-ea"/>
              <a:cs typeface="+mn-cs"/>
            </a:rPr>
            <a:t>を占めているが、事業費支弁人件費や改革プランに沿った</a:t>
          </a:r>
          <a:r>
            <a:rPr lang="ja-JP" altLang="en-US" sz="1400" b="0" i="0" baseline="0">
              <a:solidFill>
                <a:schemeClr val="dk1"/>
              </a:solidFill>
              <a:latin typeface="+mn-lt"/>
              <a:ea typeface="+mn-ea"/>
              <a:cs typeface="+mn-cs"/>
            </a:rPr>
            <a:t>定員適正化計画実施により、</a:t>
          </a:r>
          <a:r>
            <a:rPr lang="ja-JP" altLang="ja-JP" sz="1400" b="0" i="0" baseline="0">
              <a:solidFill>
                <a:schemeClr val="dk1"/>
              </a:solidFill>
              <a:latin typeface="+mn-lt"/>
              <a:ea typeface="+mn-ea"/>
              <a:cs typeface="+mn-cs"/>
            </a:rPr>
            <a:t>適正な人員管理を継続して行政改革の取組に務める。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92710</xdr:rowOff>
    </xdr:from>
    <xdr:to>
      <xdr:col>7</xdr:col>
      <xdr:colOff>15875</xdr:colOff>
      <xdr:row>41</xdr:row>
      <xdr:rowOff>39370</xdr:rowOff>
    </xdr:to>
    <xdr:cxnSp macro="">
      <xdr:nvCxnSpPr>
        <xdr:cNvPr id="64" name="直線コネクタ 63"/>
        <xdr:cNvCxnSpPr/>
      </xdr:nvCxnSpPr>
      <xdr:spPr>
        <a:xfrm>
          <a:off x="3987800" y="677926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5"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39</xdr:row>
      <xdr:rowOff>92710</xdr:rowOff>
    </xdr:to>
    <xdr:cxnSp macro="">
      <xdr:nvCxnSpPr>
        <xdr:cNvPr id="67" name="直線コネクタ 66"/>
        <xdr:cNvCxnSpPr/>
      </xdr:nvCxnSpPr>
      <xdr:spPr>
        <a:xfrm>
          <a:off x="3098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69" name="テキスト ボックス 68"/>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85090</xdr:rowOff>
    </xdr:to>
    <xdr:cxnSp macro="">
      <xdr:nvCxnSpPr>
        <xdr:cNvPr id="70" name="直線コネクタ 69"/>
        <xdr:cNvCxnSpPr/>
      </xdr:nvCxnSpPr>
      <xdr:spPr>
        <a:xfrm flipV="1">
          <a:off x="2209800" y="6733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2" name="テキスト ボックス 71"/>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153670</xdr:rowOff>
    </xdr:from>
    <xdr:to>
      <xdr:col>3</xdr:col>
      <xdr:colOff>142875</xdr:colOff>
      <xdr:row>39</xdr:row>
      <xdr:rowOff>85090</xdr:rowOff>
    </xdr:to>
    <xdr:cxnSp macro="">
      <xdr:nvCxnSpPr>
        <xdr:cNvPr id="73" name="直線コネクタ 72"/>
        <xdr:cNvCxnSpPr/>
      </xdr:nvCxnSpPr>
      <xdr:spPr>
        <a:xfrm>
          <a:off x="1320800" y="64973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5" name="テキスト ボックス 74"/>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76" name="フローチャート : 判断 75"/>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77" name="テキスト ボックス 76"/>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160020</xdr:rowOff>
    </xdr:from>
    <xdr:to>
      <xdr:col>7</xdr:col>
      <xdr:colOff>66675</xdr:colOff>
      <xdr:row>41</xdr:row>
      <xdr:rowOff>90170</xdr:rowOff>
    </xdr:to>
    <xdr:sp macro="" textlink="">
      <xdr:nvSpPr>
        <xdr:cNvPr id="83" name="円/楕円 82"/>
        <xdr:cNvSpPr/>
      </xdr:nvSpPr>
      <xdr:spPr>
        <a:xfrm>
          <a:off x="47752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68597</xdr:rowOff>
    </xdr:from>
    <xdr:ext cx="762000" cy="259045"/>
    <xdr:sp macro="" textlink="">
      <xdr:nvSpPr>
        <xdr:cNvPr id="84" name="人件費該当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41910</xdr:rowOff>
    </xdr:from>
    <xdr:to>
      <xdr:col>5</xdr:col>
      <xdr:colOff>600075</xdr:colOff>
      <xdr:row>39</xdr:row>
      <xdr:rowOff>143510</xdr:rowOff>
    </xdr:to>
    <xdr:sp macro="" textlink="">
      <xdr:nvSpPr>
        <xdr:cNvPr id="85" name="円/楕円 84"/>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128287</xdr:rowOff>
    </xdr:from>
    <xdr:ext cx="736600" cy="259045"/>
    <xdr:sp macro="" textlink="">
      <xdr:nvSpPr>
        <xdr:cNvPr id="86" name="テキスト ボックス 85"/>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167640</xdr:rowOff>
    </xdr:from>
    <xdr:to>
      <xdr:col>4</xdr:col>
      <xdr:colOff>396875</xdr:colOff>
      <xdr:row>39</xdr:row>
      <xdr:rowOff>97790</xdr:rowOff>
    </xdr:to>
    <xdr:sp macro="" textlink="">
      <xdr:nvSpPr>
        <xdr:cNvPr id="87" name="円/楕円 86"/>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88" name="テキスト ボックス 87"/>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34290</xdr:rowOff>
    </xdr:from>
    <xdr:to>
      <xdr:col>3</xdr:col>
      <xdr:colOff>193675</xdr:colOff>
      <xdr:row>39</xdr:row>
      <xdr:rowOff>135890</xdr:rowOff>
    </xdr:to>
    <xdr:sp macro="" textlink="">
      <xdr:nvSpPr>
        <xdr:cNvPr id="89" name="円/楕円 88"/>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120667</xdr:rowOff>
    </xdr:from>
    <xdr:ext cx="762000" cy="259045"/>
    <xdr:sp macro="" textlink="">
      <xdr:nvSpPr>
        <xdr:cNvPr id="90" name="テキスト ボックス 89"/>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102870</xdr:rowOff>
    </xdr:from>
    <xdr:to>
      <xdr:col>1</xdr:col>
      <xdr:colOff>676275</xdr:colOff>
      <xdr:row>38</xdr:row>
      <xdr:rowOff>33020</xdr:rowOff>
    </xdr:to>
    <xdr:sp macro="" textlink="">
      <xdr:nvSpPr>
        <xdr:cNvPr id="91" name="円/楕円 90"/>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17797</xdr:rowOff>
    </xdr:from>
    <xdr:ext cx="762000" cy="259045"/>
    <xdr:sp macro="" textlink="">
      <xdr:nvSpPr>
        <xdr:cNvPr id="92" name="テキスト ボックス 91"/>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集中改革プランに沿って、物件費（旅費・需要費・役務費等）の抑制・削減に努め、職員人件費から民間委託化への推進を図っている。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149860</xdr:rowOff>
    </xdr:from>
    <xdr:to>
      <xdr:col>24</xdr:col>
      <xdr:colOff>31750</xdr:colOff>
      <xdr:row>20</xdr:row>
      <xdr:rowOff>163576</xdr:rowOff>
    </xdr:to>
    <xdr:cxnSp macro="">
      <xdr:nvCxnSpPr>
        <xdr:cNvPr id="122" name="直線コネクタ 121"/>
        <xdr:cNvCxnSpPr/>
      </xdr:nvCxnSpPr>
      <xdr:spPr>
        <a:xfrm>
          <a:off x="15671800" y="35788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170451</xdr:rowOff>
    </xdr:from>
    <xdr:ext cx="762000" cy="259045"/>
    <xdr:sp macro="" textlink="">
      <xdr:nvSpPr>
        <xdr:cNvPr id="123"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94996</xdr:rowOff>
    </xdr:from>
    <xdr:to>
      <xdr:col>22</xdr:col>
      <xdr:colOff>565150</xdr:colOff>
      <xdr:row>20</xdr:row>
      <xdr:rowOff>149860</xdr:rowOff>
    </xdr:to>
    <xdr:cxnSp macro="">
      <xdr:nvCxnSpPr>
        <xdr:cNvPr id="125" name="直線コネクタ 124"/>
        <xdr:cNvCxnSpPr/>
      </xdr:nvCxnSpPr>
      <xdr:spPr>
        <a:xfrm>
          <a:off x="14782800" y="35239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21099</xdr:rowOff>
    </xdr:from>
    <xdr:ext cx="736600" cy="259045"/>
    <xdr:sp macro="" textlink="">
      <xdr:nvSpPr>
        <xdr:cNvPr id="127" name="テキスト ボックス 126"/>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94996</xdr:rowOff>
    </xdr:from>
    <xdr:to>
      <xdr:col>21</xdr:col>
      <xdr:colOff>361950</xdr:colOff>
      <xdr:row>20</xdr:row>
      <xdr:rowOff>131572</xdr:rowOff>
    </xdr:to>
    <xdr:cxnSp macro="">
      <xdr:nvCxnSpPr>
        <xdr:cNvPr id="128" name="直線コネクタ 127"/>
        <xdr:cNvCxnSpPr/>
      </xdr:nvCxnSpPr>
      <xdr:spPr>
        <a:xfrm flipV="1">
          <a:off x="13893800" y="35239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110998</xdr:rowOff>
    </xdr:from>
    <xdr:to>
      <xdr:col>20</xdr:col>
      <xdr:colOff>158750</xdr:colOff>
      <xdr:row>20</xdr:row>
      <xdr:rowOff>131572</xdr:rowOff>
    </xdr:to>
    <xdr:cxnSp macro="">
      <xdr:nvCxnSpPr>
        <xdr:cNvPr id="131" name="直線コネクタ 130"/>
        <xdr:cNvCxnSpPr/>
      </xdr:nvCxnSpPr>
      <xdr:spPr>
        <a:xfrm>
          <a:off x="13004800" y="336854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7383</xdr:rowOff>
    </xdr:from>
    <xdr:ext cx="762000" cy="259045"/>
    <xdr:sp macro="" textlink="">
      <xdr:nvSpPr>
        <xdr:cNvPr id="133" name="テキスト ボックス 132"/>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34" name="フローチャート : 判断 133"/>
        <xdr:cNvSpPr/>
      </xdr:nvSpPr>
      <xdr:spPr>
        <a:xfrm>
          <a:off x="12954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128541</xdr:rowOff>
    </xdr:from>
    <xdr:ext cx="762000" cy="259045"/>
    <xdr:sp macro="" textlink="">
      <xdr:nvSpPr>
        <xdr:cNvPr id="135" name="テキスト ボックス 134"/>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112776</xdr:rowOff>
    </xdr:from>
    <xdr:to>
      <xdr:col>24</xdr:col>
      <xdr:colOff>82550</xdr:colOff>
      <xdr:row>21</xdr:row>
      <xdr:rowOff>42926</xdr:rowOff>
    </xdr:to>
    <xdr:sp macro="" textlink="">
      <xdr:nvSpPr>
        <xdr:cNvPr id="141" name="円/楕円 140"/>
        <xdr:cNvSpPr/>
      </xdr:nvSpPr>
      <xdr:spPr>
        <a:xfrm>
          <a:off x="16459200" y="35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84853</xdr:rowOff>
    </xdr:from>
    <xdr:ext cx="762000" cy="259045"/>
    <xdr:sp macro="" textlink="">
      <xdr:nvSpPr>
        <xdr:cNvPr id="142" name="物件費該当値テキスト"/>
        <xdr:cNvSpPr txBox="1"/>
      </xdr:nvSpPr>
      <xdr:spPr>
        <a:xfrm>
          <a:off x="165989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99060</xdr:rowOff>
    </xdr:from>
    <xdr:to>
      <xdr:col>22</xdr:col>
      <xdr:colOff>615950</xdr:colOff>
      <xdr:row>21</xdr:row>
      <xdr:rowOff>29210</xdr:rowOff>
    </xdr:to>
    <xdr:sp macro="" textlink="">
      <xdr:nvSpPr>
        <xdr:cNvPr id="143" name="円/楕円 142"/>
        <xdr:cNvSpPr/>
      </xdr:nvSpPr>
      <xdr:spPr>
        <a:xfrm>
          <a:off x="15621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13987</xdr:rowOff>
    </xdr:from>
    <xdr:ext cx="736600" cy="259045"/>
    <xdr:sp macro="" textlink="">
      <xdr:nvSpPr>
        <xdr:cNvPr id="144" name="テキスト ボックス 143"/>
        <xdr:cNvSpPr txBox="1"/>
      </xdr:nvSpPr>
      <xdr:spPr>
        <a:xfrm>
          <a:off x="15290800" y="361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44196</xdr:rowOff>
    </xdr:from>
    <xdr:to>
      <xdr:col>21</xdr:col>
      <xdr:colOff>412750</xdr:colOff>
      <xdr:row>20</xdr:row>
      <xdr:rowOff>145796</xdr:rowOff>
    </xdr:to>
    <xdr:sp macro="" textlink="">
      <xdr:nvSpPr>
        <xdr:cNvPr id="145" name="円/楕円 144"/>
        <xdr:cNvSpPr/>
      </xdr:nvSpPr>
      <xdr:spPr>
        <a:xfrm>
          <a:off x="147320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130573</xdr:rowOff>
    </xdr:from>
    <xdr:ext cx="762000" cy="259045"/>
    <xdr:sp macro="" textlink="">
      <xdr:nvSpPr>
        <xdr:cNvPr id="146" name="テキスト ボックス 145"/>
        <xdr:cNvSpPr txBox="1"/>
      </xdr:nvSpPr>
      <xdr:spPr>
        <a:xfrm>
          <a:off x="14401800" y="35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80772</xdr:rowOff>
    </xdr:from>
    <xdr:to>
      <xdr:col>20</xdr:col>
      <xdr:colOff>209550</xdr:colOff>
      <xdr:row>21</xdr:row>
      <xdr:rowOff>10922</xdr:rowOff>
    </xdr:to>
    <xdr:sp macro="" textlink="">
      <xdr:nvSpPr>
        <xdr:cNvPr id="147" name="円/楕円 146"/>
        <xdr:cNvSpPr/>
      </xdr:nvSpPr>
      <xdr:spPr>
        <a:xfrm>
          <a:off x="13843000" y="35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167149</xdr:rowOff>
    </xdr:from>
    <xdr:ext cx="762000" cy="259045"/>
    <xdr:sp macro="" textlink="">
      <xdr:nvSpPr>
        <xdr:cNvPr id="148" name="テキスト ボックス 147"/>
        <xdr:cNvSpPr txBox="1"/>
      </xdr:nvSpPr>
      <xdr:spPr>
        <a:xfrm>
          <a:off x="13512800" y="35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60198</xdr:rowOff>
    </xdr:from>
    <xdr:to>
      <xdr:col>19</xdr:col>
      <xdr:colOff>6350</xdr:colOff>
      <xdr:row>19</xdr:row>
      <xdr:rowOff>161798</xdr:rowOff>
    </xdr:to>
    <xdr:sp macro="" textlink="">
      <xdr:nvSpPr>
        <xdr:cNvPr id="149" name="円/楕円 148"/>
        <xdr:cNvSpPr/>
      </xdr:nvSpPr>
      <xdr:spPr>
        <a:xfrm>
          <a:off x="12954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146575</xdr:rowOff>
    </xdr:from>
    <xdr:ext cx="762000" cy="259045"/>
    <xdr:sp macro="" textlink="">
      <xdr:nvSpPr>
        <xdr:cNvPr id="150" name="テキスト ボックス 149"/>
        <xdr:cNvSpPr txBox="1"/>
      </xdr:nvSpPr>
      <xdr:spPr>
        <a:xfrm>
          <a:off x="12623800" y="340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類似団体内でも低い水準なので、引き続き事業執行の適正管理に努める。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58420</xdr:rowOff>
    </xdr:from>
    <xdr:to>
      <xdr:col>7</xdr:col>
      <xdr:colOff>15875</xdr:colOff>
      <xdr:row>54</xdr:row>
      <xdr:rowOff>81280</xdr:rowOff>
    </xdr:to>
    <xdr:cxnSp macro="">
      <xdr:nvCxnSpPr>
        <xdr:cNvPr id="180" name="直線コネクタ 179"/>
        <xdr:cNvCxnSpPr/>
      </xdr:nvCxnSpPr>
      <xdr:spPr>
        <a:xfrm>
          <a:off x="3987800" y="9316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58420</xdr:rowOff>
    </xdr:from>
    <xdr:to>
      <xdr:col>5</xdr:col>
      <xdr:colOff>549275</xdr:colOff>
      <xdr:row>54</xdr:row>
      <xdr:rowOff>58420</xdr:rowOff>
    </xdr:to>
    <xdr:cxnSp macro="">
      <xdr:nvCxnSpPr>
        <xdr:cNvPr id="183" name="直線コネクタ 182"/>
        <xdr:cNvCxnSpPr/>
      </xdr:nvCxnSpPr>
      <xdr:spPr>
        <a:xfrm>
          <a:off x="3098800" y="931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5" name="テキスト ボックス 184"/>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58420</xdr:rowOff>
    </xdr:from>
    <xdr:to>
      <xdr:col>4</xdr:col>
      <xdr:colOff>346075</xdr:colOff>
      <xdr:row>54</xdr:row>
      <xdr:rowOff>104140</xdr:rowOff>
    </xdr:to>
    <xdr:cxnSp macro="">
      <xdr:nvCxnSpPr>
        <xdr:cNvPr id="186" name="直線コネクタ 185"/>
        <xdr:cNvCxnSpPr/>
      </xdr:nvCxnSpPr>
      <xdr:spPr>
        <a:xfrm flipV="1">
          <a:off x="2209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58420</xdr:rowOff>
    </xdr:from>
    <xdr:to>
      <xdr:col>3</xdr:col>
      <xdr:colOff>142875</xdr:colOff>
      <xdr:row>54</xdr:row>
      <xdr:rowOff>104140</xdr:rowOff>
    </xdr:to>
    <xdr:cxnSp macro="">
      <xdr:nvCxnSpPr>
        <xdr:cNvPr id="189" name="直線コネクタ 188"/>
        <xdr:cNvCxnSpPr/>
      </xdr:nvCxnSpPr>
      <xdr:spPr>
        <a:xfrm>
          <a:off x="1320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82567</xdr:rowOff>
    </xdr:from>
    <xdr:ext cx="762000" cy="259045"/>
    <xdr:sp macro="" textlink="">
      <xdr:nvSpPr>
        <xdr:cNvPr id="191" name="テキスト ボックス 190"/>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192" name="フローチャート : 判断 191"/>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93997</xdr:rowOff>
    </xdr:from>
    <xdr:ext cx="762000" cy="259045"/>
    <xdr:sp macro="" textlink="">
      <xdr:nvSpPr>
        <xdr:cNvPr id="193" name="テキスト ボックス 192"/>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30480</xdr:rowOff>
    </xdr:from>
    <xdr:to>
      <xdr:col>7</xdr:col>
      <xdr:colOff>66675</xdr:colOff>
      <xdr:row>54</xdr:row>
      <xdr:rowOff>132080</xdr:rowOff>
    </xdr:to>
    <xdr:sp macro="" textlink="">
      <xdr:nvSpPr>
        <xdr:cNvPr id="199" name="円/楕円 198"/>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110507</xdr:rowOff>
    </xdr:from>
    <xdr:ext cx="762000" cy="259045"/>
    <xdr:sp macro="" textlink="">
      <xdr:nvSpPr>
        <xdr:cNvPr id="200" name="扶助費該当値テキスト"/>
        <xdr:cNvSpPr txBox="1"/>
      </xdr:nvSpPr>
      <xdr:spPr>
        <a:xfrm>
          <a:off x="4914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xdr:rowOff>
    </xdr:from>
    <xdr:to>
      <xdr:col>5</xdr:col>
      <xdr:colOff>600075</xdr:colOff>
      <xdr:row>54</xdr:row>
      <xdr:rowOff>109220</xdr:rowOff>
    </xdr:to>
    <xdr:sp macro="" textlink="">
      <xdr:nvSpPr>
        <xdr:cNvPr id="201" name="円/楕円 200"/>
        <xdr:cNvSpPr/>
      </xdr:nvSpPr>
      <xdr:spPr>
        <a:xfrm>
          <a:off x="3937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119397</xdr:rowOff>
    </xdr:from>
    <xdr:ext cx="736600" cy="259045"/>
    <xdr:sp macro="" textlink="">
      <xdr:nvSpPr>
        <xdr:cNvPr id="202" name="テキスト ボックス 201"/>
        <xdr:cNvSpPr txBox="1"/>
      </xdr:nvSpPr>
      <xdr:spPr>
        <a:xfrm>
          <a:off x="3606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xdr:rowOff>
    </xdr:from>
    <xdr:to>
      <xdr:col>4</xdr:col>
      <xdr:colOff>396875</xdr:colOff>
      <xdr:row>54</xdr:row>
      <xdr:rowOff>109220</xdr:rowOff>
    </xdr:to>
    <xdr:sp macro="" textlink="">
      <xdr:nvSpPr>
        <xdr:cNvPr id="203" name="円/楕円 202"/>
        <xdr:cNvSpPr/>
      </xdr:nvSpPr>
      <xdr:spPr>
        <a:xfrm>
          <a:off x="3048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119397</xdr:rowOff>
    </xdr:from>
    <xdr:ext cx="762000" cy="259045"/>
    <xdr:sp macro="" textlink="">
      <xdr:nvSpPr>
        <xdr:cNvPr id="204" name="テキスト ボックス 203"/>
        <xdr:cNvSpPr txBox="1"/>
      </xdr:nvSpPr>
      <xdr:spPr>
        <a:xfrm>
          <a:off x="2717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53340</xdr:rowOff>
    </xdr:from>
    <xdr:to>
      <xdr:col>3</xdr:col>
      <xdr:colOff>193675</xdr:colOff>
      <xdr:row>54</xdr:row>
      <xdr:rowOff>154940</xdr:rowOff>
    </xdr:to>
    <xdr:sp macro="" textlink="">
      <xdr:nvSpPr>
        <xdr:cNvPr id="205" name="円/楕円 204"/>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165117</xdr:rowOff>
    </xdr:from>
    <xdr:ext cx="762000" cy="259045"/>
    <xdr:sp macro="" textlink="">
      <xdr:nvSpPr>
        <xdr:cNvPr id="206" name="テキスト ボックス 205"/>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xdr:rowOff>
    </xdr:from>
    <xdr:to>
      <xdr:col>1</xdr:col>
      <xdr:colOff>676275</xdr:colOff>
      <xdr:row>54</xdr:row>
      <xdr:rowOff>109220</xdr:rowOff>
    </xdr:to>
    <xdr:sp macro="" textlink="">
      <xdr:nvSpPr>
        <xdr:cNvPr id="207" name="円/楕円 206"/>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119397</xdr:rowOff>
    </xdr:from>
    <xdr:ext cx="762000" cy="259045"/>
    <xdr:sp macro="" textlink="">
      <xdr:nvSpPr>
        <xdr:cNvPr id="208" name="テキスト ボックス 207"/>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簡易水道特別会計への多額な繰出金等が影響しており、簡易水道事業債に係る償還額に占める額を一般会計から繰出している。料金見直し・改定や物件費（維持管理費）抑制により、</a:t>
          </a:r>
          <a:r>
            <a:rPr lang="ja-JP" altLang="en-US" sz="1400" b="0" i="0" baseline="0">
              <a:solidFill>
                <a:schemeClr val="dk1"/>
              </a:solidFill>
              <a:latin typeface="+mn-lt"/>
              <a:ea typeface="+mn-ea"/>
              <a:cs typeface="+mn-cs"/>
            </a:rPr>
            <a:t>適正</a:t>
          </a:r>
          <a:r>
            <a:rPr lang="ja-JP" altLang="ja-JP" sz="1400" b="0" i="0" baseline="0">
              <a:solidFill>
                <a:schemeClr val="dk1"/>
              </a:solidFill>
              <a:latin typeface="+mn-lt"/>
              <a:ea typeface="+mn-ea"/>
              <a:cs typeface="+mn-cs"/>
            </a:rPr>
            <a:t>管理に努める。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143002</xdr:rowOff>
    </xdr:from>
    <xdr:to>
      <xdr:col>24</xdr:col>
      <xdr:colOff>31750</xdr:colOff>
      <xdr:row>54</xdr:row>
      <xdr:rowOff>26416</xdr:rowOff>
    </xdr:to>
    <xdr:cxnSp macro="">
      <xdr:nvCxnSpPr>
        <xdr:cNvPr id="238" name="直線コネクタ 237"/>
        <xdr:cNvCxnSpPr/>
      </xdr:nvCxnSpPr>
      <xdr:spPr>
        <a:xfrm>
          <a:off x="15671800" y="92298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39"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143002</xdr:rowOff>
    </xdr:from>
    <xdr:to>
      <xdr:col>22</xdr:col>
      <xdr:colOff>565150</xdr:colOff>
      <xdr:row>54</xdr:row>
      <xdr:rowOff>35560</xdr:rowOff>
    </xdr:to>
    <xdr:cxnSp macro="">
      <xdr:nvCxnSpPr>
        <xdr:cNvPr id="241" name="直線コネクタ 240"/>
        <xdr:cNvCxnSpPr/>
      </xdr:nvCxnSpPr>
      <xdr:spPr>
        <a:xfrm flipV="1">
          <a:off x="14782800" y="92298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135145</xdr:rowOff>
    </xdr:from>
    <xdr:ext cx="736600" cy="259045"/>
    <xdr:sp macro="" textlink="">
      <xdr:nvSpPr>
        <xdr:cNvPr id="243" name="テキスト ボックス 242"/>
        <xdr:cNvSpPr txBox="1"/>
      </xdr:nvSpPr>
      <xdr:spPr>
        <a:xfrm>
          <a:off x="15290800" y="973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35560</xdr:rowOff>
    </xdr:from>
    <xdr:to>
      <xdr:col>21</xdr:col>
      <xdr:colOff>361950</xdr:colOff>
      <xdr:row>54</xdr:row>
      <xdr:rowOff>53848</xdr:rowOff>
    </xdr:to>
    <xdr:cxnSp macro="">
      <xdr:nvCxnSpPr>
        <xdr:cNvPr id="244" name="直線コネクタ 243"/>
        <xdr:cNvCxnSpPr/>
      </xdr:nvCxnSpPr>
      <xdr:spPr>
        <a:xfrm flipV="1">
          <a:off x="13893800" y="9293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158005</xdr:rowOff>
    </xdr:from>
    <xdr:ext cx="762000" cy="259045"/>
    <xdr:sp macro="" textlink="">
      <xdr:nvSpPr>
        <xdr:cNvPr id="246" name="テキスト ボックス 245"/>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53848</xdr:rowOff>
    </xdr:from>
    <xdr:to>
      <xdr:col>20</xdr:col>
      <xdr:colOff>158750</xdr:colOff>
      <xdr:row>54</xdr:row>
      <xdr:rowOff>140716</xdr:rowOff>
    </xdr:to>
    <xdr:cxnSp macro="">
      <xdr:nvCxnSpPr>
        <xdr:cNvPr id="247" name="直線コネクタ 246"/>
        <xdr:cNvCxnSpPr/>
      </xdr:nvCxnSpPr>
      <xdr:spPr>
        <a:xfrm flipV="1">
          <a:off x="13004800" y="93121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49" name="テキスト ボックス 248"/>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0" name="フローチャート : 判断 249"/>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1" name="テキスト ボックス 250"/>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147066</xdr:rowOff>
    </xdr:from>
    <xdr:to>
      <xdr:col>24</xdr:col>
      <xdr:colOff>82550</xdr:colOff>
      <xdr:row>54</xdr:row>
      <xdr:rowOff>77216</xdr:rowOff>
    </xdr:to>
    <xdr:sp macro="" textlink="">
      <xdr:nvSpPr>
        <xdr:cNvPr id="257" name="円/楕円 256"/>
        <xdr:cNvSpPr/>
      </xdr:nvSpPr>
      <xdr:spPr>
        <a:xfrm>
          <a:off x="164592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55643</xdr:rowOff>
    </xdr:from>
    <xdr:ext cx="762000" cy="259045"/>
    <xdr:sp macro="" textlink="">
      <xdr:nvSpPr>
        <xdr:cNvPr id="258" name="その他該当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92202</xdr:rowOff>
    </xdr:from>
    <xdr:to>
      <xdr:col>22</xdr:col>
      <xdr:colOff>615950</xdr:colOff>
      <xdr:row>54</xdr:row>
      <xdr:rowOff>22352</xdr:rowOff>
    </xdr:to>
    <xdr:sp macro="" textlink="">
      <xdr:nvSpPr>
        <xdr:cNvPr id="259" name="円/楕円 258"/>
        <xdr:cNvSpPr/>
      </xdr:nvSpPr>
      <xdr:spPr>
        <a:xfrm>
          <a:off x="15621000" y="91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32529</xdr:rowOff>
    </xdr:from>
    <xdr:ext cx="736600" cy="259045"/>
    <xdr:sp macro="" textlink="">
      <xdr:nvSpPr>
        <xdr:cNvPr id="260" name="テキスト ボックス 259"/>
        <xdr:cNvSpPr txBox="1"/>
      </xdr:nvSpPr>
      <xdr:spPr>
        <a:xfrm>
          <a:off x="15290800" y="894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156210</xdr:rowOff>
    </xdr:from>
    <xdr:to>
      <xdr:col>21</xdr:col>
      <xdr:colOff>412750</xdr:colOff>
      <xdr:row>54</xdr:row>
      <xdr:rowOff>86360</xdr:rowOff>
    </xdr:to>
    <xdr:sp macro="" textlink="">
      <xdr:nvSpPr>
        <xdr:cNvPr id="261" name="円/楕円 260"/>
        <xdr:cNvSpPr/>
      </xdr:nvSpPr>
      <xdr:spPr>
        <a:xfrm>
          <a:off x="14732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96537</xdr:rowOff>
    </xdr:from>
    <xdr:ext cx="762000" cy="259045"/>
    <xdr:sp macro="" textlink="">
      <xdr:nvSpPr>
        <xdr:cNvPr id="262" name="テキスト ボックス 261"/>
        <xdr:cNvSpPr txBox="1"/>
      </xdr:nvSpPr>
      <xdr:spPr>
        <a:xfrm>
          <a:off x="14401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xdr:rowOff>
    </xdr:from>
    <xdr:to>
      <xdr:col>20</xdr:col>
      <xdr:colOff>209550</xdr:colOff>
      <xdr:row>54</xdr:row>
      <xdr:rowOff>104648</xdr:rowOff>
    </xdr:to>
    <xdr:sp macro="" textlink="">
      <xdr:nvSpPr>
        <xdr:cNvPr id="263" name="円/楕円 262"/>
        <xdr:cNvSpPr/>
      </xdr:nvSpPr>
      <xdr:spPr>
        <a:xfrm>
          <a:off x="13843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114825</xdr:rowOff>
    </xdr:from>
    <xdr:ext cx="762000" cy="259045"/>
    <xdr:sp macro="" textlink="">
      <xdr:nvSpPr>
        <xdr:cNvPr id="264" name="テキスト ボックス 263"/>
        <xdr:cNvSpPr txBox="1"/>
      </xdr:nvSpPr>
      <xdr:spPr>
        <a:xfrm>
          <a:off x="13512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89916</xdr:rowOff>
    </xdr:from>
    <xdr:to>
      <xdr:col>19</xdr:col>
      <xdr:colOff>6350</xdr:colOff>
      <xdr:row>55</xdr:row>
      <xdr:rowOff>20066</xdr:rowOff>
    </xdr:to>
    <xdr:sp macro="" textlink="">
      <xdr:nvSpPr>
        <xdr:cNvPr id="265" name="円/楕円 264"/>
        <xdr:cNvSpPr/>
      </xdr:nvSpPr>
      <xdr:spPr>
        <a:xfrm>
          <a:off x="12954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30243</xdr:rowOff>
    </xdr:from>
    <xdr:ext cx="762000" cy="259045"/>
    <xdr:sp macro="" textlink="">
      <xdr:nvSpPr>
        <xdr:cNvPr id="266" name="テキスト ボックス 265"/>
        <xdr:cNvSpPr txBox="1"/>
      </xdr:nvSpPr>
      <xdr:spPr>
        <a:xfrm>
          <a:off x="12623800" y="91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単独団体補助金等の明確な基準を設け、不適当な補助金は見直し・削減・廃止等により、適正化を図る。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72136</xdr:rowOff>
    </xdr:from>
    <xdr:to>
      <xdr:col>24</xdr:col>
      <xdr:colOff>31750</xdr:colOff>
      <xdr:row>35</xdr:row>
      <xdr:rowOff>19558</xdr:rowOff>
    </xdr:to>
    <xdr:cxnSp macro="">
      <xdr:nvCxnSpPr>
        <xdr:cNvPr id="297" name="直線コネクタ 296"/>
        <xdr:cNvCxnSpPr/>
      </xdr:nvCxnSpPr>
      <xdr:spPr>
        <a:xfrm>
          <a:off x="15671800" y="590143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298"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17272</xdr:rowOff>
    </xdr:from>
    <xdr:to>
      <xdr:col>22</xdr:col>
      <xdr:colOff>565150</xdr:colOff>
      <xdr:row>34</xdr:row>
      <xdr:rowOff>72136</xdr:rowOff>
    </xdr:to>
    <xdr:cxnSp macro="">
      <xdr:nvCxnSpPr>
        <xdr:cNvPr id="300" name="直線コネクタ 299"/>
        <xdr:cNvCxnSpPr/>
      </xdr:nvCxnSpPr>
      <xdr:spPr>
        <a:xfrm>
          <a:off x="14782800" y="58465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02" name="テキスト ボックス 301"/>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161290</xdr:rowOff>
    </xdr:from>
    <xdr:to>
      <xdr:col>21</xdr:col>
      <xdr:colOff>361950</xdr:colOff>
      <xdr:row>34</xdr:row>
      <xdr:rowOff>17272</xdr:rowOff>
    </xdr:to>
    <xdr:cxnSp macro="">
      <xdr:nvCxnSpPr>
        <xdr:cNvPr id="303" name="直線コネクタ 302"/>
        <xdr:cNvCxnSpPr/>
      </xdr:nvCxnSpPr>
      <xdr:spPr>
        <a:xfrm>
          <a:off x="13893800" y="58191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05" name="テキスト ボックス 304"/>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42418</xdr:rowOff>
    </xdr:from>
    <xdr:to>
      <xdr:col>20</xdr:col>
      <xdr:colOff>158750</xdr:colOff>
      <xdr:row>33</xdr:row>
      <xdr:rowOff>161290</xdr:rowOff>
    </xdr:to>
    <xdr:cxnSp macro="">
      <xdr:nvCxnSpPr>
        <xdr:cNvPr id="306" name="直線コネクタ 305"/>
        <xdr:cNvCxnSpPr/>
      </xdr:nvCxnSpPr>
      <xdr:spPr>
        <a:xfrm>
          <a:off x="13004800" y="57002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08" name="テキスト ボックス 30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09" name="フローチャート : 判断 30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10" name="テキスト ボックス 309"/>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140208</xdr:rowOff>
    </xdr:from>
    <xdr:to>
      <xdr:col>24</xdr:col>
      <xdr:colOff>82550</xdr:colOff>
      <xdr:row>35</xdr:row>
      <xdr:rowOff>70358</xdr:rowOff>
    </xdr:to>
    <xdr:sp macro="" textlink="">
      <xdr:nvSpPr>
        <xdr:cNvPr id="316" name="円/楕円 315"/>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156735</xdr:rowOff>
    </xdr:from>
    <xdr:ext cx="762000" cy="259045"/>
    <xdr:sp macro="" textlink="">
      <xdr:nvSpPr>
        <xdr:cNvPr id="317" name="補助費等該当値テキスト"/>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21336</xdr:rowOff>
    </xdr:from>
    <xdr:to>
      <xdr:col>22</xdr:col>
      <xdr:colOff>615950</xdr:colOff>
      <xdr:row>34</xdr:row>
      <xdr:rowOff>122936</xdr:rowOff>
    </xdr:to>
    <xdr:sp macro="" textlink="">
      <xdr:nvSpPr>
        <xdr:cNvPr id="318" name="円/楕円 317"/>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133113</xdr:rowOff>
    </xdr:from>
    <xdr:ext cx="736600" cy="259045"/>
    <xdr:sp macro="" textlink="">
      <xdr:nvSpPr>
        <xdr:cNvPr id="319" name="テキスト ボックス 318"/>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137922</xdr:rowOff>
    </xdr:from>
    <xdr:to>
      <xdr:col>21</xdr:col>
      <xdr:colOff>412750</xdr:colOff>
      <xdr:row>34</xdr:row>
      <xdr:rowOff>68072</xdr:rowOff>
    </xdr:to>
    <xdr:sp macro="" textlink="">
      <xdr:nvSpPr>
        <xdr:cNvPr id="320" name="円/楕円 319"/>
        <xdr:cNvSpPr/>
      </xdr:nvSpPr>
      <xdr:spPr>
        <a:xfrm>
          <a:off x="14732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78249</xdr:rowOff>
    </xdr:from>
    <xdr:ext cx="762000" cy="259045"/>
    <xdr:sp macro="" textlink="">
      <xdr:nvSpPr>
        <xdr:cNvPr id="321" name="テキスト ボックス 320"/>
        <xdr:cNvSpPr txBox="1"/>
      </xdr:nvSpPr>
      <xdr:spPr>
        <a:xfrm>
          <a:off x="14401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110490</xdr:rowOff>
    </xdr:from>
    <xdr:to>
      <xdr:col>20</xdr:col>
      <xdr:colOff>209550</xdr:colOff>
      <xdr:row>34</xdr:row>
      <xdr:rowOff>40640</xdr:rowOff>
    </xdr:to>
    <xdr:sp macro="" textlink="">
      <xdr:nvSpPr>
        <xdr:cNvPr id="322" name="円/楕円 321"/>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50817</xdr:rowOff>
    </xdr:from>
    <xdr:ext cx="762000" cy="259045"/>
    <xdr:sp macro="" textlink="">
      <xdr:nvSpPr>
        <xdr:cNvPr id="323" name="テキスト ボックス 322"/>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163068</xdr:rowOff>
    </xdr:from>
    <xdr:to>
      <xdr:col>19</xdr:col>
      <xdr:colOff>6350</xdr:colOff>
      <xdr:row>33</xdr:row>
      <xdr:rowOff>93218</xdr:rowOff>
    </xdr:to>
    <xdr:sp macro="" textlink="">
      <xdr:nvSpPr>
        <xdr:cNvPr id="324" name="円/楕円 323"/>
        <xdr:cNvSpPr/>
      </xdr:nvSpPr>
      <xdr:spPr>
        <a:xfrm>
          <a:off x="12954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103395</xdr:rowOff>
    </xdr:from>
    <xdr:ext cx="762000" cy="259045"/>
    <xdr:sp macro="" textlink="">
      <xdr:nvSpPr>
        <xdr:cNvPr id="325" name="テキスト ボックス 324"/>
        <xdr:cNvSpPr txBox="1"/>
      </xdr:nvSpPr>
      <xdr:spPr>
        <a:xfrm>
          <a:off x="12623800" y="541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投資的経費に係る償還が主な要因で、今後の事業優先化・見直し・検討を図り、交付税措置効率化の地方債発行に努める。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12700</xdr:rowOff>
    </xdr:from>
    <xdr:to>
      <xdr:col>7</xdr:col>
      <xdr:colOff>15875</xdr:colOff>
      <xdr:row>80</xdr:row>
      <xdr:rowOff>113285</xdr:rowOff>
    </xdr:to>
    <xdr:cxnSp macro="">
      <xdr:nvCxnSpPr>
        <xdr:cNvPr id="355" name="直線コネクタ 354"/>
        <xdr:cNvCxnSpPr/>
      </xdr:nvCxnSpPr>
      <xdr:spPr>
        <a:xfrm flipV="1">
          <a:off x="3987800" y="13728700"/>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163592</xdr:rowOff>
    </xdr:from>
    <xdr:ext cx="762000" cy="259045"/>
    <xdr:sp macro="" textlink="">
      <xdr:nvSpPr>
        <xdr:cNvPr id="356" name="公債費平均値テキスト"/>
        <xdr:cNvSpPr txBox="1"/>
      </xdr:nvSpPr>
      <xdr:spPr>
        <a:xfrm>
          <a:off x="4914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156718</xdr:rowOff>
    </xdr:from>
    <xdr:to>
      <xdr:col>5</xdr:col>
      <xdr:colOff>549275</xdr:colOff>
      <xdr:row>80</xdr:row>
      <xdr:rowOff>113285</xdr:rowOff>
    </xdr:to>
    <xdr:cxnSp macro="">
      <xdr:nvCxnSpPr>
        <xdr:cNvPr id="358" name="直線コネクタ 357"/>
        <xdr:cNvCxnSpPr/>
      </xdr:nvCxnSpPr>
      <xdr:spPr>
        <a:xfrm>
          <a:off x="3098800" y="137012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60" name="テキスト ボックス 359"/>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156718</xdr:rowOff>
    </xdr:from>
    <xdr:to>
      <xdr:col>4</xdr:col>
      <xdr:colOff>346075</xdr:colOff>
      <xdr:row>80</xdr:row>
      <xdr:rowOff>3556</xdr:rowOff>
    </xdr:to>
    <xdr:cxnSp macro="">
      <xdr:nvCxnSpPr>
        <xdr:cNvPr id="361" name="直線コネクタ 360"/>
        <xdr:cNvCxnSpPr/>
      </xdr:nvCxnSpPr>
      <xdr:spPr>
        <a:xfrm flipV="1">
          <a:off x="2209800" y="1370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63" name="テキスト ボックス 362"/>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3556</xdr:rowOff>
    </xdr:from>
    <xdr:to>
      <xdr:col>3</xdr:col>
      <xdr:colOff>142875</xdr:colOff>
      <xdr:row>81</xdr:row>
      <xdr:rowOff>10413</xdr:rowOff>
    </xdr:to>
    <xdr:cxnSp macro="">
      <xdr:nvCxnSpPr>
        <xdr:cNvPr id="364" name="直線コネクタ 363"/>
        <xdr:cNvCxnSpPr/>
      </xdr:nvCxnSpPr>
      <xdr:spPr>
        <a:xfrm flipV="1">
          <a:off x="1320800" y="13719556"/>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66" name="テキスト ボックス 365"/>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67" name="フローチャート : 判断 366"/>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68" name="テキスト ボックス 367"/>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374" name="円/楕円 373"/>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41927</xdr:rowOff>
    </xdr:from>
    <xdr:ext cx="762000" cy="259045"/>
    <xdr:sp macro="" textlink="">
      <xdr:nvSpPr>
        <xdr:cNvPr id="375" name="公債費該当値テキスト"/>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62485</xdr:rowOff>
    </xdr:from>
    <xdr:to>
      <xdr:col>5</xdr:col>
      <xdr:colOff>600075</xdr:colOff>
      <xdr:row>80</xdr:row>
      <xdr:rowOff>164085</xdr:rowOff>
    </xdr:to>
    <xdr:sp macro="" textlink="">
      <xdr:nvSpPr>
        <xdr:cNvPr id="376" name="円/楕円 375"/>
        <xdr:cNvSpPr/>
      </xdr:nvSpPr>
      <xdr:spPr>
        <a:xfrm>
          <a:off x="3937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148862</xdr:rowOff>
    </xdr:from>
    <xdr:ext cx="736600" cy="259045"/>
    <xdr:sp macro="" textlink="">
      <xdr:nvSpPr>
        <xdr:cNvPr id="377" name="テキスト ボックス 376"/>
        <xdr:cNvSpPr txBox="1"/>
      </xdr:nvSpPr>
      <xdr:spPr>
        <a:xfrm>
          <a:off x="3606800" y="1386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105918</xdr:rowOff>
    </xdr:from>
    <xdr:to>
      <xdr:col>4</xdr:col>
      <xdr:colOff>396875</xdr:colOff>
      <xdr:row>80</xdr:row>
      <xdr:rowOff>36068</xdr:rowOff>
    </xdr:to>
    <xdr:sp macro="" textlink="">
      <xdr:nvSpPr>
        <xdr:cNvPr id="378" name="円/楕円 377"/>
        <xdr:cNvSpPr/>
      </xdr:nvSpPr>
      <xdr:spPr>
        <a:xfrm>
          <a:off x="3048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20845</xdr:rowOff>
    </xdr:from>
    <xdr:ext cx="762000" cy="259045"/>
    <xdr:sp macro="" textlink="">
      <xdr:nvSpPr>
        <xdr:cNvPr id="379" name="テキスト ボックス 378"/>
        <xdr:cNvSpPr txBox="1"/>
      </xdr:nvSpPr>
      <xdr:spPr>
        <a:xfrm>
          <a:off x="2717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124206</xdr:rowOff>
    </xdr:from>
    <xdr:to>
      <xdr:col>3</xdr:col>
      <xdr:colOff>193675</xdr:colOff>
      <xdr:row>80</xdr:row>
      <xdr:rowOff>54356</xdr:rowOff>
    </xdr:to>
    <xdr:sp macro="" textlink="">
      <xdr:nvSpPr>
        <xdr:cNvPr id="380" name="円/楕円 379"/>
        <xdr:cNvSpPr/>
      </xdr:nvSpPr>
      <xdr:spPr>
        <a:xfrm>
          <a:off x="2159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39133</xdr:rowOff>
    </xdr:from>
    <xdr:ext cx="762000" cy="259045"/>
    <xdr:sp macro="" textlink="">
      <xdr:nvSpPr>
        <xdr:cNvPr id="381" name="テキスト ボックス 380"/>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131063</xdr:rowOff>
    </xdr:from>
    <xdr:to>
      <xdr:col>1</xdr:col>
      <xdr:colOff>676275</xdr:colOff>
      <xdr:row>81</xdr:row>
      <xdr:rowOff>61213</xdr:rowOff>
    </xdr:to>
    <xdr:sp macro="" textlink="">
      <xdr:nvSpPr>
        <xdr:cNvPr id="382" name="円/楕円 381"/>
        <xdr:cNvSpPr/>
      </xdr:nvSpPr>
      <xdr:spPr>
        <a:xfrm>
          <a:off x="1270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45990</xdr:rowOff>
    </xdr:from>
    <xdr:ext cx="762000" cy="259045"/>
    <xdr:sp macro="" textlink="">
      <xdr:nvSpPr>
        <xdr:cNvPr id="383" name="テキスト ボックス 382"/>
        <xdr:cNvSpPr txBox="1"/>
      </xdr:nvSpPr>
      <xdr:spPr>
        <a:xfrm>
          <a:off x="939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普通建設事業（土地改良事業負担金・福祉施設・養殖施設）に係る割合が約</a:t>
          </a:r>
          <a:r>
            <a:rPr lang="en-US" altLang="ja-JP" sz="1400" b="0" i="0" baseline="0">
              <a:solidFill>
                <a:schemeClr val="dk1"/>
              </a:solidFill>
              <a:latin typeface="+mn-lt"/>
              <a:ea typeface="+mn-ea"/>
              <a:cs typeface="+mn-cs"/>
            </a:rPr>
            <a:t>6</a:t>
          </a:r>
          <a:r>
            <a:rPr lang="ja-JP" altLang="ja-JP" sz="1400" b="0" i="0" baseline="0">
              <a:solidFill>
                <a:schemeClr val="dk1"/>
              </a:solidFill>
              <a:latin typeface="+mn-lt"/>
              <a:ea typeface="+mn-ea"/>
              <a:cs typeface="+mn-cs"/>
            </a:rPr>
            <a:t>割を占めている。継続的に実質公債費率維持の管理に努める。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165100</xdr:rowOff>
    </xdr:from>
    <xdr:to>
      <xdr:col>24</xdr:col>
      <xdr:colOff>31750</xdr:colOff>
      <xdr:row>80</xdr:row>
      <xdr:rowOff>77470</xdr:rowOff>
    </xdr:to>
    <xdr:cxnSp macro="">
      <xdr:nvCxnSpPr>
        <xdr:cNvPr id="416" name="直線コネクタ 415"/>
        <xdr:cNvCxnSpPr/>
      </xdr:nvCxnSpPr>
      <xdr:spPr>
        <a:xfrm>
          <a:off x="15671800" y="13538200"/>
          <a:ext cx="8382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39388</xdr:rowOff>
    </xdr:from>
    <xdr:ext cx="762000" cy="259045"/>
    <xdr:sp macro="" textlink="">
      <xdr:nvSpPr>
        <xdr:cNvPr id="417" name="公債費以外平均値テキスト"/>
        <xdr:cNvSpPr txBox="1"/>
      </xdr:nvSpPr>
      <xdr:spPr>
        <a:xfrm>
          <a:off x="16598900" y="1324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127000</xdr:rowOff>
    </xdr:from>
    <xdr:to>
      <xdr:col>22</xdr:col>
      <xdr:colOff>565150</xdr:colOff>
      <xdr:row>78</xdr:row>
      <xdr:rowOff>165100</xdr:rowOff>
    </xdr:to>
    <xdr:cxnSp macro="">
      <xdr:nvCxnSpPr>
        <xdr:cNvPr id="419" name="直線コネクタ 418"/>
        <xdr:cNvCxnSpPr/>
      </xdr:nvCxnSpPr>
      <xdr:spPr>
        <a:xfrm>
          <a:off x="14782800" y="1350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1" name="テキスト ボックス 420"/>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127000</xdr:rowOff>
    </xdr:from>
    <xdr:to>
      <xdr:col>21</xdr:col>
      <xdr:colOff>361950</xdr:colOff>
      <xdr:row>79</xdr:row>
      <xdr:rowOff>16511</xdr:rowOff>
    </xdr:to>
    <xdr:cxnSp macro="">
      <xdr:nvCxnSpPr>
        <xdr:cNvPr id="422" name="直線コネクタ 421"/>
        <xdr:cNvCxnSpPr/>
      </xdr:nvCxnSpPr>
      <xdr:spPr>
        <a:xfrm flipV="1">
          <a:off x="13893800" y="13500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20338</xdr:rowOff>
    </xdr:from>
    <xdr:ext cx="762000" cy="259045"/>
    <xdr:sp macro="" textlink="">
      <xdr:nvSpPr>
        <xdr:cNvPr id="424" name="テキスト ボックス 423"/>
        <xdr:cNvSpPr txBox="1"/>
      </xdr:nvSpPr>
      <xdr:spPr>
        <a:xfrm>
          <a:off x="14401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77470</xdr:rowOff>
    </xdr:from>
    <xdr:to>
      <xdr:col>20</xdr:col>
      <xdr:colOff>158750</xdr:colOff>
      <xdr:row>79</xdr:row>
      <xdr:rowOff>16511</xdr:rowOff>
    </xdr:to>
    <xdr:cxnSp macro="">
      <xdr:nvCxnSpPr>
        <xdr:cNvPr id="425" name="直線コネクタ 424"/>
        <xdr:cNvCxnSpPr/>
      </xdr:nvCxnSpPr>
      <xdr:spPr>
        <a:xfrm>
          <a:off x="13004800" y="1327912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5097</xdr:rowOff>
    </xdr:from>
    <xdr:ext cx="762000" cy="259045"/>
    <xdr:sp macro="" textlink="">
      <xdr:nvSpPr>
        <xdr:cNvPr id="427" name="テキスト ボックス 426"/>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28" name="フローチャート : 判断 427"/>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29" name="テキスト ボックス 428"/>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26670</xdr:rowOff>
    </xdr:from>
    <xdr:to>
      <xdr:col>24</xdr:col>
      <xdr:colOff>82550</xdr:colOff>
      <xdr:row>80</xdr:row>
      <xdr:rowOff>128270</xdr:rowOff>
    </xdr:to>
    <xdr:sp macro="" textlink="">
      <xdr:nvSpPr>
        <xdr:cNvPr id="435" name="円/楕円 434"/>
        <xdr:cNvSpPr/>
      </xdr:nvSpPr>
      <xdr:spPr>
        <a:xfrm>
          <a:off x="164592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170197</xdr:rowOff>
    </xdr:from>
    <xdr:ext cx="762000" cy="259045"/>
    <xdr:sp macro="" textlink="">
      <xdr:nvSpPr>
        <xdr:cNvPr id="436" name="公債費以外該当値テキスト"/>
        <xdr:cNvSpPr txBox="1"/>
      </xdr:nvSpPr>
      <xdr:spPr>
        <a:xfrm>
          <a:off x="165989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114300</xdr:rowOff>
    </xdr:from>
    <xdr:to>
      <xdr:col>22</xdr:col>
      <xdr:colOff>615950</xdr:colOff>
      <xdr:row>79</xdr:row>
      <xdr:rowOff>44450</xdr:rowOff>
    </xdr:to>
    <xdr:sp macro="" textlink="">
      <xdr:nvSpPr>
        <xdr:cNvPr id="437" name="円/楕円 436"/>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29227</xdr:rowOff>
    </xdr:from>
    <xdr:ext cx="736600" cy="259045"/>
    <xdr:sp macro="" textlink="">
      <xdr:nvSpPr>
        <xdr:cNvPr id="438" name="テキスト ボックス 437"/>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39" name="円/楕円 438"/>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40" name="テキスト ボックス 439"/>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137161</xdr:rowOff>
    </xdr:from>
    <xdr:to>
      <xdr:col>20</xdr:col>
      <xdr:colOff>209550</xdr:colOff>
      <xdr:row>79</xdr:row>
      <xdr:rowOff>67311</xdr:rowOff>
    </xdr:to>
    <xdr:sp macro="" textlink="">
      <xdr:nvSpPr>
        <xdr:cNvPr id="441" name="円/楕円 440"/>
        <xdr:cNvSpPr/>
      </xdr:nvSpPr>
      <xdr:spPr>
        <a:xfrm>
          <a:off x="13843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52088</xdr:rowOff>
    </xdr:from>
    <xdr:ext cx="762000" cy="259045"/>
    <xdr:sp macro="" textlink="">
      <xdr:nvSpPr>
        <xdr:cNvPr id="442" name="テキスト ボックス 441"/>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43" name="円/楕円 442"/>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113047</xdr:rowOff>
    </xdr:from>
    <xdr:ext cx="762000" cy="259045"/>
    <xdr:sp macro="" textlink="">
      <xdr:nvSpPr>
        <xdr:cNvPr id="444" name="テキスト ボックス 443"/>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沖縄県北大東村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15009</xdr:rowOff>
    </xdr:from>
    <xdr:ext cx="762000" cy="259045"/>
    <xdr:sp macro="" textlink="">
      <xdr:nvSpPr>
        <xdr:cNvPr id="48" name="人口1人当たり決算額の推移最小値テキスト130"/>
        <xdr:cNvSpPr txBox="1"/>
      </xdr:nvSpPr>
      <xdr:spPr>
        <a:xfrm>
          <a:off x="5740400" y="3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142850</xdr:rowOff>
    </xdr:from>
    <xdr:to>
      <xdr:col>4</xdr:col>
      <xdr:colOff>1117600</xdr:colOff>
      <xdr:row>12</xdr:row>
      <xdr:rowOff>53565</xdr:rowOff>
    </xdr:to>
    <xdr:cxnSp macro="">
      <xdr:nvCxnSpPr>
        <xdr:cNvPr id="52" name="直線コネクタ 51"/>
        <xdr:cNvCxnSpPr/>
      </xdr:nvCxnSpPr>
      <xdr:spPr bwMode="auto">
        <a:xfrm flipV="1">
          <a:off x="5003800" y="2076425"/>
          <a:ext cx="647700" cy="82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87375</xdr:rowOff>
    </xdr:from>
    <xdr:ext cx="762000" cy="259045"/>
    <xdr:sp macro="" textlink="">
      <xdr:nvSpPr>
        <xdr:cNvPr id="53" name="人口1人当たり決算額の推移平均値テキスト130"/>
        <xdr:cNvSpPr txBox="1"/>
      </xdr:nvSpPr>
      <xdr:spPr>
        <a:xfrm>
          <a:off x="5740400" y="3221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53565</xdr:rowOff>
    </xdr:from>
    <xdr:to>
      <xdr:col>4</xdr:col>
      <xdr:colOff>469900</xdr:colOff>
      <xdr:row>12</xdr:row>
      <xdr:rowOff>116440</xdr:rowOff>
    </xdr:to>
    <xdr:cxnSp macro="">
      <xdr:nvCxnSpPr>
        <xdr:cNvPr id="55" name="直線コネクタ 54"/>
        <xdr:cNvCxnSpPr/>
      </xdr:nvCxnSpPr>
      <xdr:spPr bwMode="auto">
        <a:xfrm flipV="1">
          <a:off x="4305300" y="2158590"/>
          <a:ext cx="698500" cy="62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42778</xdr:rowOff>
    </xdr:from>
    <xdr:ext cx="736600" cy="259045"/>
    <xdr:sp macro="" textlink="">
      <xdr:nvSpPr>
        <xdr:cNvPr id="57" name="テキスト ボックス 56"/>
        <xdr:cNvSpPr txBox="1"/>
      </xdr:nvSpPr>
      <xdr:spPr>
        <a:xfrm>
          <a:off x="4622800" y="334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116440</xdr:rowOff>
    </xdr:from>
    <xdr:to>
      <xdr:col>3</xdr:col>
      <xdr:colOff>904875</xdr:colOff>
      <xdr:row>12</xdr:row>
      <xdr:rowOff>124457</xdr:rowOff>
    </xdr:to>
    <xdr:cxnSp macro="">
      <xdr:nvCxnSpPr>
        <xdr:cNvPr id="58" name="直線コネクタ 57"/>
        <xdr:cNvCxnSpPr/>
      </xdr:nvCxnSpPr>
      <xdr:spPr bwMode="auto">
        <a:xfrm flipV="1">
          <a:off x="3606800" y="2221465"/>
          <a:ext cx="698500" cy="8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49692</xdr:rowOff>
    </xdr:from>
    <xdr:ext cx="762000" cy="259045"/>
    <xdr:sp macro="" textlink="">
      <xdr:nvSpPr>
        <xdr:cNvPr id="60" name="テキスト ボックス 59"/>
        <xdr:cNvSpPr txBox="1"/>
      </xdr:nvSpPr>
      <xdr:spPr>
        <a:xfrm>
          <a:off x="3924300" y="33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86046</xdr:rowOff>
    </xdr:from>
    <xdr:to>
      <xdr:col>3</xdr:col>
      <xdr:colOff>206375</xdr:colOff>
      <xdr:row>12</xdr:row>
      <xdr:rowOff>124457</xdr:rowOff>
    </xdr:to>
    <xdr:cxnSp macro="">
      <xdr:nvCxnSpPr>
        <xdr:cNvPr id="61" name="直線コネクタ 60"/>
        <xdr:cNvCxnSpPr/>
      </xdr:nvCxnSpPr>
      <xdr:spPr bwMode="auto">
        <a:xfrm>
          <a:off x="2908300" y="2191071"/>
          <a:ext cx="698500" cy="38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34245</xdr:rowOff>
    </xdr:from>
    <xdr:ext cx="762000" cy="259045"/>
    <xdr:sp macro="" textlink="">
      <xdr:nvSpPr>
        <xdr:cNvPr id="63" name="テキスト ボックス 62"/>
        <xdr:cNvSpPr txBox="1"/>
      </xdr:nvSpPr>
      <xdr:spPr>
        <a:xfrm>
          <a:off x="32258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45020</xdr:rowOff>
    </xdr:from>
    <xdr:to>
      <xdr:col>2</xdr:col>
      <xdr:colOff>692150</xdr:colOff>
      <xdr:row>18</xdr:row>
      <xdr:rowOff>146620</xdr:rowOff>
    </xdr:to>
    <xdr:sp macro="" textlink="">
      <xdr:nvSpPr>
        <xdr:cNvPr id="64" name="フローチャート : 判断 63"/>
        <xdr:cNvSpPr/>
      </xdr:nvSpPr>
      <xdr:spPr bwMode="auto">
        <a:xfrm>
          <a:off x="28575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131397</xdr:rowOff>
    </xdr:from>
    <xdr:ext cx="762000" cy="259045"/>
    <xdr:sp macro="" textlink="">
      <xdr:nvSpPr>
        <xdr:cNvPr id="65" name="テキスト ボックス 64"/>
        <xdr:cNvSpPr txBox="1"/>
      </xdr:nvSpPr>
      <xdr:spPr>
        <a:xfrm>
          <a:off x="25273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11</xdr:row>
      <xdr:rowOff>92050</xdr:rowOff>
    </xdr:from>
    <xdr:to>
      <xdr:col>5</xdr:col>
      <xdr:colOff>34925</xdr:colOff>
      <xdr:row>12</xdr:row>
      <xdr:rowOff>22200</xdr:rowOff>
    </xdr:to>
    <xdr:sp macro="" textlink="">
      <xdr:nvSpPr>
        <xdr:cNvPr id="71" name="円/楕円 70"/>
        <xdr:cNvSpPr/>
      </xdr:nvSpPr>
      <xdr:spPr bwMode="auto">
        <a:xfrm>
          <a:off x="5600700" y="202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38727</xdr:rowOff>
    </xdr:from>
    <xdr:ext cx="762000" cy="259045"/>
    <xdr:sp macro="" textlink="">
      <xdr:nvSpPr>
        <xdr:cNvPr id="72" name="人口1人当たり決算額の推移該当値テキスト130"/>
        <xdr:cNvSpPr txBox="1"/>
      </xdr:nvSpPr>
      <xdr:spPr>
        <a:xfrm>
          <a:off x="5740400" y="197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569,730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2765</xdr:rowOff>
    </xdr:from>
    <xdr:to>
      <xdr:col>4</xdr:col>
      <xdr:colOff>520700</xdr:colOff>
      <xdr:row>12</xdr:row>
      <xdr:rowOff>104365</xdr:rowOff>
    </xdr:to>
    <xdr:sp macro="" textlink="">
      <xdr:nvSpPr>
        <xdr:cNvPr id="73" name="円/楕円 72"/>
        <xdr:cNvSpPr/>
      </xdr:nvSpPr>
      <xdr:spPr bwMode="auto">
        <a:xfrm>
          <a:off x="4953000" y="2107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114542</xdr:rowOff>
    </xdr:from>
    <xdr:ext cx="736600" cy="259045"/>
    <xdr:sp macro="" textlink="">
      <xdr:nvSpPr>
        <xdr:cNvPr id="74" name="テキスト ボックス 73"/>
        <xdr:cNvSpPr txBox="1"/>
      </xdr:nvSpPr>
      <xdr:spPr>
        <a:xfrm>
          <a:off x="4622800" y="187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544,570</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65640</xdr:rowOff>
    </xdr:from>
    <xdr:to>
      <xdr:col>3</xdr:col>
      <xdr:colOff>955675</xdr:colOff>
      <xdr:row>12</xdr:row>
      <xdr:rowOff>167240</xdr:rowOff>
    </xdr:to>
    <xdr:sp macro="" textlink="">
      <xdr:nvSpPr>
        <xdr:cNvPr id="75" name="円/楕円 74"/>
        <xdr:cNvSpPr/>
      </xdr:nvSpPr>
      <xdr:spPr bwMode="auto">
        <a:xfrm>
          <a:off x="4254500" y="2170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5967</xdr:rowOff>
    </xdr:from>
    <xdr:ext cx="762000" cy="259045"/>
    <xdr:sp macro="" textlink="">
      <xdr:nvSpPr>
        <xdr:cNvPr id="76" name="テキスト ボックス 75"/>
        <xdr:cNvSpPr txBox="1"/>
      </xdr:nvSpPr>
      <xdr:spPr>
        <a:xfrm>
          <a:off x="3924300" y="193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525,317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73657</xdr:rowOff>
    </xdr:from>
    <xdr:to>
      <xdr:col>3</xdr:col>
      <xdr:colOff>257175</xdr:colOff>
      <xdr:row>13</xdr:row>
      <xdr:rowOff>3807</xdr:rowOff>
    </xdr:to>
    <xdr:sp macro="" textlink="">
      <xdr:nvSpPr>
        <xdr:cNvPr id="77" name="円/楕円 76"/>
        <xdr:cNvSpPr/>
      </xdr:nvSpPr>
      <xdr:spPr bwMode="auto">
        <a:xfrm>
          <a:off x="3556000" y="217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13984</xdr:rowOff>
    </xdr:from>
    <xdr:ext cx="762000" cy="259045"/>
    <xdr:sp macro="" textlink="">
      <xdr:nvSpPr>
        <xdr:cNvPr id="78" name="テキスト ボックス 77"/>
        <xdr:cNvSpPr txBox="1"/>
      </xdr:nvSpPr>
      <xdr:spPr>
        <a:xfrm>
          <a:off x="3225800" y="19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522,862</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35246</xdr:rowOff>
    </xdr:from>
    <xdr:to>
      <xdr:col>2</xdr:col>
      <xdr:colOff>692150</xdr:colOff>
      <xdr:row>12</xdr:row>
      <xdr:rowOff>136846</xdr:rowOff>
    </xdr:to>
    <xdr:sp macro="" textlink="">
      <xdr:nvSpPr>
        <xdr:cNvPr id="79" name="円/楕円 78"/>
        <xdr:cNvSpPr/>
      </xdr:nvSpPr>
      <xdr:spPr bwMode="auto">
        <a:xfrm>
          <a:off x="2857500" y="2140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147023</xdr:rowOff>
    </xdr:from>
    <xdr:ext cx="762000" cy="259045"/>
    <xdr:sp macro="" textlink="">
      <xdr:nvSpPr>
        <xdr:cNvPr id="80" name="テキスト ボックス 79"/>
        <xdr:cNvSpPr txBox="1"/>
      </xdr:nvSpPr>
      <xdr:spPr>
        <a:xfrm>
          <a:off x="2527300" y="190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534,624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131778</xdr:rowOff>
    </xdr:from>
    <xdr:to>
      <xdr:col>4</xdr:col>
      <xdr:colOff>1117600</xdr:colOff>
      <xdr:row>37</xdr:row>
      <xdr:rowOff>200868</xdr:rowOff>
    </xdr:to>
    <xdr:cxnSp macro="">
      <xdr:nvCxnSpPr>
        <xdr:cNvPr id="108" name="直線コネクタ 107"/>
        <xdr:cNvCxnSpPr/>
      </xdr:nvCxnSpPr>
      <xdr:spPr bwMode="auto">
        <a:xfrm flipV="1">
          <a:off x="5651500" y="6399228"/>
          <a:ext cx="0" cy="9263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172945</xdr:rowOff>
    </xdr:from>
    <xdr:ext cx="762000" cy="259045"/>
    <xdr:sp macro="" textlink="">
      <xdr:nvSpPr>
        <xdr:cNvPr id="109" name="人口1人当たり決算額の推移最小値テキスト445"/>
        <xdr:cNvSpPr txBox="1"/>
      </xdr:nvSpPr>
      <xdr:spPr>
        <a:xfrm>
          <a:off x="5740400" y="729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37</xdr:row>
      <xdr:rowOff>200868</xdr:rowOff>
    </xdr:from>
    <xdr:to>
      <xdr:col>5</xdr:col>
      <xdr:colOff>73025</xdr:colOff>
      <xdr:row>37</xdr:row>
      <xdr:rowOff>200868</xdr:rowOff>
    </xdr:to>
    <xdr:cxnSp macro="">
      <xdr:nvCxnSpPr>
        <xdr:cNvPr id="110" name="直線コネクタ 109"/>
        <xdr:cNvCxnSpPr/>
      </xdr:nvCxnSpPr>
      <xdr:spPr bwMode="auto">
        <a:xfrm>
          <a:off x="5562600" y="73255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218155</xdr:rowOff>
    </xdr:from>
    <xdr:ext cx="762000" cy="259045"/>
    <xdr:sp macro="" textlink="">
      <xdr:nvSpPr>
        <xdr:cNvPr id="111" name="人口1人当たり決算額の推移最大値テキスト445"/>
        <xdr:cNvSpPr txBox="1"/>
      </xdr:nvSpPr>
      <xdr:spPr>
        <a:xfrm>
          <a:off x="5740400" y="614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34</xdr:row>
      <xdr:rowOff>131778</xdr:rowOff>
    </xdr:from>
    <xdr:to>
      <xdr:col>5</xdr:col>
      <xdr:colOff>73025</xdr:colOff>
      <xdr:row>34</xdr:row>
      <xdr:rowOff>131778</xdr:rowOff>
    </xdr:to>
    <xdr:cxnSp macro="">
      <xdr:nvCxnSpPr>
        <xdr:cNvPr id="112" name="直線コネクタ 111"/>
        <xdr:cNvCxnSpPr/>
      </xdr:nvCxnSpPr>
      <xdr:spPr bwMode="auto">
        <a:xfrm>
          <a:off x="5562600" y="63992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82728</xdr:rowOff>
    </xdr:from>
    <xdr:to>
      <xdr:col>4</xdr:col>
      <xdr:colOff>1117600</xdr:colOff>
      <xdr:row>34</xdr:row>
      <xdr:rowOff>201432</xdr:rowOff>
    </xdr:to>
    <xdr:cxnSp macro="">
      <xdr:nvCxnSpPr>
        <xdr:cNvPr id="113" name="直線コネクタ 112"/>
        <xdr:cNvCxnSpPr/>
      </xdr:nvCxnSpPr>
      <xdr:spPr bwMode="auto">
        <a:xfrm>
          <a:off x="5003800" y="6350178"/>
          <a:ext cx="647700" cy="118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238914</xdr:rowOff>
    </xdr:from>
    <xdr:ext cx="762000" cy="259045"/>
    <xdr:sp macro="" textlink="">
      <xdr:nvSpPr>
        <xdr:cNvPr id="114" name="人口1人当たり決算額の推移平均値テキスト445"/>
        <xdr:cNvSpPr txBox="1"/>
      </xdr:nvSpPr>
      <xdr:spPr>
        <a:xfrm>
          <a:off x="5740400" y="6849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266837</xdr:rowOff>
    </xdr:from>
    <xdr:to>
      <xdr:col>5</xdr:col>
      <xdr:colOff>34925</xdr:colOff>
      <xdr:row>36</xdr:row>
      <xdr:rowOff>25537</xdr:rowOff>
    </xdr:to>
    <xdr:sp macro="" textlink="">
      <xdr:nvSpPr>
        <xdr:cNvPr id="115" name="フローチャート : 判断 114"/>
        <xdr:cNvSpPr/>
      </xdr:nvSpPr>
      <xdr:spPr bwMode="auto">
        <a:xfrm>
          <a:off x="56007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26477</xdr:rowOff>
    </xdr:from>
    <xdr:to>
      <xdr:col>4</xdr:col>
      <xdr:colOff>469900</xdr:colOff>
      <xdr:row>34</xdr:row>
      <xdr:rowOff>82728</xdr:rowOff>
    </xdr:to>
    <xdr:cxnSp macro="">
      <xdr:nvCxnSpPr>
        <xdr:cNvPr id="116" name="直線コネクタ 115"/>
        <xdr:cNvCxnSpPr/>
      </xdr:nvCxnSpPr>
      <xdr:spPr bwMode="auto">
        <a:xfrm>
          <a:off x="4305300" y="6293927"/>
          <a:ext cx="698500" cy="5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222199</xdr:rowOff>
    </xdr:from>
    <xdr:to>
      <xdr:col>4</xdr:col>
      <xdr:colOff>520700</xdr:colOff>
      <xdr:row>35</xdr:row>
      <xdr:rowOff>323799</xdr:rowOff>
    </xdr:to>
    <xdr:sp macro="" textlink="">
      <xdr:nvSpPr>
        <xdr:cNvPr id="117" name="フローチャート : 判断 116"/>
        <xdr:cNvSpPr/>
      </xdr:nvSpPr>
      <xdr:spPr bwMode="auto">
        <a:xfrm>
          <a:off x="49530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308576</xdr:rowOff>
    </xdr:from>
    <xdr:ext cx="736600" cy="259045"/>
    <xdr:sp macro="" textlink="">
      <xdr:nvSpPr>
        <xdr:cNvPr id="118" name="テキスト ボックス 117"/>
        <xdr:cNvSpPr txBox="1"/>
      </xdr:nvSpPr>
      <xdr:spPr>
        <a:xfrm>
          <a:off x="4622800" y="6918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211072</xdr:rowOff>
    </xdr:from>
    <xdr:to>
      <xdr:col>3</xdr:col>
      <xdr:colOff>904875</xdr:colOff>
      <xdr:row>34</xdr:row>
      <xdr:rowOff>26477</xdr:rowOff>
    </xdr:to>
    <xdr:cxnSp macro="">
      <xdr:nvCxnSpPr>
        <xdr:cNvPr id="119" name="直線コネクタ 118"/>
        <xdr:cNvCxnSpPr/>
      </xdr:nvCxnSpPr>
      <xdr:spPr bwMode="auto">
        <a:xfrm>
          <a:off x="3606800" y="6135622"/>
          <a:ext cx="698500" cy="158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215006</xdr:rowOff>
    </xdr:from>
    <xdr:to>
      <xdr:col>3</xdr:col>
      <xdr:colOff>955675</xdr:colOff>
      <xdr:row>35</xdr:row>
      <xdr:rowOff>316606</xdr:rowOff>
    </xdr:to>
    <xdr:sp macro="" textlink="">
      <xdr:nvSpPr>
        <xdr:cNvPr id="120" name="フローチャート : 判断 119"/>
        <xdr:cNvSpPr/>
      </xdr:nvSpPr>
      <xdr:spPr bwMode="auto">
        <a:xfrm>
          <a:off x="4254500" y="682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301383</xdr:rowOff>
    </xdr:from>
    <xdr:ext cx="762000" cy="259045"/>
    <xdr:sp macro="" textlink="">
      <xdr:nvSpPr>
        <xdr:cNvPr id="121" name="テキスト ボックス 120"/>
        <xdr:cNvSpPr txBox="1"/>
      </xdr:nvSpPr>
      <xdr:spPr>
        <a:xfrm>
          <a:off x="3924300" y="691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2931</xdr:rowOff>
    </xdr:from>
    <xdr:to>
      <xdr:col>3</xdr:col>
      <xdr:colOff>206375</xdr:colOff>
      <xdr:row>33</xdr:row>
      <xdr:rowOff>211072</xdr:rowOff>
    </xdr:to>
    <xdr:cxnSp macro="">
      <xdr:nvCxnSpPr>
        <xdr:cNvPr id="122" name="直線コネクタ 121"/>
        <xdr:cNvCxnSpPr/>
      </xdr:nvCxnSpPr>
      <xdr:spPr bwMode="auto">
        <a:xfrm>
          <a:off x="2908300" y="5927481"/>
          <a:ext cx="698500" cy="20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194409</xdr:rowOff>
    </xdr:from>
    <xdr:to>
      <xdr:col>3</xdr:col>
      <xdr:colOff>257175</xdr:colOff>
      <xdr:row>35</xdr:row>
      <xdr:rowOff>296009</xdr:rowOff>
    </xdr:to>
    <xdr:sp macro="" textlink="">
      <xdr:nvSpPr>
        <xdr:cNvPr id="123" name="フローチャート : 判断 122"/>
        <xdr:cNvSpPr/>
      </xdr:nvSpPr>
      <xdr:spPr bwMode="auto">
        <a:xfrm>
          <a:off x="3556000" y="6804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280786</xdr:rowOff>
    </xdr:from>
    <xdr:ext cx="762000" cy="259045"/>
    <xdr:sp macro="" textlink="">
      <xdr:nvSpPr>
        <xdr:cNvPr id="124" name="テキスト ボックス 123"/>
        <xdr:cNvSpPr txBox="1"/>
      </xdr:nvSpPr>
      <xdr:spPr>
        <a:xfrm>
          <a:off x="3225800" y="689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5" name="フローチャート : 判断 124"/>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6" name="テキスト ボックス 125"/>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150632</xdr:rowOff>
    </xdr:from>
    <xdr:to>
      <xdr:col>5</xdr:col>
      <xdr:colOff>34925</xdr:colOff>
      <xdr:row>34</xdr:row>
      <xdr:rowOff>252233</xdr:rowOff>
    </xdr:to>
    <xdr:sp macro="" textlink="">
      <xdr:nvSpPr>
        <xdr:cNvPr id="132" name="円/楕円 131"/>
        <xdr:cNvSpPr/>
      </xdr:nvSpPr>
      <xdr:spPr bwMode="auto">
        <a:xfrm>
          <a:off x="5600700" y="641808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59209</xdr:rowOff>
    </xdr:from>
    <xdr:ext cx="762000" cy="259045"/>
    <xdr:sp macro="" textlink="">
      <xdr:nvSpPr>
        <xdr:cNvPr id="133" name="人口1人当たり決算額の推移該当値テキスト445"/>
        <xdr:cNvSpPr txBox="1"/>
      </xdr:nvSpPr>
      <xdr:spPr>
        <a:xfrm>
          <a:off x="5740400" y="632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92,732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31928</xdr:rowOff>
    </xdr:from>
    <xdr:to>
      <xdr:col>4</xdr:col>
      <xdr:colOff>520700</xdr:colOff>
      <xdr:row>34</xdr:row>
      <xdr:rowOff>133528</xdr:rowOff>
    </xdr:to>
    <xdr:sp macro="" textlink="">
      <xdr:nvSpPr>
        <xdr:cNvPr id="134" name="円/楕円 133"/>
        <xdr:cNvSpPr/>
      </xdr:nvSpPr>
      <xdr:spPr bwMode="auto">
        <a:xfrm>
          <a:off x="4953000" y="6299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143705</xdr:rowOff>
    </xdr:from>
    <xdr:ext cx="736600" cy="259045"/>
    <xdr:sp macro="" textlink="">
      <xdr:nvSpPr>
        <xdr:cNvPr id="135" name="テキスト ボックス 134"/>
        <xdr:cNvSpPr txBox="1"/>
      </xdr:nvSpPr>
      <xdr:spPr>
        <a:xfrm>
          <a:off x="4622800" y="606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108,310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318577</xdr:rowOff>
    </xdr:from>
    <xdr:to>
      <xdr:col>3</xdr:col>
      <xdr:colOff>955675</xdr:colOff>
      <xdr:row>34</xdr:row>
      <xdr:rowOff>77277</xdr:rowOff>
    </xdr:to>
    <xdr:sp macro="" textlink="">
      <xdr:nvSpPr>
        <xdr:cNvPr id="136" name="円/楕円 135"/>
        <xdr:cNvSpPr/>
      </xdr:nvSpPr>
      <xdr:spPr bwMode="auto">
        <a:xfrm>
          <a:off x="4254500" y="624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87454</xdr:rowOff>
    </xdr:from>
    <xdr:ext cx="762000" cy="259045"/>
    <xdr:sp macro="" textlink="">
      <xdr:nvSpPr>
        <xdr:cNvPr id="137" name="テキスト ボックス 136"/>
        <xdr:cNvSpPr txBox="1"/>
      </xdr:nvSpPr>
      <xdr:spPr>
        <a:xfrm>
          <a:off x="3924300" y="601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115,692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160272</xdr:rowOff>
    </xdr:from>
    <xdr:to>
      <xdr:col>3</xdr:col>
      <xdr:colOff>257175</xdr:colOff>
      <xdr:row>33</xdr:row>
      <xdr:rowOff>261872</xdr:rowOff>
    </xdr:to>
    <xdr:sp macro="" textlink="">
      <xdr:nvSpPr>
        <xdr:cNvPr id="138" name="円/楕円 137"/>
        <xdr:cNvSpPr/>
      </xdr:nvSpPr>
      <xdr:spPr bwMode="auto">
        <a:xfrm>
          <a:off x="3556000" y="6084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100599</xdr:rowOff>
    </xdr:from>
    <xdr:ext cx="762000" cy="259045"/>
    <xdr:sp macro="" textlink="">
      <xdr:nvSpPr>
        <xdr:cNvPr id="139" name="テキスト ボックス 138"/>
        <xdr:cNvSpPr txBox="1"/>
      </xdr:nvSpPr>
      <xdr:spPr>
        <a:xfrm>
          <a:off x="3225800" y="585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136,467</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123581</xdr:rowOff>
    </xdr:from>
    <xdr:to>
      <xdr:col>2</xdr:col>
      <xdr:colOff>692150</xdr:colOff>
      <xdr:row>33</xdr:row>
      <xdr:rowOff>53731</xdr:rowOff>
    </xdr:to>
    <xdr:sp macro="" textlink="">
      <xdr:nvSpPr>
        <xdr:cNvPr id="140" name="円/楕円 139"/>
        <xdr:cNvSpPr/>
      </xdr:nvSpPr>
      <xdr:spPr bwMode="auto">
        <a:xfrm>
          <a:off x="2857500" y="5876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235358</xdr:rowOff>
    </xdr:from>
    <xdr:ext cx="762000" cy="259045"/>
    <xdr:sp macro="" textlink="">
      <xdr:nvSpPr>
        <xdr:cNvPr id="141" name="テキスト ボックス 140"/>
        <xdr:cNvSpPr txBox="1"/>
      </xdr:nvSpPr>
      <xdr:spPr>
        <a:xfrm>
          <a:off x="2527300" y="564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財政調整基金への積立と実質収支額が共に増額。歳出と基金取り崩しの抑制により、基金増額傾向の要因。</a:t>
          </a:r>
          <a:endParaRPr lang="ja-JP"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平成</a:t>
          </a:r>
          <a:r>
            <a:rPr lang="en-US" altLang="ja-JP" sz="1400" b="0" i="0" baseline="0">
              <a:solidFill>
                <a:schemeClr val="dk1"/>
              </a:solidFill>
              <a:latin typeface="+mn-lt"/>
              <a:ea typeface="+mn-ea"/>
              <a:cs typeface="+mn-cs"/>
            </a:rPr>
            <a:t>19</a:t>
          </a:r>
          <a:r>
            <a:rPr lang="ja-JP" altLang="ja-JP" sz="1400" b="0" i="0" baseline="0">
              <a:solidFill>
                <a:schemeClr val="dk1"/>
              </a:solidFill>
              <a:latin typeface="+mn-lt"/>
              <a:ea typeface="+mn-ea"/>
              <a:cs typeface="+mn-cs"/>
            </a:rPr>
            <a:t>年度から各会計において赤字は発生していない。今後も適正な財政運営に努める。</a:t>
          </a:r>
          <a:endParaRPr lang="en-US" altLang="ja-JP" sz="14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latin typeface="+mn-lt"/>
              <a:ea typeface="+mn-ea"/>
              <a:cs typeface="+mn-cs"/>
            </a:rPr>
            <a:t>健全化判断基準の</a:t>
          </a:r>
          <a:r>
            <a:rPr lang="en-US" altLang="ja-JP" sz="1400" b="0" i="0" baseline="0">
              <a:solidFill>
                <a:schemeClr val="dk1"/>
              </a:solidFill>
              <a:latin typeface="+mn-lt"/>
              <a:ea typeface="+mn-ea"/>
              <a:cs typeface="+mn-cs"/>
            </a:rPr>
            <a:t>18%</a:t>
          </a:r>
          <a:r>
            <a:rPr lang="ja-JP" altLang="ja-JP" sz="1400" b="0" i="0" baseline="0">
              <a:solidFill>
                <a:schemeClr val="dk1"/>
              </a:solidFill>
              <a:latin typeface="+mn-lt"/>
              <a:ea typeface="+mn-ea"/>
              <a:cs typeface="+mn-cs"/>
            </a:rPr>
            <a:t>を下回っており、元利償還金と公営企業への繰入金減額が大きな要因となっている。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平成</a:t>
          </a:r>
          <a:r>
            <a:rPr lang="en-US" altLang="ja-JP" sz="1400" b="0" i="0" baseline="0">
              <a:solidFill>
                <a:schemeClr val="dk1"/>
              </a:solidFill>
              <a:latin typeface="+mn-lt"/>
              <a:ea typeface="+mn-ea"/>
              <a:cs typeface="+mn-cs"/>
            </a:rPr>
            <a:t>19</a:t>
          </a:r>
          <a:r>
            <a:rPr lang="ja-JP" altLang="ja-JP" sz="1400" b="0" i="0" baseline="0">
              <a:solidFill>
                <a:schemeClr val="dk1"/>
              </a:solidFill>
              <a:latin typeface="+mn-lt"/>
              <a:ea typeface="+mn-ea"/>
              <a:cs typeface="+mn-cs"/>
            </a:rPr>
            <a:t>年度以降、標準比率を下回っており、今後も適正な財政運営に努める。</a:t>
          </a:r>
          <a:endParaRPr lang="ja-JP"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2771891</v>
      </c>
      <c r="BO4" s="379"/>
      <c r="BP4" s="379"/>
      <c r="BQ4" s="379"/>
      <c r="BR4" s="379"/>
      <c r="BS4" s="379"/>
      <c r="BT4" s="379"/>
      <c r="BU4" s="380"/>
      <c r="BV4" s="378">
        <v>3125355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6.6</v>
      </c>
      <c r="CU4" s="556"/>
      <c r="CV4" s="556"/>
      <c r="CW4" s="556"/>
      <c r="CX4" s="556"/>
      <c r="CY4" s="556"/>
      <c r="CZ4" s="556"/>
      <c r="DA4" s="557"/>
      <c r="DB4" s="555">
        <v>29.4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2671932</v>
      </c>
      <c r="BO5" s="384"/>
      <c r="BP5" s="384"/>
      <c r="BQ5" s="384"/>
      <c r="BR5" s="384"/>
      <c r="BS5" s="384"/>
      <c r="BT5" s="384"/>
      <c r="BU5" s="385"/>
      <c r="BV5" s="383">
        <v>2858187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98.7</v>
      </c>
      <c r="CU5" s="354"/>
      <c r="CV5" s="354"/>
      <c r="CW5" s="354"/>
      <c r="CX5" s="354"/>
      <c r="CY5" s="354"/>
      <c r="CZ5" s="354"/>
      <c r="DA5" s="355"/>
      <c r="DB5" s="353">
        <v>94.2</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99959</v>
      </c>
      <c r="BO6" s="384"/>
      <c r="BP6" s="384"/>
      <c r="BQ6" s="384"/>
      <c r="BR6" s="384"/>
      <c r="BS6" s="384"/>
      <c r="BT6" s="384"/>
      <c r="BU6" s="385"/>
      <c r="BV6" s="383">
        <v>267168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103.4</v>
      </c>
      <c r="CU6" s="530"/>
      <c r="CV6" s="530"/>
      <c r="CW6" s="530"/>
      <c r="CX6" s="530"/>
      <c r="CY6" s="530"/>
      <c r="CZ6" s="530"/>
      <c r="DA6" s="531"/>
      <c r="DB6" s="529">
        <v>98.8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52919</v>
      </c>
      <c r="BO7" s="384"/>
      <c r="BP7" s="384"/>
      <c r="BQ7" s="384"/>
      <c r="BR7" s="384"/>
      <c r="BS7" s="384"/>
      <c r="BT7" s="384"/>
      <c r="BU7" s="385"/>
      <c r="BV7" s="383">
        <v>49064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716254</v>
      </c>
      <c r="CU7" s="384"/>
      <c r="CV7" s="384"/>
      <c r="CW7" s="384"/>
      <c r="CX7" s="384"/>
      <c r="CY7" s="384"/>
      <c r="CZ7" s="384"/>
      <c r="DA7" s="385"/>
      <c r="DB7" s="383">
        <v>743046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47040</v>
      </c>
      <c r="BO8" s="384"/>
      <c r="BP8" s="384"/>
      <c r="BQ8" s="384"/>
      <c r="BR8" s="384"/>
      <c r="BS8" s="384"/>
      <c r="BT8" s="384"/>
      <c r="BU8" s="385"/>
      <c r="BV8" s="383">
        <v>218104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0.13</v>
      </c>
      <c r="CU8" s="493"/>
      <c r="CV8" s="493"/>
      <c r="CW8" s="493"/>
      <c r="CX8" s="493"/>
      <c r="CY8" s="493"/>
      <c r="CZ8" s="493"/>
      <c r="DA8" s="494"/>
      <c r="DB8" s="492">
        <v>0.12</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665</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-171064</v>
      </c>
      <c r="BO9" s="384"/>
      <c r="BP9" s="384"/>
      <c r="BQ9" s="384"/>
      <c r="BR9" s="384"/>
      <c r="BS9" s="384"/>
      <c r="BT9" s="384"/>
      <c r="BU9" s="385"/>
      <c r="BV9" s="383">
        <v>58587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13.5</v>
      </c>
      <c r="CU9" s="354"/>
      <c r="CV9" s="354"/>
      <c r="CW9" s="354"/>
      <c r="CX9" s="354"/>
      <c r="CY9" s="354"/>
      <c r="CZ9" s="354"/>
      <c r="DA9" s="355"/>
      <c r="DB9" s="353">
        <v>15.5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588</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119207</v>
      </c>
      <c r="BO10" s="384"/>
      <c r="BP10" s="384"/>
      <c r="BQ10" s="384"/>
      <c r="BR10" s="384"/>
      <c r="BS10" s="384"/>
      <c r="BT10" s="384"/>
      <c r="BU10" s="385"/>
      <c r="BV10" s="383">
        <v>45434</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578</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65406</v>
      </c>
      <c r="BO12" s="384"/>
      <c r="BP12" s="384"/>
      <c r="BQ12" s="384"/>
      <c r="BR12" s="384"/>
      <c r="BS12" s="384"/>
      <c r="BT12" s="384"/>
      <c r="BU12" s="385"/>
      <c r="BV12" s="383">
        <v>20935</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574</v>
      </c>
      <c r="S13" s="485"/>
      <c r="T13" s="485"/>
      <c r="U13" s="485"/>
      <c r="V13" s="486"/>
      <c r="W13" s="472" t="s">
        <v>122</v>
      </c>
      <c r="X13" s="396"/>
      <c r="Y13" s="396"/>
      <c r="Z13" s="396"/>
      <c r="AA13" s="396"/>
      <c r="AB13" s="397"/>
      <c r="AC13" s="359">
        <v>69</v>
      </c>
      <c r="AD13" s="360"/>
      <c r="AE13" s="360"/>
      <c r="AF13" s="360"/>
      <c r="AG13" s="361"/>
      <c r="AH13" s="359">
        <v>77</v>
      </c>
      <c r="AI13" s="360"/>
      <c r="AJ13" s="360"/>
      <c r="AK13" s="360"/>
      <c r="AL13" s="362"/>
      <c r="AM13" s="452" t="s">
        <v>123</v>
      </c>
      <c r="AN13" s="357"/>
      <c r="AO13" s="357"/>
      <c r="AP13" s="357"/>
      <c r="AQ13" s="357"/>
      <c r="AR13" s="357"/>
      <c r="AS13" s="357"/>
      <c r="AT13" s="358"/>
      <c r="AU13" s="440" t="s">
        <v>117</v>
      </c>
      <c r="AV13" s="441"/>
      <c r="AW13" s="441"/>
      <c r="AX13" s="441"/>
      <c r="AY13" s="363" t="s">
        <v>124</v>
      </c>
      <c r="AZ13" s="364"/>
      <c r="BA13" s="364"/>
      <c r="BB13" s="364"/>
      <c r="BC13" s="364"/>
      <c r="BD13" s="364"/>
      <c r="BE13" s="364"/>
      <c r="BF13" s="364"/>
      <c r="BG13" s="364"/>
      <c r="BH13" s="364"/>
      <c r="BI13" s="364"/>
      <c r="BJ13" s="364"/>
      <c r="BK13" s="364"/>
      <c r="BL13" s="364"/>
      <c r="BM13" s="365"/>
      <c r="BN13" s="383">
        <v>-117263</v>
      </c>
      <c r="BO13" s="384"/>
      <c r="BP13" s="384"/>
      <c r="BQ13" s="384"/>
      <c r="BR13" s="384"/>
      <c r="BS13" s="384"/>
      <c r="BT13" s="384"/>
      <c r="BU13" s="385"/>
      <c r="BV13" s="383">
        <v>83086</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10.199999999999999</v>
      </c>
      <c r="CU13" s="354"/>
      <c r="CV13" s="354"/>
      <c r="CW13" s="354"/>
      <c r="CX13" s="354"/>
      <c r="CY13" s="354"/>
      <c r="CZ13" s="354"/>
      <c r="DA13" s="355"/>
      <c r="DB13" s="353">
        <v>11.2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558</v>
      </c>
      <c r="S14" s="485"/>
      <c r="T14" s="485"/>
      <c r="U14" s="485"/>
      <c r="V14" s="486"/>
      <c r="W14" s="487"/>
      <c r="X14" s="399"/>
      <c r="Y14" s="399"/>
      <c r="Z14" s="399"/>
      <c r="AA14" s="399"/>
      <c r="AB14" s="400"/>
      <c r="AC14" s="477">
        <v>14.6</v>
      </c>
      <c r="AD14" s="478"/>
      <c r="AE14" s="478"/>
      <c r="AF14" s="478"/>
      <c r="AG14" s="479"/>
      <c r="AH14" s="477">
        <v>20.7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553</v>
      </c>
      <c r="S15" s="485"/>
      <c r="T15" s="485"/>
      <c r="U15" s="485"/>
      <c r="V15" s="486"/>
      <c r="W15" s="472" t="s">
        <v>128</v>
      </c>
      <c r="X15" s="396"/>
      <c r="Y15" s="396"/>
      <c r="Z15" s="396"/>
      <c r="AA15" s="396"/>
      <c r="AB15" s="397"/>
      <c r="AC15" s="359">
        <v>194</v>
      </c>
      <c r="AD15" s="360"/>
      <c r="AE15" s="360"/>
      <c r="AF15" s="360"/>
      <c r="AG15" s="361"/>
      <c r="AH15" s="359">
        <v>112</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101806</v>
      </c>
      <c r="BO15" s="379"/>
      <c r="BP15" s="379"/>
      <c r="BQ15" s="379"/>
      <c r="BR15" s="379"/>
      <c r="BS15" s="379"/>
      <c r="BT15" s="379"/>
      <c r="BU15" s="380"/>
      <c r="BV15" s="378">
        <v>85058</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40.9</v>
      </c>
      <c r="AD16" s="478"/>
      <c r="AE16" s="478"/>
      <c r="AF16" s="478"/>
      <c r="AG16" s="479"/>
      <c r="AH16" s="477">
        <v>30.1</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656178</v>
      </c>
      <c r="BO16" s="384"/>
      <c r="BP16" s="384"/>
      <c r="BQ16" s="384"/>
      <c r="BR16" s="384"/>
      <c r="BS16" s="384"/>
      <c r="BT16" s="384"/>
      <c r="BU16" s="385"/>
      <c r="BV16" s="383">
        <v>684287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6"/>
      <c r="Y17" s="396"/>
      <c r="Z17" s="396"/>
      <c r="AA17" s="396"/>
      <c r="AB17" s="397"/>
      <c r="AC17" s="359">
        <v>211</v>
      </c>
      <c r="AD17" s="360"/>
      <c r="AE17" s="360"/>
      <c r="AF17" s="360"/>
      <c r="AG17" s="361"/>
      <c r="AH17" s="359">
        <v>183</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129563</v>
      </c>
      <c r="BO17" s="384"/>
      <c r="BP17" s="384"/>
      <c r="BQ17" s="384"/>
      <c r="BR17" s="384"/>
      <c r="BS17" s="384"/>
      <c r="BT17" s="384"/>
      <c r="BU17" s="385"/>
      <c r="BV17" s="383">
        <v>107625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13.09</v>
      </c>
      <c r="M18" s="448"/>
      <c r="N18" s="448"/>
      <c r="O18" s="448"/>
      <c r="P18" s="448"/>
      <c r="Q18" s="448"/>
      <c r="R18" s="449"/>
      <c r="S18" s="449"/>
      <c r="T18" s="449"/>
      <c r="U18" s="449"/>
      <c r="V18" s="450"/>
      <c r="W18" s="464"/>
      <c r="X18" s="465"/>
      <c r="Y18" s="465"/>
      <c r="Z18" s="465"/>
      <c r="AA18" s="465"/>
      <c r="AB18" s="473"/>
      <c r="AC18" s="347">
        <v>44.5</v>
      </c>
      <c r="AD18" s="348"/>
      <c r="AE18" s="348"/>
      <c r="AF18" s="348"/>
      <c r="AG18" s="451"/>
      <c r="AH18" s="347">
        <v>49.2</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715253</v>
      </c>
      <c r="BO18" s="384"/>
      <c r="BP18" s="384"/>
      <c r="BQ18" s="384"/>
      <c r="BR18" s="384"/>
      <c r="BS18" s="384"/>
      <c r="BT18" s="384"/>
      <c r="BU18" s="385"/>
      <c r="BV18" s="383">
        <v>725138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51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1340273</v>
      </c>
      <c r="BO19" s="384"/>
      <c r="BP19" s="384"/>
      <c r="BQ19" s="384"/>
      <c r="BR19" s="384"/>
      <c r="BS19" s="384"/>
      <c r="BT19" s="384"/>
      <c r="BU19" s="385"/>
      <c r="BV19" s="383">
        <v>1350250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378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2174316</v>
      </c>
      <c r="BO23" s="384"/>
      <c r="BP23" s="384"/>
      <c r="BQ23" s="384"/>
      <c r="BR23" s="384"/>
      <c r="BS23" s="384"/>
      <c r="BT23" s="384"/>
      <c r="BU23" s="385"/>
      <c r="BV23" s="383">
        <v>2107112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6620</v>
      </c>
      <c r="R24" s="360"/>
      <c r="S24" s="360"/>
      <c r="T24" s="360"/>
      <c r="U24" s="360"/>
      <c r="V24" s="361"/>
      <c r="W24" s="425"/>
      <c r="X24" s="416"/>
      <c r="Y24" s="417"/>
      <c r="Z24" s="356" t="s">
        <v>152</v>
      </c>
      <c r="AA24" s="357"/>
      <c r="AB24" s="357"/>
      <c r="AC24" s="357"/>
      <c r="AD24" s="357"/>
      <c r="AE24" s="357"/>
      <c r="AF24" s="357"/>
      <c r="AG24" s="358"/>
      <c r="AH24" s="359">
        <v>30</v>
      </c>
      <c r="AI24" s="360"/>
      <c r="AJ24" s="360"/>
      <c r="AK24" s="360"/>
      <c r="AL24" s="361"/>
      <c r="AM24" s="359">
        <v>84660</v>
      </c>
      <c r="AN24" s="360"/>
      <c r="AO24" s="360"/>
      <c r="AP24" s="360"/>
      <c r="AQ24" s="360"/>
      <c r="AR24" s="361"/>
      <c r="AS24" s="359">
        <v>2822</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2117351</v>
      </c>
      <c r="BO24" s="384"/>
      <c r="BP24" s="384"/>
      <c r="BQ24" s="384"/>
      <c r="BR24" s="384"/>
      <c r="BS24" s="384"/>
      <c r="BT24" s="384"/>
      <c r="BU24" s="385"/>
      <c r="BV24" s="383">
        <v>2041012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5360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5190</v>
      </c>
      <c r="R26" s="360"/>
      <c r="S26" s="360"/>
      <c r="T26" s="360"/>
      <c r="U26" s="360"/>
      <c r="V26" s="361"/>
      <c r="W26" s="425"/>
      <c r="X26" s="416"/>
      <c r="Y26" s="417"/>
      <c r="Z26" s="356" t="s">
        <v>158</v>
      </c>
      <c r="AA26" s="438"/>
      <c r="AB26" s="438"/>
      <c r="AC26" s="438"/>
      <c r="AD26" s="438"/>
      <c r="AE26" s="438"/>
      <c r="AF26" s="438"/>
      <c r="AG26" s="439"/>
      <c r="AH26" s="359" t="s">
        <v>120</v>
      </c>
      <c r="AI26" s="360"/>
      <c r="AJ26" s="360"/>
      <c r="AK26" s="360"/>
      <c r="AL26" s="361"/>
      <c r="AM26" s="359" t="s">
        <v>120</v>
      </c>
      <c r="AN26" s="360"/>
      <c r="AO26" s="360"/>
      <c r="AP26" s="360"/>
      <c r="AQ26" s="360"/>
      <c r="AR26" s="361"/>
      <c r="AS26" s="359" t="s">
        <v>120</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2390</v>
      </c>
      <c r="R27" s="360"/>
      <c r="S27" s="360"/>
      <c r="T27" s="360"/>
      <c r="U27" s="360"/>
      <c r="V27" s="361"/>
      <c r="W27" s="425"/>
      <c r="X27" s="416"/>
      <c r="Y27" s="417"/>
      <c r="Z27" s="356" t="s">
        <v>161</v>
      </c>
      <c r="AA27" s="357"/>
      <c r="AB27" s="357"/>
      <c r="AC27" s="357"/>
      <c r="AD27" s="357"/>
      <c r="AE27" s="357"/>
      <c r="AF27" s="357"/>
      <c r="AG27" s="358"/>
      <c r="AH27" s="359">
        <v>2</v>
      </c>
      <c r="AI27" s="360"/>
      <c r="AJ27" s="360"/>
      <c r="AK27" s="360"/>
      <c r="AL27" s="361"/>
      <c r="AM27" s="359" t="s">
        <v>162</v>
      </c>
      <c r="AN27" s="360"/>
      <c r="AO27" s="360"/>
      <c r="AP27" s="360"/>
      <c r="AQ27" s="360"/>
      <c r="AR27" s="361"/>
      <c r="AS27" s="359" t="s">
        <v>162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25821</v>
      </c>
      <c r="BO27" s="387"/>
      <c r="BP27" s="387"/>
      <c r="BQ27" s="387"/>
      <c r="BR27" s="387"/>
      <c r="BS27" s="387"/>
      <c r="BT27" s="387"/>
      <c r="BU27" s="388"/>
      <c r="BV27" s="386">
        <v>25821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1980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669145</v>
      </c>
      <c r="BO28" s="379"/>
      <c r="BP28" s="379"/>
      <c r="BQ28" s="379"/>
      <c r="BR28" s="379"/>
      <c r="BS28" s="379"/>
      <c r="BT28" s="379"/>
      <c r="BU28" s="380"/>
      <c r="BV28" s="378">
        <v>615344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3</v>
      </c>
      <c r="M29" s="360"/>
      <c r="N29" s="360"/>
      <c r="O29" s="360"/>
      <c r="P29" s="361"/>
      <c r="Q29" s="359">
        <v>1850</v>
      </c>
      <c r="R29" s="360"/>
      <c r="S29" s="360"/>
      <c r="T29" s="360"/>
      <c r="U29" s="360"/>
      <c r="V29" s="361"/>
      <c r="W29" s="426"/>
      <c r="X29" s="427"/>
      <c r="Y29" s="428"/>
      <c r="Z29" s="356" t="s">
        <v>169</v>
      </c>
      <c r="AA29" s="357"/>
      <c r="AB29" s="357"/>
      <c r="AC29" s="357"/>
      <c r="AD29" s="357"/>
      <c r="AE29" s="357"/>
      <c r="AF29" s="357"/>
      <c r="AG29" s="358"/>
      <c r="AH29" s="359">
        <v>32</v>
      </c>
      <c r="AI29" s="360"/>
      <c r="AJ29" s="360"/>
      <c r="AK29" s="360"/>
      <c r="AL29" s="361"/>
      <c r="AM29" s="359">
        <v>89960</v>
      </c>
      <c r="AN29" s="360"/>
      <c r="AO29" s="360"/>
      <c r="AP29" s="360"/>
      <c r="AQ29" s="360"/>
      <c r="AR29" s="361"/>
      <c r="AS29" s="359">
        <v>2811</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2610</v>
      </c>
      <c r="BO29" s="384"/>
      <c r="BP29" s="384"/>
      <c r="BQ29" s="384"/>
      <c r="BR29" s="384"/>
      <c r="BS29" s="384"/>
      <c r="BT29" s="384"/>
      <c r="BU29" s="385"/>
      <c r="BV29" s="383">
        <v>2610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90.4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287716</v>
      </c>
      <c r="BO30" s="387"/>
      <c r="BP30" s="387"/>
      <c r="BQ30" s="387"/>
      <c r="BR30" s="387"/>
      <c r="BS30" s="387"/>
      <c r="BT30" s="387"/>
      <c r="BU30" s="388"/>
      <c r="BV30" s="386">
        <v>227422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IF('各会計、関係団体の財政状況及び健全化判断比率'!B30="","",'各会計、関係団体の財政状況及び健全化判断比率'!B30)</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沖縄県後期高齢者医療広域連合(一般）</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黄金山</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歯科特別会計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沖縄県後期高齢者医療広域連合(特別)</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港湾特別会計</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沖縄県介護保険広域連合(一般)</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月桃特別会計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沖縄県介護保険広域連合(特別)</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沖縄県市町村自治会館管理組合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沖縄県市町村総合事務組合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南部広域行政組合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南部広域市町村圏事務組合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82" t="s">
        <v>24</v>
      </c>
      <c r="C41" s="1183"/>
      <c r="D41" s="81"/>
      <c r="E41" s="1184" t="s">
        <v>25</v>
      </c>
      <c r="F41" s="1184"/>
      <c r="G41" s="1184"/>
      <c r="H41" s="1185"/>
      <c r="I41" s="82">
        <v>1637</v>
      </c>
      <c r="J41" s="83">
        <v>1677</v>
      </c>
      <c r="K41" s="83">
        <v>2011</v>
      </c>
      <c r="L41" s="83">
        <v>2107</v>
      </c>
      <c r="M41" s="84">
        <v>2174</v>
      </c>
    </row>
    <row r="42" spans="2:13" ht="27.75" customHeight="1" x14ac:dyDescent="0.15">
      <c r="B42" s="1172"/>
      <c r="C42" s="1173"/>
      <c r="D42" s="85"/>
      <c r="E42" s="1176" t="s">
        <v>26</v>
      </c>
      <c r="F42" s="1176"/>
      <c r="G42" s="1176"/>
      <c r="H42" s="1177"/>
      <c r="I42" s="86" t="s">
        <v>473</v>
      </c>
      <c r="J42" s="87" t="s">
        <v>473</v>
      </c>
      <c r="K42" s="87" t="s">
        <v>473</v>
      </c>
      <c r="L42" s="87" t="s">
        <v>473</v>
      </c>
      <c r="M42" s="88" t="s">
        <v>473</v>
      </c>
    </row>
    <row r="43" spans="2:13" ht="27.75" customHeight="1" x14ac:dyDescent="0.15">
      <c r="B43" s="1172"/>
      <c r="C43" s="1173"/>
      <c r="D43" s="85"/>
      <c r="E43" s="1176" t="s">
        <v>27</v>
      </c>
      <c r="F43" s="1176"/>
      <c r="G43" s="1176"/>
      <c r="H43" s="1177"/>
      <c r="I43" s="86">
        <v>168</v>
      </c>
      <c r="J43" s="87">
        <v>151</v>
      </c>
      <c r="K43" s="87">
        <v>131</v>
      </c>
      <c r="L43" s="87">
        <v>79</v>
      </c>
      <c r="M43" s="88">
        <v>58</v>
      </c>
    </row>
    <row r="44" spans="2:13" ht="27.75" customHeight="1" x14ac:dyDescent="0.15">
      <c r="B44" s="1172"/>
      <c r="C44" s="1173"/>
      <c r="D44" s="85"/>
      <c r="E44" s="1176" t="s">
        <v>28</v>
      </c>
      <c r="F44" s="1176"/>
      <c r="G44" s="1176"/>
      <c r="H44" s="1177"/>
      <c r="I44" s="86" t="s">
        <v>473</v>
      </c>
      <c r="J44" s="87" t="s">
        <v>473</v>
      </c>
      <c r="K44" s="87" t="s">
        <v>473</v>
      </c>
      <c r="L44" s="87" t="s">
        <v>473</v>
      </c>
      <c r="M44" s="88" t="s">
        <v>473</v>
      </c>
    </row>
    <row r="45" spans="2:13" ht="27.75" customHeight="1" x14ac:dyDescent="0.15">
      <c r="B45" s="1172"/>
      <c r="C45" s="1173"/>
      <c r="D45" s="85"/>
      <c r="E45" s="1176" t="s">
        <v>29</v>
      </c>
      <c r="F45" s="1176"/>
      <c r="G45" s="1176"/>
      <c r="H45" s="1177"/>
      <c r="I45" s="86">
        <v>169</v>
      </c>
      <c r="J45" s="87">
        <v>139</v>
      </c>
      <c r="K45" s="87">
        <v>146</v>
      </c>
      <c r="L45" s="87">
        <v>119</v>
      </c>
      <c r="M45" s="88">
        <v>79</v>
      </c>
    </row>
    <row r="46" spans="2:13" ht="27.75" customHeight="1" x14ac:dyDescent="0.15">
      <c r="B46" s="1172"/>
      <c r="C46" s="1173"/>
      <c r="D46" s="85"/>
      <c r="E46" s="1176" t="s">
        <v>30</v>
      </c>
      <c r="F46" s="1176"/>
      <c r="G46" s="1176"/>
      <c r="H46" s="1177"/>
      <c r="I46" s="86" t="s">
        <v>473</v>
      </c>
      <c r="J46" s="87" t="s">
        <v>473</v>
      </c>
      <c r="K46" s="87" t="s">
        <v>473</v>
      </c>
      <c r="L46" s="87" t="s">
        <v>473</v>
      </c>
      <c r="M46" s="88" t="s">
        <v>473</v>
      </c>
    </row>
    <row r="47" spans="2:13" ht="27.75" customHeight="1" x14ac:dyDescent="0.15">
      <c r="B47" s="1172"/>
      <c r="C47" s="1173"/>
      <c r="D47" s="85"/>
      <c r="E47" s="1176" t="s">
        <v>31</v>
      </c>
      <c r="F47" s="1176"/>
      <c r="G47" s="1176"/>
      <c r="H47" s="1177"/>
      <c r="I47" s="86" t="s">
        <v>473</v>
      </c>
      <c r="J47" s="87" t="s">
        <v>473</v>
      </c>
      <c r="K47" s="87" t="s">
        <v>473</v>
      </c>
      <c r="L47" s="87" t="s">
        <v>473</v>
      </c>
      <c r="M47" s="88" t="s">
        <v>473</v>
      </c>
    </row>
    <row r="48" spans="2:13" ht="27.75" customHeight="1" x14ac:dyDescent="0.15">
      <c r="B48" s="1174"/>
      <c r="C48" s="1175"/>
      <c r="D48" s="85"/>
      <c r="E48" s="1176" t="s">
        <v>32</v>
      </c>
      <c r="F48" s="1176"/>
      <c r="G48" s="1176"/>
      <c r="H48" s="1177"/>
      <c r="I48" s="86" t="s">
        <v>473</v>
      </c>
      <c r="J48" s="87" t="s">
        <v>473</v>
      </c>
      <c r="K48" s="87" t="s">
        <v>473</v>
      </c>
      <c r="L48" s="87" t="s">
        <v>473</v>
      </c>
      <c r="M48" s="88" t="s">
        <v>473</v>
      </c>
    </row>
    <row r="49" spans="2:13" ht="27.75" customHeight="1" x14ac:dyDescent="0.15">
      <c r="B49" s="1170" t="s">
        <v>33</v>
      </c>
      <c r="C49" s="1171"/>
      <c r="D49" s="89"/>
      <c r="E49" s="1176" t="s">
        <v>34</v>
      </c>
      <c r="F49" s="1176"/>
      <c r="G49" s="1176"/>
      <c r="H49" s="1177"/>
      <c r="I49" s="86">
        <v>615</v>
      </c>
      <c r="J49" s="87">
        <v>747</v>
      </c>
      <c r="K49" s="87">
        <v>777</v>
      </c>
      <c r="L49" s="87">
        <v>845</v>
      </c>
      <c r="M49" s="88">
        <v>959</v>
      </c>
    </row>
    <row r="50" spans="2:13" ht="27.75" customHeight="1" x14ac:dyDescent="0.15">
      <c r="B50" s="1172"/>
      <c r="C50" s="1173"/>
      <c r="D50" s="85"/>
      <c r="E50" s="1176" t="s">
        <v>35</v>
      </c>
      <c r="F50" s="1176"/>
      <c r="G50" s="1176"/>
      <c r="H50" s="1177"/>
      <c r="I50" s="86">
        <v>74</v>
      </c>
      <c r="J50" s="87">
        <v>67</v>
      </c>
      <c r="K50" s="87">
        <v>98</v>
      </c>
      <c r="L50" s="87">
        <v>116</v>
      </c>
      <c r="M50" s="88">
        <v>128</v>
      </c>
    </row>
    <row r="51" spans="2:13" ht="27.75" customHeight="1" x14ac:dyDescent="0.15">
      <c r="B51" s="1174"/>
      <c r="C51" s="1175"/>
      <c r="D51" s="85"/>
      <c r="E51" s="1176" t="s">
        <v>36</v>
      </c>
      <c r="F51" s="1176"/>
      <c r="G51" s="1176"/>
      <c r="H51" s="1177"/>
      <c r="I51" s="86">
        <v>1180</v>
      </c>
      <c r="J51" s="87">
        <v>1224</v>
      </c>
      <c r="K51" s="87">
        <v>1153</v>
      </c>
      <c r="L51" s="87">
        <v>1551</v>
      </c>
      <c r="M51" s="88">
        <v>1370</v>
      </c>
    </row>
    <row r="52" spans="2:13" ht="27.75" customHeight="1" thickBot="1" x14ac:dyDescent="0.2">
      <c r="B52" s="1178" t="s">
        <v>37</v>
      </c>
      <c r="C52" s="1179"/>
      <c r="D52" s="90"/>
      <c r="E52" s="1180" t="s">
        <v>38</v>
      </c>
      <c r="F52" s="1180"/>
      <c r="G52" s="1180"/>
      <c r="H52" s="1181"/>
      <c r="I52" s="91">
        <v>105</v>
      </c>
      <c r="J52" s="92">
        <v>-71</v>
      </c>
      <c r="K52" s="92">
        <v>260</v>
      </c>
      <c r="L52" s="92">
        <v>-207</v>
      </c>
      <c r="M52" s="93">
        <v>-146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1871282</v>
      </c>
      <c r="E3" s="116"/>
      <c r="F3" s="117">
        <v>334234</v>
      </c>
      <c r="G3" s="118"/>
      <c r="H3" s="119"/>
    </row>
    <row r="4" spans="1:8" x14ac:dyDescent="0.15">
      <c r="A4" s="120"/>
      <c r="B4" s="121"/>
      <c r="C4" s="122"/>
      <c r="D4" s="123">
        <v>98655</v>
      </c>
      <c r="E4" s="124"/>
      <c r="F4" s="125">
        <v>135366</v>
      </c>
      <c r="G4" s="126"/>
      <c r="H4" s="127"/>
    </row>
    <row r="5" spans="1:8" x14ac:dyDescent="0.15">
      <c r="A5" s="108" t="s">
        <v>506</v>
      </c>
      <c r="B5" s="113"/>
      <c r="C5" s="114"/>
      <c r="D5" s="115">
        <v>1842062</v>
      </c>
      <c r="E5" s="116"/>
      <c r="F5" s="117">
        <v>201428</v>
      </c>
      <c r="G5" s="118"/>
      <c r="H5" s="119"/>
    </row>
    <row r="6" spans="1:8" x14ac:dyDescent="0.15">
      <c r="A6" s="120"/>
      <c r="B6" s="121"/>
      <c r="C6" s="122"/>
      <c r="D6" s="123">
        <v>23779</v>
      </c>
      <c r="E6" s="124"/>
      <c r="F6" s="125">
        <v>118373</v>
      </c>
      <c r="G6" s="126"/>
      <c r="H6" s="127"/>
    </row>
    <row r="7" spans="1:8" x14ac:dyDescent="0.15">
      <c r="A7" s="108" t="s">
        <v>507</v>
      </c>
      <c r="B7" s="113"/>
      <c r="C7" s="114"/>
      <c r="D7" s="115">
        <v>3967321</v>
      </c>
      <c r="E7" s="116"/>
      <c r="F7" s="117">
        <v>221823</v>
      </c>
      <c r="G7" s="118"/>
      <c r="H7" s="119"/>
    </row>
    <row r="8" spans="1:8" x14ac:dyDescent="0.15">
      <c r="A8" s="120"/>
      <c r="B8" s="121"/>
      <c r="C8" s="122"/>
      <c r="D8" s="123">
        <v>26837</v>
      </c>
      <c r="E8" s="124"/>
      <c r="F8" s="125">
        <v>104431</v>
      </c>
      <c r="G8" s="126"/>
      <c r="H8" s="127"/>
    </row>
    <row r="9" spans="1:8" x14ac:dyDescent="0.15">
      <c r="A9" s="108" t="s">
        <v>508</v>
      </c>
      <c r="B9" s="113"/>
      <c r="C9" s="114"/>
      <c r="D9" s="115">
        <v>2948645</v>
      </c>
      <c r="E9" s="116"/>
      <c r="F9" s="117">
        <v>263041</v>
      </c>
      <c r="G9" s="118"/>
      <c r="H9" s="119"/>
    </row>
    <row r="10" spans="1:8" x14ac:dyDescent="0.15">
      <c r="A10" s="120"/>
      <c r="B10" s="121"/>
      <c r="C10" s="122"/>
      <c r="D10" s="123">
        <v>140400</v>
      </c>
      <c r="E10" s="124"/>
      <c r="F10" s="125">
        <v>103171</v>
      </c>
      <c r="G10" s="126"/>
      <c r="H10" s="127"/>
    </row>
    <row r="11" spans="1:8" x14ac:dyDescent="0.15">
      <c r="A11" s="108" t="s">
        <v>509</v>
      </c>
      <c r="B11" s="113"/>
      <c r="C11" s="114"/>
      <c r="D11" s="115">
        <v>2216486</v>
      </c>
      <c r="E11" s="116"/>
      <c r="F11" s="117">
        <v>272886</v>
      </c>
      <c r="G11" s="118"/>
      <c r="H11" s="119"/>
    </row>
    <row r="12" spans="1:8" x14ac:dyDescent="0.15">
      <c r="A12" s="120"/>
      <c r="B12" s="121"/>
      <c r="C12" s="128"/>
      <c r="D12" s="123">
        <v>101990</v>
      </c>
      <c r="E12" s="124"/>
      <c r="F12" s="125">
        <v>125724</v>
      </c>
      <c r="G12" s="126"/>
      <c r="H12" s="127"/>
    </row>
    <row r="13" spans="1:8" x14ac:dyDescent="0.15">
      <c r="A13" s="108"/>
      <c r="B13" s="113"/>
      <c r="C13" s="129"/>
      <c r="D13" s="130">
        <v>2569159</v>
      </c>
      <c r="E13" s="131"/>
      <c r="F13" s="132">
        <v>258682</v>
      </c>
      <c r="G13" s="133"/>
      <c r="H13" s="119"/>
    </row>
    <row r="14" spans="1:8" x14ac:dyDescent="0.15">
      <c r="A14" s="120"/>
      <c r="B14" s="121"/>
      <c r="C14" s="122"/>
      <c r="D14" s="123">
        <v>78332</v>
      </c>
      <c r="E14" s="124"/>
      <c r="F14" s="125">
        <v>117413</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13.8</v>
      </c>
      <c r="C19" s="134">
        <f>ROUND(VALUE(SUBSTITUTE(実質収支比率等に係る経年分析!G$48,"▲","-")),2)</f>
        <v>14.27</v>
      </c>
      <c r="D19" s="134">
        <f>ROUND(VALUE(SUBSTITUTE(実質収支比率等に係る経年分析!H$48,"▲","-")),2)</f>
        <v>21.45</v>
      </c>
      <c r="E19" s="134">
        <f>ROUND(VALUE(SUBSTITUTE(実質収支比率等に係る経年分析!I$48,"▲","-")),2)</f>
        <v>29.35</v>
      </c>
      <c r="F19" s="134">
        <f>ROUND(VALUE(SUBSTITUTE(実質収支比率等に係る経年分析!J$48,"▲","-")),2)</f>
        <v>6.57</v>
      </c>
    </row>
    <row r="20" spans="1:11" x14ac:dyDescent="0.15">
      <c r="A20" s="134" t="s">
        <v>43</v>
      </c>
      <c r="B20" s="134">
        <f>ROUND(VALUE(SUBSTITUTE(実質収支比率等に係る経年分析!F$47,"▲","-")),2)</f>
        <v>50.81</v>
      </c>
      <c r="C20" s="134">
        <f>ROUND(VALUE(SUBSTITUTE(実質収支比率等に係る経年分析!G$47,"▲","-")),2)</f>
        <v>71.58</v>
      </c>
      <c r="D20" s="134">
        <f>ROUND(VALUE(SUBSTITUTE(実質収支比率等に係る経年分析!H$47,"▲","-")),2)</f>
        <v>79.44</v>
      </c>
      <c r="E20" s="134">
        <f>ROUND(VALUE(SUBSTITUTE(実質収支比率等に係る経年分析!I$47,"▲","-")),2)</f>
        <v>82.81</v>
      </c>
      <c r="F20" s="134">
        <f>ROUND(VALUE(SUBSTITUTE(実質収支比率等に係る経年分析!J$47,"▲","-")),2)</f>
        <v>93.42</v>
      </c>
    </row>
    <row r="21" spans="1:11" x14ac:dyDescent="0.15">
      <c r="A21" s="134" t="s">
        <v>44</v>
      </c>
      <c r="B21" s="134">
        <f>IF(ISNUMBER(VALUE(SUBSTITUTE(実質収支比率等に係る経年分析!F$49,"▲","-"))),ROUND(VALUE(SUBSTITUTE(実質収支比率等に係る経年分析!F$49,"▲","-")),2),NA())</f>
        <v>20.73</v>
      </c>
      <c r="C21" s="134">
        <f>IF(ISNUMBER(VALUE(SUBSTITUTE(実質収支比率等に係る経年分析!G$49,"▲","-"))),ROUND(VALUE(SUBSTITUTE(実質収支比率等に係る経年分析!G$49,"▲","-")),2),NA())</f>
        <v>16.88</v>
      </c>
      <c r="D21" s="134">
        <f>IF(ISNUMBER(VALUE(SUBSTITUTE(実質収支比率等に係る経年分析!H$49,"▲","-"))),ROUND(VALUE(SUBSTITUTE(実質収支比率等に係る経年分析!H$49,"▲","-")),2),NA())</f>
        <v>13.83</v>
      </c>
      <c r="E21" s="134">
        <f>IF(ISNUMBER(VALUE(SUBSTITUTE(実質収支比率等に係る経年分析!I$49,"▲","-"))),ROUND(VALUE(SUBSTITUTE(実質収支比率等に係る経年分析!I$49,"▲","-")),2),NA())</f>
        <v>11.18</v>
      </c>
      <c r="F21" s="134">
        <f>IF(ISNUMBER(VALUE(SUBSTITUTE(実質収支比率等に係る経年分析!J$49,"▲","-"))),ROUND(VALUE(SUBSTITUTE(実質収支比率等に係る経年分析!J$49,"▲","-")),2),NA())</f>
        <v>-16.37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歯科特別会計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港湾特別会計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0.86</v>
      </c>
    </row>
    <row r="33" spans="1:16" x14ac:dyDescent="0.15">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x14ac:dyDescent="0.15">
      <c r="A34" s="135" t="str">
        <f>IF(連結実質赤字比率に係る赤字・黒字の構成分析!C$36="",NA(),連結実質赤字比率に係る赤字・黒字の構成分析!C$36)</f>
        <v>月桃特別会計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1.89</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189</v>
      </c>
      <c r="E42" s="136"/>
      <c r="F42" s="136"/>
      <c r="G42" s="136">
        <f>'実質公債費比率（分子）の構造'!L$52</f>
        <v>170</v>
      </c>
      <c r="H42" s="136"/>
      <c r="I42" s="136"/>
      <c r="J42" s="136">
        <f>'実質公債費比率（分子）の構造'!M$52</f>
        <v>176</v>
      </c>
      <c r="K42" s="136"/>
      <c r="L42" s="136"/>
      <c r="M42" s="136">
        <f>'実質公債費比率（分子）の構造'!N$52</f>
        <v>170</v>
      </c>
      <c r="N42" s="136"/>
      <c r="O42" s="136"/>
      <c r="P42" s="136">
        <f>'実質公債費比率（分子）の構造'!O$52</f>
        <v>154</v>
      </c>
    </row>
    <row r="43" spans="1:16" x14ac:dyDescent="0.15">
      <c r="A43" s="136" t="s">
        <v>52</v>
      </c>
      <c r="B43" s="136">
        <f>'実質公債費比率（分子）の構造'!K$51</f>
        <v>0</v>
      </c>
      <c r="C43" s="136"/>
      <c r="D43" s="136"/>
      <c r="E43" s="136" t="str">
        <f>'実質公債費比率（分子）の構造'!L$51</f>
        <v>-</v>
      </c>
      <c r="F43" s="136"/>
      <c r="G43" s="136"/>
      <c r="H43" s="136">
        <f>'実質公債費比率（分子）の構造'!M$51</f>
        <v>1</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x14ac:dyDescent="0.15">
      <c r="A46" s="136" t="s">
        <v>55</v>
      </c>
      <c r="B46" s="136">
        <f>'実質公債費比率（分子）の構造'!K$48</f>
        <v>30</v>
      </c>
      <c r="C46" s="136"/>
      <c r="D46" s="136"/>
      <c r="E46" s="136">
        <f>'実質公債費比率（分子）の構造'!L$48</f>
        <v>30</v>
      </c>
      <c r="F46" s="136"/>
      <c r="G46" s="136"/>
      <c r="H46" s="136">
        <f>'実質公債費比率（分子）の構造'!M$48</f>
        <v>18</v>
      </c>
      <c r="I46" s="136"/>
      <c r="J46" s="136"/>
      <c r="K46" s="136">
        <f>'実質公債費比率（分子）の構造'!N$48</f>
        <v>12</v>
      </c>
      <c r="L46" s="136"/>
      <c r="M46" s="136"/>
      <c r="N46" s="136">
        <f>'実質公債費比率（分子）の構造'!O$48</f>
        <v>10</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245</v>
      </c>
      <c r="C49" s="136"/>
      <c r="D49" s="136"/>
      <c r="E49" s="136">
        <f>'実質公債費比率（分子）の構造'!L$45</f>
        <v>212</v>
      </c>
      <c r="F49" s="136"/>
      <c r="G49" s="136"/>
      <c r="H49" s="136">
        <f>'実質公債費比率（分子）の構造'!M$45</f>
        <v>220</v>
      </c>
      <c r="I49" s="136"/>
      <c r="J49" s="136"/>
      <c r="K49" s="136">
        <f>'実質公債費比率（分子）の構造'!N$45</f>
        <v>218</v>
      </c>
      <c r="L49" s="136"/>
      <c r="M49" s="136"/>
      <c r="N49" s="136">
        <f>'実質公債費比率（分子）の構造'!O$45</f>
        <v>197</v>
      </c>
      <c r="O49" s="136"/>
      <c r="P49" s="136"/>
    </row>
    <row r="50" spans="1:16" x14ac:dyDescent="0.15">
      <c r="A50" s="136" t="s">
        <v>58</v>
      </c>
      <c r="B50" s="136" t="e">
        <f>NA()</f>
        <v>#N/A</v>
      </c>
      <c r="C50" s="136">
        <f>IF(ISNUMBER('実質公債費比率（分子）の構造'!K$53),'実質公債費比率（分子）の構造'!K$53,NA())</f>
        <v>86</v>
      </c>
      <c r="D50" s="136" t="e">
        <f>NA()</f>
        <v>#N/A</v>
      </c>
      <c r="E50" s="136" t="e">
        <f>NA()</f>
        <v>#N/A</v>
      </c>
      <c r="F50" s="136">
        <f>IF(ISNUMBER('実質公債費比率（分子）の構造'!L$53),'実質公債費比率（分子）の構造'!L$53,NA())</f>
        <v>72</v>
      </c>
      <c r="G50" s="136" t="e">
        <f>NA()</f>
        <v>#N/A</v>
      </c>
      <c r="H50" s="136" t="e">
        <f>NA()</f>
        <v>#N/A</v>
      </c>
      <c r="I50" s="136">
        <f>IF(ISNUMBER('実質公債費比率（分子）の構造'!M$53),'実質公債費比率（分子）の構造'!M$53,NA())</f>
        <v>63</v>
      </c>
      <c r="J50" s="136" t="e">
        <f>NA()</f>
        <v>#N/A</v>
      </c>
      <c r="K50" s="136" t="e">
        <f>NA()</f>
        <v>#N/A</v>
      </c>
      <c r="L50" s="136">
        <f>IF(ISNUMBER('実質公債費比率（分子）の構造'!N$53),'実質公債費比率（分子）の構造'!N$53,NA())</f>
        <v>60</v>
      </c>
      <c r="M50" s="136" t="e">
        <f>NA()</f>
        <v>#N/A</v>
      </c>
      <c r="N50" s="136" t="e">
        <f>NA()</f>
        <v>#N/A</v>
      </c>
      <c r="O50" s="136">
        <f>IF(ISNUMBER('実質公債費比率（分子）の構造'!O$53),'実質公債費比率（分子）の構造'!O$53,NA())</f>
        <v>53</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1180</v>
      </c>
      <c r="E56" s="135"/>
      <c r="F56" s="135"/>
      <c r="G56" s="135">
        <f>'将来負担比率（分子）の構造'!J$51</f>
        <v>1224</v>
      </c>
      <c r="H56" s="135"/>
      <c r="I56" s="135"/>
      <c r="J56" s="135">
        <f>'将来負担比率（分子）の構造'!K$51</f>
        <v>1153</v>
      </c>
      <c r="K56" s="135"/>
      <c r="L56" s="135"/>
      <c r="M56" s="135">
        <f>'将来負担比率（分子）の構造'!L$51</f>
        <v>1551</v>
      </c>
      <c r="N56" s="135"/>
      <c r="O56" s="135"/>
      <c r="P56" s="135">
        <f>'将来負担比率（分子）の構造'!M$51</f>
        <v>1370</v>
      </c>
    </row>
    <row r="57" spans="1:16" x14ac:dyDescent="0.15">
      <c r="A57" s="135" t="s">
        <v>35</v>
      </c>
      <c r="B57" s="135"/>
      <c r="C57" s="135"/>
      <c r="D57" s="135">
        <f>'将来負担比率（分子）の構造'!I$50</f>
        <v>74</v>
      </c>
      <c r="E57" s="135"/>
      <c r="F57" s="135"/>
      <c r="G57" s="135">
        <f>'将来負担比率（分子）の構造'!J$50</f>
        <v>67</v>
      </c>
      <c r="H57" s="135"/>
      <c r="I57" s="135"/>
      <c r="J57" s="135">
        <f>'将来負担比率（分子）の構造'!K$50</f>
        <v>98</v>
      </c>
      <c r="K57" s="135"/>
      <c r="L57" s="135"/>
      <c r="M57" s="135">
        <f>'将来負担比率（分子）の構造'!L$50</f>
        <v>116</v>
      </c>
      <c r="N57" s="135"/>
      <c r="O57" s="135"/>
      <c r="P57" s="135">
        <f>'将来負担比率（分子）の構造'!M$50</f>
        <v>128</v>
      </c>
    </row>
    <row r="58" spans="1:16" x14ac:dyDescent="0.15">
      <c r="A58" s="135" t="s">
        <v>34</v>
      </c>
      <c r="B58" s="135"/>
      <c r="C58" s="135"/>
      <c r="D58" s="135">
        <f>'将来負担比率（分子）の構造'!I$49</f>
        <v>615</v>
      </c>
      <c r="E58" s="135"/>
      <c r="F58" s="135"/>
      <c r="G58" s="135">
        <f>'将来負担比率（分子）の構造'!J$49</f>
        <v>747</v>
      </c>
      <c r="H58" s="135"/>
      <c r="I58" s="135"/>
      <c r="J58" s="135">
        <f>'将来負担比率（分子）の構造'!K$49</f>
        <v>777</v>
      </c>
      <c r="K58" s="135"/>
      <c r="L58" s="135"/>
      <c r="M58" s="135">
        <f>'将来負担比率（分子）の構造'!L$49</f>
        <v>845</v>
      </c>
      <c r="N58" s="135"/>
      <c r="O58" s="135"/>
      <c r="P58" s="135">
        <f>'将来負担比率（分子）の構造'!M$49</f>
        <v>959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169</v>
      </c>
      <c r="C62" s="135"/>
      <c r="D62" s="135"/>
      <c r="E62" s="135">
        <f>'将来負担比率（分子）の構造'!J$45</f>
        <v>139</v>
      </c>
      <c r="F62" s="135"/>
      <c r="G62" s="135"/>
      <c r="H62" s="135">
        <f>'将来負担比率（分子）の構造'!K$45</f>
        <v>146</v>
      </c>
      <c r="I62" s="135"/>
      <c r="J62" s="135"/>
      <c r="K62" s="135">
        <f>'将来負担比率（分子）の構造'!L$45</f>
        <v>119</v>
      </c>
      <c r="L62" s="135"/>
      <c r="M62" s="135"/>
      <c r="N62" s="135">
        <f>'将来負担比率（分子）の構造'!M$45</f>
        <v>79</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168</v>
      </c>
      <c r="C64" s="135"/>
      <c r="D64" s="135"/>
      <c r="E64" s="135">
        <f>'将来負担比率（分子）の構造'!J$43</f>
        <v>151</v>
      </c>
      <c r="F64" s="135"/>
      <c r="G64" s="135"/>
      <c r="H64" s="135">
        <f>'将来負担比率（分子）の構造'!K$43</f>
        <v>131</v>
      </c>
      <c r="I64" s="135"/>
      <c r="J64" s="135"/>
      <c r="K64" s="135">
        <f>'将来負担比率（分子）の構造'!L$43</f>
        <v>79</v>
      </c>
      <c r="L64" s="135"/>
      <c r="M64" s="135"/>
      <c r="N64" s="135">
        <f>'将来負担比率（分子）の構造'!M$43</f>
        <v>58</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1637</v>
      </c>
      <c r="C66" s="135"/>
      <c r="D66" s="135"/>
      <c r="E66" s="135">
        <f>'将来負担比率（分子）の構造'!J$41</f>
        <v>1677</v>
      </c>
      <c r="F66" s="135"/>
      <c r="G66" s="135"/>
      <c r="H66" s="135">
        <f>'将来負担比率（分子）の構造'!K$41</f>
        <v>2011</v>
      </c>
      <c r="I66" s="135"/>
      <c r="J66" s="135"/>
      <c r="K66" s="135">
        <f>'将来負担比率（分子）の構造'!L$41</f>
        <v>2107</v>
      </c>
      <c r="L66" s="135"/>
      <c r="M66" s="135"/>
      <c r="N66" s="135">
        <f>'将来負担比率（分子）の構造'!M$41</f>
        <v>2174</v>
      </c>
      <c r="O66" s="135"/>
      <c r="P66" s="135"/>
    </row>
    <row r="67" spans="1:16" x14ac:dyDescent="0.15">
      <c r="A67" s="135" t="s">
        <v>62</v>
      </c>
      <c r="B67" s="135" t="e">
        <f>NA()</f>
        <v>#N/A</v>
      </c>
      <c r="C67" s="135">
        <f>IF(ISNUMBER('将来負担比率（分子）の構造'!I$52), IF('将来負担比率（分子）の構造'!I$52 &lt; 0, 0, '将来負担比率（分子）の構造'!I$52), NA())</f>
        <v>105</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260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103332</v>
      </c>
      <c r="S5" s="639"/>
      <c r="T5" s="639"/>
      <c r="U5" s="639"/>
      <c r="V5" s="639"/>
      <c r="W5" s="639"/>
      <c r="X5" s="639"/>
      <c r="Y5" s="686"/>
      <c r="Z5" s="699">
        <v>3.7</v>
      </c>
      <c r="AA5" s="699"/>
      <c r="AB5" s="699"/>
      <c r="AC5" s="699"/>
      <c r="AD5" s="700">
        <v>103332</v>
      </c>
      <c r="AE5" s="700"/>
      <c r="AF5" s="700"/>
      <c r="AG5" s="700"/>
      <c r="AH5" s="700"/>
      <c r="AI5" s="700"/>
      <c r="AJ5" s="700"/>
      <c r="AK5" s="700"/>
      <c r="AL5" s="687">
        <v>14.9</v>
      </c>
      <c r="AM5" s="656"/>
      <c r="AN5" s="656"/>
      <c r="AO5" s="688"/>
      <c r="AP5" s="675" t="s">
        <v>207</v>
      </c>
      <c r="AQ5" s="676"/>
      <c r="AR5" s="676"/>
      <c r="AS5" s="676"/>
      <c r="AT5" s="676"/>
      <c r="AU5" s="676"/>
      <c r="AV5" s="676"/>
      <c r="AW5" s="676"/>
      <c r="AX5" s="676"/>
      <c r="AY5" s="676"/>
      <c r="AZ5" s="676"/>
      <c r="BA5" s="676"/>
      <c r="BB5" s="676"/>
      <c r="BC5" s="676"/>
      <c r="BD5" s="676"/>
      <c r="BE5" s="676"/>
      <c r="BF5" s="677"/>
      <c r="BG5" s="588">
        <v>103332</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11350</v>
      </c>
      <c r="S6" s="589"/>
      <c r="T6" s="589"/>
      <c r="U6" s="589"/>
      <c r="V6" s="589"/>
      <c r="W6" s="589"/>
      <c r="X6" s="589"/>
      <c r="Y6" s="590"/>
      <c r="Z6" s="641">
        <v>0.4</v>
      </c>
      <c r="AA6" s="641"/>
      <c r="AB6" s="641"/>
      <c r="AC6" s="641"/>
      <c r="AD6" s="642">
        <v>11350</v>
      </c>
      <c r="AE6" s="642"/>
      <c r="AF6" s="642"/>
      <c r="AG6" s="642"/>
      <c r="AH6" s="642"/>
      <c r="AI6" s="642"/>
      <c r="AJ6" s="642"/>
      <c r="AK6" s="642"/>
      <c r="AL6" s="611">
        <v>1.6</v>
      </c>
      <c r="AM6" s="643"/>
      <c r="AN6" s="643"/>
      <c r="AO6" s="644"/>
      <c r="AP6" s="585" t="s">
        <v>213</v>
      </c>
      <c r="AQ6" s="586"/>
      <c r="AR6" s="586"/>
      <c r="AS6" s="586"/>
      <c r="AT6" s="586"/>
      <c r="AU6" s="586"/>
      <c r="AV6" s="586"/>
      <c r="AW6" s="586"/>
      <c r="AX6" s="586"/>
      <c r="AY6" s="586"/>
      <c r="AZ6" s="586"/>
      <c r="BA6" s="586"/>
      <c r="BB6" s="586"/>
      <c r="BC6" s="586"/>
      <c r="BD6" s="586"/>
      <c r="BE6" s="586"/>
      <c r="BF6" s="587"/>
      <c r="BG6" s="588">
        <v>103332</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34777</v>
      </c>
      <c r="CS6" s="589"/>
      <c r="CT6" s="589"/>
      <c r="CU6" s="589"/>
      <c r="CV6" s="589"/>
      <c r="CW6" s="589"/>
      <c r="CX6" s="589"/>
      <c r="CY6" s="590"/>
      <c r="CZ6" s="641">
        <v>1.3</v>
      </c>
      <c r="DA6" s="641"/>
      <c r="DB6" s="641"/>
      <c r="DC6" s="641"/>
      <c r="DD6" s="594" t="s">
        <v>208</v>
      </c>
      <c r="DE6" s="589"/>
      <c r="DF6" s="589"/>
      <c r="DG6" s="589"/>
      <c r="DH6" s="589"/>
      <c r="DI6" s="589"/>
      <c r="DJ6" s="589"/>
      <c r="DK6" s="589"/>
      <c r="DL6" s="589"/>
      <c r="DM6" s="589"/>
      <c r="DN6" s="589"/>
      <c r="DO6" s="589"/>
      <c r="DP6" s="590"/>
      <c r="DQ6" s="594">
        <v>34777</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143</v>
      </c>
      <c r="S7" s="589"/>
      <c r="T7" s="589"/>
      <c r="U7" s="589"/>
      <c r="V7" s="589"/>
      <c r="W7" s="589"/>
      <c r="X7" s="589"/>
      <c r="Y7" s="590"/>
      <c r="Z7" s="641">
        <v>0</v>
      </c>
      <c r="AA7" s="641"/>
      <c r="AB7" s="641"/>
      <c r="AC7" s="641"/>
      <c r="AD7" s="642">
        <v>143</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59927</v>
      </c>
      <c r="BH7" s="589"/>
      <c r="BI7" s="589"/>
      <c r="BJ7" s="589"/>
      <c r="BK7" s="589"/>
      <c r="BL7" s="589"/>
      <c r="BM7" s="589"/>
      <c r="BN7" s="590"/>
      <c r="BO7" s="641">
        <v>58</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1278927</v>
      </c>
      <c r="CS7" s="589"/>
      <c r="CT7" s="589"/>
      <c r="CU7" s="589"/>
      <c r="CV7" s="589"/>
      <c r="CW7" s="589"/>
      <c r="CX7" s="589"/>
      <c r="CY7" s="590"/>
      <c r="CZ7" s="641">
        <v>47.9</v>
      </c>
      <c r="DA7" s="641"/>
      <c r="DB7" s="641"/>
      <c r="DC7" s="641"/>
      <c r="DD7" s="594">
        <v>802539</v>
      </c>
      <c r="DE7" s="589"/>
      <c r="DF7" s="589"/>
      <c r="DG7" s="589"/>
      <c r="DH7" s="589"/>
      <c r="DI7" s="589"/>
      <c r="DJ7" s="589"/>
      <c r="DK7" s="589"/>
      <c r="DL7" s="589"/>
      <c r="DM7" s="589"/>
      <c r="DN7" s="589"/>
      <c r="DO7" s="589"/>
      <c r="DP7" s="590"/>
      <c r="DQ7" s="594">
        <v>459002</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211</v>
      </c>
      <c r="S8" s="589"/>
      <c r="T8" s="589"/>
      <c r="U8" s="589"/>
      <c r="V8" s="589"/>
      <c r="W8" s="589"/>
      <c r="X8" s="589"/>
      <c r="Y8" s="590"/>
      <c r="Z8" s="641">
        <v>0</v>
      </c>
      <c r="AA8" s="641"/>
      <c r="AB8" s="641"/>
      <c r="AC8" s="641"/>
      <c r="AD8" s="642">
        <v>211</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1050</v>
      </c>
      <c r="BH8" s="589"/>
      <c r="BI8" s="589"/>
      <c r="BJ8" s="589"/>
      <c r="BK8" s="589"/>
      <c r="BL8" s="589"/>
      <c r="BM8" s="589"/>
      <c r="BN8" s="590"/>
      <c r="BO8" s="641">
        <v>1</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68741</v>
      </c>
      <c r="CS8" s="589"/>
      <c r="CT8" s="589"/>
      <c r="CU8" s="589"/>
      <c r="CV8" s="589"/>
      <c r="CW8" s="589"/>
      <c r="CX8" s="589"/>
      <c r="CY8" s="590"/>
      <c r="CZ8" s="641">
        <v>2.6</v>
      </c>
      <c r="DA8" s="641"/>
      <c r="DB8" s="641"/>
      <c r="DC8" s="641"/>
      <c r="DD8" s="594" t="s">
        <v>208</v>
      </c>
      <c r="DE8" s="589"/>
      <c r="DF8" s="589"/>
      <c r="DG8" s="589"/>
      <c r="DH8" s="589"/>
      <c r="DI8" s="589"/>
      <c r="DJ8" s="589"/>
      <c r="DK8" s="589"/>
      <c r="DL8" s="589"/>
      <c r="DM8" s="589"/>
      <c r="DN8" s="589"/>
      <c r="DO8" s="589"/>
      <c r="DP8" s="590"/>
      <c r="DQ8" s="594">
        <v>46065</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159</v>
      </c>
      <c r="S9" s="589"/>
      <c r="T9" s="589"/>
      <c r="U9" s="589"/>
      <c r="V9" s="589"/>
      <c r="W9" s="589"/>
      <c r="X9" s="589"/>
      <c r="Y9" s="590"/>
      <c r="Z9" s="641">
        <v>0</v>
      </c>
      <c r="AA9" s="641"/>
      <c r="AB9" s="641"/>
      <c r="AC9" s="641"/>
      <c r="AD9" s="642">
        <v>159</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36383</v>
      </c>
      <c r="BH9" s="589"/>
      <c r="BI9" s="589"/>
      <c r="BJ9" s="589"/>
      <c r="BK9" s="589"/>
      <c r="BL9" s="589"/>
      <c r="BM9" s="589"/>
      <c r="BN9" s="590"/>
      <c r="BO9" s="641">
        <v>35.200000000000003</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128889</v>
      </c>
      <c r="CS9" s="589"/>
      <c r="CT9" s="589"/>
      <c r="CU9" s="589"/>
      <c r="CV9" s="589"/>
      <c r="CW9" s="589"/>
      <c r="CX9" s="589"/>
      <c r="CY9" s="590"/>
      <c r="CZ9" s="641">
        <v>4.8</v>
      </c>
      <c r="DA9" s="641"/>
      <c r="DB9" s="641"/>
      <c r="DC9" s="641"/>
      <c r="DD9" s="594">
        <v>26433</v>
      </c>
      <c r="DE9" s="589"/>
      <c r="DF9" s="589"/>
      <c r="DG9" s="589"/>
      <c r="DH9" s="589"/>
      <c r="DI9" s="589"/>
      <c r="DJ9" s="589"/>
      <c r="DK9" s="589"/>
      <c r="DL9" s="589"/>
      <c r="DM9" s="589"/>
      <c r="DN9" s="589"/>
      <c r="DO9" s="589"/>
      <c r="DP9" s="590"/>
      <c r="DQ9" s="594">
        <v>103397</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6269</v>
      </c>
      <c r="S10" s="589"/>
      <c r="T10" s="589"/>
      <c r="U10" s="589"/>
      <c r="V10" s="589"/>
      <c r="W10" s="589"/>
      <c r="X10" s="589"/>
      <c r="Y10" s="590"/>
      <c r="Z10" s="641">
        <v>0.2</v>
      </c>
      <c r="AA10" s="641"/>
      <c r="AB10" s="641"/>
      <c r="AC10" s="641"/>
      <c r="AD10" s="642">
        <v>6269</v>
      </c>
      <c r="AE10" s="642"/>
      <c r="AF10" s="642"/>
      <c r="AG10" s="642"/>
      <c r="AH10" s="642"/>
      <c r="AI10" s="642"/>
      <c r="AJ10" s="642"/>
      <c r="AK10" s="642"/>
      <c r="AL10" s="611">
        <v>0.9</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2373</v>
      </c>
      <c r="BH10" s="589"/>
      <c r="BI10" s="589"/>
      <c r="BJ10" s="589"/>
      <c r="BK10" s="589"/>
      <c r="BL10" s="589"/>
      <c r="BM10" s="589"/>
      <c r="BN10" s="590"/>
      <c r="BO10" s="641">
        <v>2.2999999999999998</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t="s">
        <v>220</v>
      </c>
      <c r="CS10" s="589"/>
      <c r="CT10" s="589"/>
      <c r="CU10" s="589"/>
      <c r="CV10" s="589"/>
      <c r="CW10" s="589"/>
      <c r="CX10" s="589"/>
      <c r="CY10" s="590"/>
      <c r="CZ10" s="641" t="s">
        <v>220</v>
      </c>
      <c r="DA10" s="641"/>
      <c r="DB10" s="641"/>
      <c r="DC10" s="641"/>
      <c r="DD10" s="594" t="s">
        <v>220</v>
      </c>
      <c r="DE10" s="589"/>
      <c r="DF10" s="589"/>
      <c r="DG10" s="589"/>
      <c r="DH10" s="589"/>
      <c r="DI10" s="589"/>
      <c r="DJ10" s="589"/>
      <c r="DK10" s="589"/>
      <c r="DL10" s="589"/>
      <c r="DM10" s="589"/>
      <c r="DN10" s="589"/>
      <c r="DO10" s="589"/>
      <c r="DP10" s="590"/>
      <c r="DQ10" s="594" t="s">
        <v>220</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20121</v>
      </c>
      <c r="BH11" s="589"/>
      <c r="BI11" s="589"/>
      <c r="BJ11" s="589"/>
      <c r="BK11" s="589"/>
      <c r="BL11" s="589"/>
      <c r="BM11" s="589"/>
      <c r="BN11" s="590"/>
      <c r="BO11" s="641">
        <v>19.5</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462571</v>
      </c>
      <c r="CS11" s="589"/>
      <c r="CT11" s="589"/>
      <c r="CU11" s="589"/>
      <c r="CV11" s="589"/>
      <c r="CW11" s="589"/>
      <c r="CX11" s="589"/>
      <c r="CY11" s="590"/>
      <c r="CZ11" s="641">
        <v>17.3</v>
      </c>
      <c r="DA11" s="641"/>
      <c r="DB11" s="641"/>
      <c r="DC11" s="641"/>
      <c r="DD11" s="594">
        <v>251646</v>
      </c>
      <c r="DE11" s="589"/>
      <c r="DF11" s="589"/>
      <c r="DG11" s="589"/>
      <c r="DH11" s="589"/>
      <c r="DI11" s="589"/>
      <c r="DJ11" s="589"/>
      <c r="DK11" s="589"/>
      <c r="DL11" s="589"/>
      <c r="DM11" s="589"/>
      <c r="DN11" s="589"/>
      <c r="DO11" s="589"/>
      <c r="DP11" s="590"/>
      <c r="DQ11" s="594">
        <v>194299</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35742</v>
      </c>
      <c r="BH12" s="589"/>
      <c r="BI12" s="589"/>
      <c r="BJ12" s="589"/>
      <c r="BK12" s="589"/>
      <c r="BL12" s="589"/>
      <c r="BM12" s="589"/>
      <c r="BN12" s="590"/>
      <c r="BO12" s="641">
        <v>34.6</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19543</v>
      </c>
      <c r="CS12" s="589"/>
      <c r="CT12" s="589"/>
      <c r="CU12" s="589"/>
      <c r="CV12" s="589"/>
      <c r="CW12" s="589"/>
      <c r="CX12" s="589"/>
      <c r="CY12" s="590"/>
      <c r="CZ12" s="641">
        <v>0.7</v>
      </c>
      <c r="DA12" s="641"/>
      <c r="DB12" s="641"/>
      <c r="DC12" s="641"/>
      <c r="DD12" s="594" t="s">
        <v>220</v>
      </c>
      <c r="DE12" s="589"/>
      <c r="DF12" s="589"/>
      <c r="DG12" s="589"/>
      <c r="DH12" s="589"/>
      <c r="DI12" s="589"/>
      <c r="DJ12" s="589"/>
      <c r="DK12" s="589"/>
      <c r="DL12" s="589"/>
      <c r="DM12" s="589"/>
      <c r="DN12" s="589"/>
      <c r="DO12" s="589"/>
      <c r="DP12" s="590"/>
      <c r="DQ12" s="594">
        <v>14443</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1071</v>
      </c>
      <c r="S13" s="589"/>
      <c r="T13" s="589"/>
      <c r="U13" s="589"/>
      <c r="V13" s="589"/>
      <c r="W13" s="589"/>
      <c r="X13" s="589"/>
      <c r="Y13" s="590"/>
      <c r="Z13" s="641">
        <v>0</v>
      </c>
      <c r="AA13" s="641"/>
      <c r="AB13" s="641"/>
      <c r="AC13" s="641"/>
      <c r="AD13" s="642">
        <v>1071</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27552</v>
      </c>
      <c r="BH13" s="589"/>
      <c r="BI13" s="589"/>
      <c r="BJ13" s="589"/>
      <c r="BK13" s="589"/>
      <c r="BL13" s="589"/>
      <c r="BM13" s="589"/>
      <c r="BN13" s="590"/>
      <c r="BO13" s="641">
        <v>26.7</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325776</v>
      </c>
      <c r="CS13" s="589"/>
      <c r="CT13" s="589"/>
      <c r="CU13" s="589"/>
      <c r="CV13" s="589"/>
      <c r="CW13" s="589"/>
      <c r="CX13" s="589"/>
      <c r="CY13" s="590"/>
      <c r="CZ13" s="641">
        <v>12.2</v>
      </c>
      <c r="DA13" s="641"/>
      <c r="DB13" s="641"/>
      <c r="DC13" s="641"/>
      <c r="DD13" s="594">
        <v>175151</v>
      </c>
      <c r="DE13" s="589"/>
      <c r="DF13" s="589"/>
      <c r="DG13" s="589"/>
      <c r="DH13" s="589"/>
      <c r="DI13" s="589"/>
      <c r="DJ13" s="589"/>
      <c r="DK13" s="589"/>
      <c r="DL13" s="589"/>
      <c r="DM13" s="589"/>
      <c r="DN13" s="589"/>
      <c r="DO13" s="589"/>
      <c r="DP13" s="590"/>
      <c r="DQ13" s="594">
        <v>80767</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2254</v>
      </c>
      <c r="BH14" s="589"/>
      <c r="BI14" s="589"/>
      <c r="BJ14" s="589"/>
      <c r="BK14" s="589"/>
      <c r="BL14" s="589"/>
      <c r="BM14" s="589"/>
      <c r="BN14" s="590"/>
      <c r="BO14" s="641">
        <v>2.2000000000000002</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28989</v>
      </c>
      <c r="CS14" s="589"/>
      <c r="CT14" s="589"/>
      <c r="CU14" s="589"/>
      <c r="CV14" s="589"/>
      <c r="CW14" s="589"/>
      <c r="CX14" s="589"/>
      <c r="CY14" s="590"/>
      <c r="CZ14" s="641">
        <v>1.1000000000000001</v>
      </c>
      <c r="DA14" s="641"/>
      <c r="DB14" s="641"/>
      <c r="DC14" s="641"/>
      <c r="DD14" s="594">
        <v>17820</v>
      </c>
      <c r="DE14" s="589"/>
      <c r="DF14" s="589"/>
      <c r="DG14" s="589"/>
      <c r="DH14" s="589"/>
      <c r="DI14" s="589"/>
      <c r="DJ14" s="589"/>
      <c r="DK14" s="589"/>
      <c r="DL14" s="589"/>
      <c r="DM14" s="589"/>
      <c r="DN14" s="589"/>
      <c r="DO14" s="589"/>
      <c r="DP14" s="590"/>
      <c r="DQ14" s="594">
        <v>11169</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t="s">
        <v>220</v>
      </c>
      <c r="S15" s="589"/>
      <c r="T15" s="589"/>
      <c r="U15" s="589"/>
      <c r="V15" s="589"/>
      <c r="W15" s="589"/>
      <c r="X15" s="589"/>
      <c r="Y15" s="590"/>
      <c r="Z15" s="641" t="s">
        <v>220</v>
      </c>
      <c r="AA15" s="641"/>
      <c r="AB15" s="641"/>
      <c r="AC15" s="641"/>
      <c r="AD15" s="642" t="s">
        <v>220</v>
      </c>
      <c r="AE15" s="642"/>
      <c r="AF15" s="642"/>
      <c r="AG15" s="642"/>
      <c r="AH15" s="642"/>
      <c r="AI15" s="642"/>
      <c r="AJ15" s="642"/>
      <c r="AK15" s="642"/>
      <c r="AL15" s="611" t="s">
        <v>220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5409</v>
      </c>
      <c r="BH15" s="589"/>
      <c r="BI15" s="589"/>
      <c r="BJ15" s="589"/>
      <c r="BK15" s="589"/>
      <c r="BL15" s="589"/>
      <c r="BM15" s="589"/>
      <c r="BN15" s="590"/>
      <c r="BO15" s="641">
        <v>5.2</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126654</v>
      </c>
      <c r="CS15" s="589"/>
      <c r="CT15" s="589"/>
      <c r="CU15" s="589"/>
      <c r="CV15" s="589"/>
      <c r="CW15" s="589"/>
      <c r="CX15" s="589"/>
      <c r="CY15" s="590"/>
      <c r="CZ15" s="641">
        <v>4.7</v>
      </c>
      <c r="DA15" s="641"/>
      <c r="DB15" s="641"/>
      <c r="DC15" s="641"/>
      <c r="DD15" s="594">
        <v>7540</v>
      </c>
      <c r="DE15" s="589"/>
      <c r="DF15" s="589"/>
      <c r="DG15" s="589"/>
      <c r="DH15" s="589"/>
      <c r="DI15" s="589"/>
      <c r="DJ15" s="589"/>
      <c r="DK15" s="589"/>
      <c r="DL15" s="589"/>
      <c r="DM15" s="589"/>
      <c r="DN15" s="589"/>
      <c r="DO15" s="589"/>
      <c r="DP15" s="590"/>
      <c r="DQ15" s="594">
        <v>115127</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836014</v>
      </c>
      <c r="S16" s="589"/>
      <c r="T16" s="589"/>
      <c r="U16" s="589"/>
      <c r="V16" s="589"/>
      <c r="W16" s="589"/>
      <c r="X16" s="589"/>
      <c r="Y16" s="590"/>
      <c r="Z16" s="641">
        <v>30.2</v>
      </c>
      <c r="AA16" s="641"/>
      <c r="AB16" s="641"/>
      <c r="AC16" s="641"/>
      <c r="AD16" s="642">
        <v>553312</v>
      </c>
      <c r="AE16" s="642"/>
      <c r="AF16" s="642"/>
      <c r="AG16" s="642"/>
      <c r="AH16" s="642"/>
      <c r="AI16" s="642"/>
      <c r="AJ16" s="642"/>
      <c r="AK16" s="642"/>
      <c r="AL16" s="611">
        <v>80</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220</v>
      </c>
      <c r="CS16" s="589"/>
      <c r="CT16" s="589"/>
      <c r="CU16" s="589"/>
      <c r="CV16" s="589"/>
      <c r="CW16" s="589"/>
      <c r="CX16" s="589"/>
      <c r="CY16" s="590"/>
      <c r="CZ16" s="641" t="s">
        <v>220</v>
      </c>
      <c r="DA16" s="641"/>
      <c r="DB16" s="641"/>
      <c r="DC16" s="641"/>
      <c r="DD16" s="594" t="s">
        <v>220</v>
      </c>
      <c r="DE16" s="589"/>
      <c r="DF16" s="589"/>
      <c r="DG16" s="589"/>
      <c r="DH16" s="589"/>
      <c r="DI16" s="589"/>
      <c r="DJ16" s="589"/>
      <c r="DK16" s="589"/>
      <c r="DL16" s="589"/>
      <c r="DM16" s="589"/>
      <c r="DN16" s="589"/>
      <c r="DO16" s="589"/>
      <c r="DP16" s="590"/>
      <c r="DQ16" s="594" t="s">
        <v>220</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553312</v>
      </c>
      <c r="S17" s="589"/>
      <c r="T17" s="589"/>
      <c r="U17" s="589"/>
      <c r="V17" s="589"/>
      <c r="W17" s="589"/>
      <c r="X17" s="589"/>
      <c r="Y17" s="590"/>
      <c r="Z17" s="641">
        <v>20</v>
      </c>
      <c r="AA17" s="641"/>
      <c r="AB17" s="641"/>
      <c r="AC17" s="641"/>
      <c r="AD17" s="642">
        <v>553312</v>
      </c>
      <c r="AE17" s="642"/>
      <c r="AF17" s="642"/>
      <c r="AG17" s="642"/>
      <c r="AH17" s="642"/>
      <c r="AI17" s="642"/>
      <c r="AJ17" s="642"/>
      <c r="AK17" s="642"/>
      <c r="AL17" s="611">
        <v>80</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197065</v>
      </c>
      <c r="CS17" s="589"/>
      <c r="CT17" s="589"/>
      <c r="CU17" s="589"/>
      <c r="CV17" s="589"/>
      <c r="CW17" s="589"/>
      <c r="CX17" s="589"/>
      <c r="CY17" s="590"/>
      <c r="CZ17" s="641">
        <v>7.4</v>
      </c>
      <c r="DA17" s="641"/>
      <c r="DB17" s="641"/>
      <c r="DC17" s="641"/>
      <c r="DD17" s="594" t="s">
        <v>220</v>
      </c>
      <c r="DE17" s="589"/>
      <c r="DF17" s="589"/>
      <c r="DG17" s="589"/>
      <c r="DH17" s="589"/>
      <c r="DI17" s="589"/>
      <c r="DJ17" s="589"/>
      <c r="DK17" s="589"/>
      <c r="DL17" s="589"/>
      <c r="DM17" s="589"/>
      <c r="DN17" s="589"/>
      <c r="DO17" s="589"/>
      <c r="DP17" s="590"/>
      <c r="DQ17" s="594">
        <v>181268</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282702</v>
      </c>
      <c r="S18" s="589"/>
      <c r="T18" s="589"/>
      <c r="U18" s="589"/>
      <c r="V18" s="589"/>
      <c r="W18" s="589"/>
      <c r="X18" s="589"/>
      <c r="Y18" s="590"/>
      <c r="Z18" s="641">
        <v>10.199999999999999</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958549</v>
      </c>
      <c r="S20" s="589"/>
      <c r="T20" s="589"/>
      <c r="U20" s="589"/>
      <c r="V20" s="589"/>
      <c r="W20" s="589"/>
      <c r="X20" s="589"/>
      <c r="Y20" s="590"/>
      <c r="Z20" s="641">
        <v>34.6</v>
      </c>
      <c r="AA20" s="641"/>
      <c r="AB20" s="641"/>
      <c r="AC20" s="641"/>
      <c r="AD20" s="642">
        <v>675847</v>
      </c>
      <c r="AE20" s="642"/>
      <c r="AF20" s="642"/>
      <c r="AG20" s="642"/>
      <c r="AH20" s="642"/>
      <c r="AI20" s="642"/>
      <c r="AJ20" s="642"/>
      <c r="AK20" s="642"/>
      <c r="AL20" s="611">
        <v>97.7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2671932</v>
      </c>
      <c r="CS20" s="589"/>
      <c r="CT20" s="589"/>
      <c r="CU20" s="589"/>
      <c r="CV20" s="589"/>
      <c r="CW20" s="589"/>
      <c r="CX20" s="589"/>
      <c r="CY20" s="590"/>
      <c r="CZ20" s="641">
        <v>100</v>
      </c>
      <c r="DA20" s="641"/>
      <c r="DB20" s="641"/>
      <c r="DC20" s="641"/>
      <c r="DD20" s="594">
        <v>1281129</v>
      </c>
      <c r="DE20" s="589"/>
      <c r="DF20" s="589"/>
      <c r="DG20" s="589"/>
      <c r="DH20" s="589"/>
      <c r="DI20" s="589"/>
      <c r="DJ20" s="589"/>
      <c r="DK20" s="589"/>
      <c r="DL20" s="589"/>
      <c r="DM20" s="589"/>
      <c r="DN20" s="589"/>
      <c r="DO20" s="589"/>
      <c r="DP20" s="590"/>
      <c r="DQ20" s="594">
        <v>1240314</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t="s">
        <v>220</v>
      </c>
      <c r="S21" s="589"/>
      <c r="T21" s="589"/>
      <c r="U21" s="589"/>
      <c r="V21" s="589"/>
      <c r="W21" s="589"/>
      <c r="X21" s="589"/>
      <c r="Y21" s="590"/>
      <c r="Z21" s="641" t="s">
        <v>220</v>
      </c>
      <c r="AA21" s="641"/>
      <c r="AB21" s="641"/>
      <c r="AC21" s="641"/>
      <c r="AD21" s="642" t="s">
        <v>220</v>
      </c>
      <c r="AE21" s="642"/>
      <c r="AF21" s="642"/>
      <c r="AG21" s="642"/>
      <c r="AH21" s="642"/>
      <c r="AI21" s="642"/>
      <c r="AJ21" s="642"/>
      <c r="AK21" s="642"/>
      <c r="AL21" s="611" t="s">
        <v>220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t="s">
        <v>220</v>
      </c>
      <c r="S22" s="589"/>
      <c r="T22" s="589"/>
      <c r="U22" s="589"/>
      <c r="V22" s="589"/>
      <c r="W22" s="589"/>
      <c r="X22" s="589"/>
      <c r="Y22" s="590"/>
      <c r="Z22" s="641" t="s">
        <v>220</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35122</v>
      </c>
      <c r="S23" s="589"/>
      <c r="T23" s="589"/>
      <c r="U23" s="589"/>
      <c r="V23" s="589"/>
      <c r="W23" s="589"/>
      <c r="X23" s="589"/>
      <c r="Y23" s="590"/>
      <c r="Z23" s="641">
        <v>1.3</v>
      </c>
      <c r="AA23" s="641"/>
      <c r="AB23" s="641"/>
      <c r="AC23" s="641"/>
      <c r="AD23" s="642" t="s">
        <v>220</v>
      </c>
      <c r="AE23" s="642"/>
      <c r="AF23" s="642"/>
      <c r="AG23" s="642"/>
      <c r="AH23" s="642"/>
      <c r="AI23" s="642"/>
      <c r="AJ23" s="642"/>
      <c r="AK23" s="642"/>
      <c r="AL23" s="611" t="s">
        <v>220</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158460</v>
      </c>
      <c r="S24" s="589"/>
      <c r="T24" s="589"/>
      <c r="U24" s="589"/>
      <c r="V24" s="589"/>
      <c r="W24" s="589"/>
      <c r="X24" s="589"/>
      <c r="Y24" s="590"/>
      <c r="Z24" s="641">
        <v>5.7</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495195</v>
      </c>
      <c r="CS24" s="639"/>
      <c r="CT24" s="639"/>
      <c r="CU24" s="639"/>
      <c r="CV24" s="639"/>
      <c r="CW24" s="639"/>
      <c r="CX24" s="639"/>
      <c r="CY24" s="686"/>
      <c r="CZ24" s="690">
        <v>18.5</v>
      </c>
      <c r="DA24" s="691"/>
      <c r="DB24" s="691"/>
      <c r="DC24" s="692"/>
      <c r="DD24" s="685">
        <v>431865</v>
      </c>
      <c r="DE24" s="639"/>
      <c r="DF24" s="639"/>
      <c r="DG24" s="639"/>
      <c r="DH24" s="639"/>
      <c r="DI24" s="639"/>
      <c r="DJ24" s="639"/>
      <c r="DK24" s="686"/>
      <c r="DL24" s="685">
        <v>430545</v>
      </c>
      <c r="DM24" s="639"/>
      <c r="DN24" s="639"/>
      <c r="DO24" s="639"/>
      <c r="DP24" s="639"/>
      <c r="DQ24" s="639"/>
      <c r="DR24" s="639"/>
      <c r="DS24" s="639"/>
      <c r="DT24" s="639"/>
      <c r="DU24" s="639"/>
      <c r="DV24" s="686"/>
      <c r="DW24" s="687">
        <v>59.4</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134594</v>
      </c>
      <c r="S25" s="589"/>
      <c r="T25" s="589"/>
      <c r="U25" s="589"/>
      <c r="V25" s="589"/>
      <c r="W25" s="589"/>
      <c r="X25" s="589"/>
      <c r="Y25" s="590"/>
      <c r="Z25" s="641">
        <v>4.9000000000000004</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281951</v>
      </c>
      <c r="CS25" s="607"/>
      <c r="CT25" s="607"/>
      <c r="CU25" s="607"/>
      <c r="CV25" s="607"/>
      <c r="CW25" s="607"/>
      <c r="CX25" s="607"/>
      <c r="CY25" s="608"/>
      <c r="CZ25" s="591">
        <v>10.6</v>
      </c>
      <c r="DA25" s="609"/>
      <c r="DB25" s="609"/>
      <c r="DC25" s="610"/>
      <c r="DD25" s="594">
        <v>244698</v>
      </c>
      <c r="DE25" s="607"/>
      <c r="DF25" s="607"/>
      <c r="DG25" s="607"/>
      <c r="DH25" s="607"/>
      <c r="DI25" s="607"/>
      <c r="DJ25" s="607"/>
      <c r="DK25" s="608"/>
      <c r="DL25" s="594">
        <v>243818</v>
      </c>
      <c r="DM25" s="607"/>
      <c r="DN25" s="607"/>
      <c r="DO25" s="607"/>
      <c r="DP25" s="607"/>
      <c r="DQ25" s="607"/>
      <c r="DR25" s="607"/>
      <c r="DS25" s="607"/>
      <c r="DT25" s="607"/>
      <c r="DU25" s="607"/>
      <c r="DV25" s="608"/>
      <c r="DW25" s="611">
        <v>33.6</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143224</v>
      </c>
      <c r="CS26" s="589"/>
      <c r="CT26" s="589"/>
      <c r="CU26" s="589"/>
      <c r="CV26" s="589"/>
      <c r="CW26" s="589"/>
      <c r="CX26" s="589"/>
      <c r="CY26" s="590"/>
      <c r="CZ26" s="591">
        <v>5.4</v>
      </c>
      <c r="DA26" s="609"/>
      <c r="DB26" s="609"/>
      <c r="DC26" s="610"/>
      <c r="DD26" s="594">
        <v>115900</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869681</v>
      </c>
      <c r="S27" s="589"/>
      <c r="T27" s="589"/>
      <c r="U27" s="589"/>
      <c r="V27" s="589"/>
      <c r="W27" s="589"/>
      <c r="X27" s="589"/>
      <c r="Y27" s="590"/>
      <c r="Z27" s="641">
        <v>31.4</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103332</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16179</v>
      </c>
      <c r="CS27" s="607"/>
      <c r="CT27" s="607"/>
      <c r="CU27" s="607"/>
      <c r="CV27" s="607"/>
      <c r="CW27" s="607"/>
      <c r="CX27" s="607"/>
      <c r="CY27" s="608"/>
      <c r="CZ27" s="591">
        <v>0.6</v>
      </c>
      <c r="DA27" s="609"/>
      <c r="DB27" s="609"/>
      <c r="DC27" s="610"/>
      <c r="DD27" s="594">
        <v>5899</v>
      </c>
      <c r="DE27" s="607"/>
      <c r="DF27" s="607"/>
      <c r="DG27" s="607"/>
      <c r="DH27" s="607"/>
      <c r="DI27" s="607"/>
      <c r="DJ27" s="607"/>
      <c r="DK27" s="608"/>
      <c r="DL27" s="594">
        <v>5459</v>
      </c>
      <c r="DM27" s="607"/>
      <c r="DN27" s="607"/>
      <c r="DO27" s="607"/>
      <c r="DP27" s="607"/>
      <c r="DQ27" s="607"/>
      <c r="DR27" s="607"/>
      <c r="DS27" s="607"/>
      <c r="DT27" s="607"/>
      <c r="DU27" s="607"/>
      <c r="DV27" s="608"/>
      <c r="DW27" s="611">
        <v>0.8</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5401</v>
      </c>
      <c r="S28" s="589"/>
      <c r="T28" s="589"/>
      <c r="U28" s="589"/>
      <c r="V28" s="589"/>
      <c r="W28" s="589"/>
      <c r="X28" s="589"/>
      <c r="Y28" s="590"/>
      <c r="Z28" s="641">
        <v>0.2</v>
      </c>
      <c r="AA28" s="641"/>
      <c r="AB28" s="641"/>
      <c r="AC28" s="641"/>
      <c r="AD28" s="642">
        <v>3722</v>
      </c>
      <c r="AE28" s="642"/>
      <c r="AF28" s="642"/>
      <c r="AG28" s="642"/>
      <c r="AH28" s="642"/>
      <c r="AI28" s="642"/>
      <c r="AJ28" s="642"/>
      <c r="AK28" s="642"/>
      <c r="AL28" s="611">
        <v>0.5</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197065</v>
      </c>
      <c r="CS28" s="589"/>
      <c r="CT28" s="589"/>
      <c r="CU28" s="589"/>
      <c r="CV28" s="589"/>
      <c r="CW28" s="589"/>
      <c r="CX28" s="589"/>
      <c r="CY28" s="590"/>
      <c r="CZ28" s="591">
        <v>7.4</v>
      </c>
      <c r="DA28" s="609"/>
      <c r="DB28" s="609"/>
      <c r="DC28" s="610"/>
      <c r="DD28" s="594">
        <v>181268</v>
      </c>
      <c r="DE28" s="589"/>
      <c r="DF28" s="589"/>
      <c r="DG28" s="589"/>
      <c r="DH28" s="589"/>
      <c r="DI28" s="589"/>
      <c r="DJ28" s="589"/>
      <c r="DK28" s="590"/>
      <c r="DL28" s="594">
        <v>181268</v>
      </c>
      <c r="DM28" s="589"/>
      <c r="DN28" s="589"/>
      <c r="DO28" s="589"/>
      <c r="DP28" s="589"/>
      <c r="DQ28" s="589"/>
      <c r="DR28" s="589"/>
      <c r="DS28" s="589"/>
      <c r="DT28" s="589"/>
      <c r="DU28" s="589"/>
      <c r="DV28" s="590"/>
      <c r="DW28" s="611">
        <v>25</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578</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197065</v>
      </c>
      <c r="CS29" s="607"/>
      <c r="CT29" s="607"/>
      <c r="CU29" s="607"/>
      <c r="CV29" s="607"/>
      <c r="CW29" s="607"/>
      <c r="CX29" s="607"/>
      <c r="CY29" s="608"/>
      <c r="CZ29" s="591">
        <v>7.4</v>
      </c>
      <c r="DA29" s="609"/>
      <c r="DB29" s="609"/>
      <c r="DC29" s="610"/>
      <c r="DD29" s="594">
        <v>181268</v>
      </c>
      <c r="DE29" s="607"/>
      <c r="DF29" s="607"/>
      <c r="DG29" s="607"/>
      <c r="DH29" s="607"/>
      <c r="DI29" s="607"/>
      <c r="DJ29" s="607"/>
      <c r="DK29" s="608"/>
      <c r="DL29" s="594">
        <v>181268</v>
      </c>
      <c r="DM29" s="607"/>
      <c r="DN29" s="607"/>
      <c r="DO29" s="607"/>
      <c r="DP29" s="607"/>
      <c r="DQ29" s="607"/>
      <c r="DR29" s="607"/>
      <c r="DS29" s="607"/>
      <c r="DT29" s="607"/>
      <c r="DU29" s="607"/>
      <c r="DV29" s="608"/>
      <c r="DW29" s="611">
        <v>25</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65406</v>
      </c>
      <c r="S30" s="589"/>
      <c r="T30" s="589"/>
      <c r="U30" s="589"/>
      <c r="V30" s="589"/>
      <c r="W30" s="589"/>
      <c r="X30" s="589"/>
      <c r="Y30" s="590"/>
      <c r="Z30" s="641">
        <v>2.4</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98.9</v>
      </c>
      <c r="BH30" s="655"/>
      <c r="BI30" s="655"/>
      <c r="BJ30" s="655"/>
      <c r="BK30" s="655"/>
      <c r="BL30" s="655"/>
      <c r="BM30" s="656">
        <v>98</v>
      </c>
      <c r="BN30" s="655"/>
      <c r="BO30" s="655"/>
      <c r="BP30" s="655"/>
      <c r="BQ30" s="657"/>
      <c r="BR30" s="654">
        <v>98.6</v>
      </c>
      <c r="BS30" s="655"/>
      <c r="BT30" s="655"/>
      <c r="BU30" s="655"/>
      <c r="BV30" s="655"/>
      <c r="BW30" s="655"/>
      <c r="BX30" s="656">
        <v>98</v>
      </c>
      <c r="BY30" s="655"/>
      <c r="BZ30" s="655"/>
      <c r="CA30" s="655"/>
      <c r="CB30" s="657"/>
      <c r="CD30" s="660"/>
      <c r="CE30" s="661"/>
      <c r="CF30" s="625" t="s">
        <v>292</v>
      </c>
      <c r="CG30" s="622"/>
      <c r="CH30" s="622"/>
      <c r="CI30" s="622"/>
      <c r="CJ30" s="622"/>
      <c r="CK30" s="622"/>
      <c r="CL30" s="622"/>
      <c r="CM30" s="622"/>
      <c r="CN30" s="622"/>
      <c r="CO30" s="622"/>
      <c r="CP30" s="622"/>
      <c r="CQ30" s="623"/>
      <c r="CR30" s="588">
        <v>176745</v>
      </c>
      <c r="CS30" s="589"/>
      <c r="CT30" s="589"/>
      <c r="CU30" s="589"/>
      <c r="CV30" s="589"/>
      <c r="CW30" s="589"/>
      <c r="CX30" s="589"/>
      <c r="CY30" s="590"/>
      <c r="CZ30" s="591">
        <v>6.6</v>
      </c>
      <c r="DA30" s="609"/>
      <c r="DB30" s="609"/>
      <c r="DC30" s="610"/>
      <c r="DD30" s="594">
        <v>162361</v>
      </c>
      <c r="DE30" s="589"/>
      <c r="DF30" s="589"/>
      <c r="DG30" s="589"/>
      <c r="DH30" s="589"/>
      <c r="DI30" s="589"/>
      <c r="DJ30" s="589"/>
      <c r="DK30" s="590"/>
      <c r="DL30" s="594">
        <v>162361</v>
      </c>
      <c r="DM30" s="589"/>
      <c r="DN30" s="589"/>
      <c r="DO30" s="589"/>
      <c r="DP30" s="589"/>
      <c r="DQ30" s="589"/>
      <c r="DR30" s="589"/>
      <c r="DS30" s="589"/>
      <c r="DT30" s="589"/>
      <c r="DU30" s="589"/>
      <c r="DV30" s="590"/>
      <c r="DW30" s="611">
        <v>22.4</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267168</v>
      </c>
      <c r="S31" s="589"/>
      <c r="T31" s="589"/>
      <c r="U31" s="589"/>
      <c r="V31" s="589"/>
      <c r="W31" s="589"/>
      <c r="X31" s="589"/>
      <c r="Y31" s="590"/>
      <c r="Z31" s="641">
        <v>9.6</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98.5</v>
      </c>
      <c r="BH31" s="607"/>
      <c r="BI31" s="607"/>
      <c r="BJ31" s="607"/>
      <c r="BK31" s="607"/>
      <c r="BL31" s="607"/>
      <c r="BM31" s="643">
        <v>97.3</v>
      </c>
      <c r="BN31" s="653"/>
      <c r="BO31" s="653"/>
      <c r="BP31" s="653"/>
      <c r="BQ31" s="617"/>
      <c r="BR31" s="652">
        <v>97.8</v>
      </c>
      <c r="BS31" s="607"/>
      <c r="BT31" s="607"/>
      <c r="BU31" s="607"/>
      <c r="BV31" s="607"/>
      <c r="BW31" s="607"/>
      <c r="BX31" s="643">
        <v>97.1</v>
      </c>
      <c r="BY31" s="653"/>
      <c r="BZ31" s="653"/>
      <c r="CA31" s="653"/>
      <c r="CB31" s="617"/>
      <c r="CD31" s="660"/>
      <c r="CE31" s="661"/>
      <c r="CF31" s="625" t="s">
        <v>296</v>
      </c>
      <c r="CG31" s="622"/>
      <c r="CH31" s="622"/>
      <c r="CI31" s="622"/>
      <c r="CJ31" s="622"/>
      <c r="CK31" s="622"/>
      <c r="CL31" s="622"/>
      <c r="CM31" s="622"/>
      <c r="CN31" s="622"/>
      <c r="CO31" s="622"/>
      <c r="CP31" s="622"/>
      <c r="CQ31" s="623"/>
      <c r="CR31" s="588">
        <v>20320</v>
      </c>
      <c r="CS31" s="607"/>
      <c r="CT31" s="607"/>
      <c r="CU31" s="607"/>
      <c r="CV31" s="607"/>
      <c r="CW31" s="607"/>
      <c r="CX31" s="607"/>
      <c r="CY31" s="608"/>
      <c r="CZ31" s="591">
        <v>0.8</v>
      </c>
      <c r="DA31" s="609"/>
      <c r="DB31" s="609"/>
      <c r="DC31" s="610"/>
      <c r="DD31" s="594">
        <v>18907</v>
      </c>
      <c r="DE31" s="607"/>
      <c r="DF31" s="607"/>
      <c r="DG31" s="607"/>
      <c r="DH31" s="607"/>
      <c r="DI31" s="607"/>
      <c r="DJ31" s="607"/>
      <c r="DK31" s="608"/>
      <c r="DL31" s="594">
        <v>18907</v>
      </c>
      <c r="DM31" s="607"/>
      <c r="DN31" s="607"/>
      <c r="DO31" s="607"/>
      <c r="DP31" s="607"/>
      <c r="DQ31" s="607"/>
      <c r="DR31" s="607"/>
      <c r="DS31" s="607"/>
      <c r="DT31" s="607"/>
      <c r="DU31" s="607"/>
      <c r="DV31" s="608"/>
      <c r="DW31" s="611">
        <v>2.6</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32983</v>
      </c>
      <c r="S32" s="589"/>
      <c r="T32" s="589"/>
      <c r="U32" s="589"/>
      <c r="V32" s="589"/>
      <c r="W32" s="589"/>
      <c r="X32" s="589"/>
      <c r="Y32" s="590"/>
      <c r="Z32" s="641">
        <v>1.2</v>
      </c>
      <c r="AA32" s="641"/>
      <c r="AB32" s="641"/>
      <c r="AC32" s="641"/>
      <c r="AD32" s="642">
        <v>11939</v>
      </c>
      <c r="AE32" s="642"/>
      <c r="AF32" s="642"/>
      <c r="AG32" s="642"/>
      <c r="AH32" s="642"/>
      <c r="AI32" s="642"/>
      <c r="AJ32" s="642"/>
      <c r="AK32" s="642"/>
      <c r="AL32" s="611">
        <v>1.7</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99.6</v>
      </c>
      <c r="BH32" s="573"/>
      <c r="BI32" s="573"/>
      <c r="BJ32" s="573"/>
      <c r="BK32" s="573"/>
      <c r="BL32" s="573"/>
      <c r="BM32" s="636">
        <v>98.9</v>
      </c>
      <c r="BN32" s="573"/>
      <c r="BO32" s="573"/>
      <c r="BP32" s="573"/>
      <c r="BQ32" s="630"/>
      <c r="BR32" s="651">
        <v>99.7</v>
      </c>
      <c r="BS32" s="573"/>
      <c r="BT32" s="573"/>
      <c r="BU32" s="573"/>
      <c r="BV32" s="573"/>
      <c r="BW32" s="573"/>
      <c r="BX32" s="636">
        <v>98.9</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243949</v>
      </c>
      <c r="S33" s="589"/>
      <c r="T33" s="589"/>
      <c r="U33" s="589"/>
      <c r="V33" s="589"/>
      <c r="W33" s="589"/>
      <c r="X33" s="589"/>
      <c r="Y33" s="590"/>
      <c r="Z33" s="641">
        <v>8.8000000000000007</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895608</v>
      </c>
      <c r="CS33" s="607"/>
      <c r="CT33" s="607"/>
      <c r="CU33" s="607"/>
      <c r="CV33" s="607"/>
      <c r="CW33" s="607"/>
      <c r="CX33" s="607"/>
      <c r="CY33" s="608"/>
      <c r="CZ33" s="591">
        <v>33.5</v>
      </c>
      <c r="DA33" s="609"/>
      <c r="DB33" s="609"/>
      <c r="DC33" s="610"/>
      <c r="DD33" s="594">
        <v>580929</v>
      </c>
      <c r="DE33" s="607"/>
      <c r="DF33" s="607"/>
      <c r="DG33" s="607"/>
      <c r="DH33" s="607"/>
      <c r="DI33" s="607"/>
      <c r="DJ33" s="607"/>
      <c r="DK33" s="608"/>
      <c r="DL33" s="594">
        <v>284708</v>
      </c>
      <c r="DM33" s="607"/>
      <c r="DN33" s="607"/>
      <c r="DO33" s="607"/>
      <c r="DP33" s="607"/>
      <c r="DQ33" s="607"/>
      <c r="DR33" s="607"/>
      <c r="DS33" s="607"/>
      <c r="DT33" s="607"/>
      <c r="DU33" s="607"/>
      <c r="DV33" s="608"/>
      <c r="DW33" s="611">
        <v>39.299999999999997</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502562</v>
      </c>
      <c r="CS34" s="589"/>
      <c r="CT34" s="589"/>
      <c r="CU34" s="589"/>
      <c r="CV34" s="589"/>
      <c r="CW34" s="589"/>
      <c r="CX34" s="589"/>
      <c r="CY34" s="590"/>
      <c r="CZ34" s="591">
        <v>18.8</v>
      </c>
      <c r="DA34" s="609"/>
      <c r="DB34" s="609"/>
      <c r="DC34" s="610"/>
      <c r="DD34" s="594">
        <v>315481</v>
      </c>
      <c r="DE34" s="589"/>
      <c r="DF34" s="589"/>
      <c r="DG34" s="589"/>
      <c r="DH34" s="589"/>
      <c r="DI34" s="589"/>
      <c r="DJ34" s="589"/>
      <c r="DK34" s="590"/>
      <c r="DL34" s="594">
        <v>204934</v>
      </c>
      <c r="DM34" s="589"/>
      <c r="DN34" s="589"/>
      <c r="DO34" s="589"/>
      <c r="DP34" s="589"/>
      <c r="DQ34" s="589"/>
      <c r="DR34" s="589"/>
      <c r="DS34" s="589"/>
      <c r="DT34" s="589"/>
      <c r="DU34" s="589"/>
      <c r="DV34" s="590"/>
      <c r="DW34" s="611">
        <v>28.3</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33379</v>
      </c>
      <c r="S35" s="589"/>
      <c r="T35" s="589"/>
      <c r="U35" s="589"/>
      <c r="V35" s="589"/>
      <c r="W35" s="589"/>
      <c r="X35" s="589"/>
      <c r="Y35" s="590"/>
      <c r="Z35" s="641">
        <v>1.2</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30225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23134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37143</v>
      </c>
      <c r="CS35" s="607"/>
      <c r="CT35" s="607"/>
      <c r="CU35" s="607"/>
      <c r="CV35" s="607"/>
      <c r="CW35" s="607"/>
      <c r="CX35" s="607"/>
      <c r="CY35" s="608"/>
      <c r="CZ35" s="591">
        <v>1.4</v>
      </c>
      <c r="DA35" s="609"/>
      <c r="DB35" s="609"/>
      <c r="DC35" s="610"/>
      <c r="DD35" s="594">
        <v>26615</v>
      </c>
      <c r="DE35" s="607"/>
      <c r="DF35" s="607"/>
      <c r="DG35" s="607"/>
      <c r="DH35" s="607"/>
      <c r="DI35" s="607"/>
      <c r="DJ35" s="607"/>
      <c r="DK35" s="608"/>
      <c r="DL35" s="594">
        <v>712</v>
      </c>
      <c r="DM35" s="607"/>
      <c r="DN35" s="607"/>
      <c r="DO35" s="607"/>
      <c r="DP35" s="607"/>
      <c r="DQ35" s="607"/>
      <c r="DR35" s="607"/>
      <c r="DS35" s="607"/>
      <c r="DT35" s="607"/>
      <c r="DU35" s="607"/>
      <c r="DV35" s="608"/>
      <c r="DW35" s="611">
        <v>0.1</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2771891</v>
      </c>
      <c r="S36" s="629"/>
      <c r="T36" s="629"/>
      <c r="U36" s="629"/>
      <c r="V36" s="629"/>
      <c r="W36" s="629"/>
      <c r="X36" s="629"/>
      <c r="Y36" s="632"/>
      <c r="Z36" s="633">
        <v>100</v>
      </c>
      <c r="AA36" s="633"/>
      <c r="AB36" s="633"/>
      <c r="AC36" s="633"/>
      <c r="AD36" s="634">
        <v>691508</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15800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22350</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146177</v>
      </c>
      <c r="CS36" s="589"/>
      <c r="CT36" s="589"/>
      <c r="CU36" s="589"/>
      <c r="CV36" s="589"/>
      <c r="CW36" s="589"/>
      <c r="CX36" s="589"/>
      <c r="CY36" s="590"/>
      <c r="CZ36" s="591">
        <v>5.5</v>
      </c>
      <c r="DA36" s="609"/>
      <c r="DB36" s="609"/>
      <c r="DC36" s="610"/>
      <c r="DD36" s="594">
        <v>100321</v>
      </c>
      <c r="DE36" s="589"/>
      <c r="DF36" s="589"/>
      <c r="DG36" s="589"/>
      <c r="DH36" s="589"/>
      <c r="DI36" s="589"/>
      <c r="DJ36" s="589"/>
      <c r="DK36" s="590"/>
      <c r="DL36" s="594">
        <v>59758</v>
      </c>
      <c r="DM36" s="589"/>
      <c r="DN36" s="589"/>
      <c r="DO36" s="589"/>
      <c r="DP36" s="589"/>
      <c r="DQ36" s="589"/>
      <c r="DR36" s="589"/>
      <c r="DS36" s="589"/>
      <c r="DT36" s="589"/>
      <c r="DU36" s="589"/>
      <c r="DV36" s="590"/>
      <c r="DW36" s="611">
        <v>8.1999999999999993</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t="s">
        <v>208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98</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6697</v>
      </c>
      <c r="CS37" s="607"/>
      <c r="CT37" s="607"/>
      <c r="CU37" s="607"/>
      <c r="CV37" s="607"/>
      <c r="CW37" s="607"/>
      <c r="CX37" s="607"/>
      <c r="CY37" s="608"/>
      <c r="CZ37" s="591">
        <v>0.3</v>
      </c>
      <c r="DA37" s="609"/>
      <c r="DB37" s="609"/>
      <c r="DC37" s="610"/>
      <c r="DD37" s="594">
        <v>6697</v>
      </c>
      <c r="DE37" s="607"/>
      <c r="DF37" s="607"/>
      <c r="DG37" s="607"/>
      <c r="DH37" s="607"/>
      <c r="DI37" s="607"/>
      <c r="DJ37" s="607"/>
      <c r="DK37" s="608"/>
      <c r="DL37" s="594">
        <v>6697</v>
      </c>
      <c r="DM37" s="607"/>
      <c r="DN37" s="607"/>
      <c r="DO37" s="607"/>
      <c r="DP37" s="607"/>
      <c r="DQ37" s="607"/>
      <c r="DR37" s="607"/>
      <c r="DS37" s="607"/>
      <c r="DT37" s="607"/>
      <c r="DU37" s="607"/>
      <c r="DV37" s="608"/>
      <c r="DW37" s="611">
        <v>0.9</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t="s">
        <v>220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157</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30225</v>
      </c>
      <c r="CS38" s="589"/>
      <c r="CT38" s="589"/>
      <c r="CU38" s="589"/>
      <c r="CV38" s="589"/>
      <c r="CW38" s="589"/>
      <c r="CX38" s="589"/>
      <c r="CY38" s="590"/>
      <c r="CZ38" s="591">
        <v>1.1000000000000001</v>
      </c>
      <c r="DA38" s="609"/>
      <c r="DB38" s="609"/>
      <c r="DC38" s="610"/>
      <c r="DD38" s="594">
        <v>19304</v>
      </c>
      <c r="DE38" s="589"/>
      <c r="DF38" s="589"/>
      <c r="DG38" s="589"/>
      <c r="DH38" s="589"/>
      <c r="DI38" s="589"/>
      <c r="DJ38" s="589"/>
      <c r="DK38" s="590"/>
      <c r="DL38" s="594">
        <v>19304</v>
      </c>
      <c r="DM38" s="589"/>
      <c r="DN38" s="589"/>
      <c r="DO38" s="589"/>
      <c r="DP38" s="589"/>
      <c r="DQ38" s="589"/>
      <c r="DR38" s="589"/>
      <c r="DS38" s="589"/>
      <c r="DT38" s="589"/>
      <c r="DU38" s="589"/>
      <c r="DV38" s="590"/>
      <c r="DW38" s="611">
        <v>2.7</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79</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179501</v>
      </c>
      <c r="CS39" s="607"/>
      <c r="CT39" s="607"/>
      <c r="CU39" s="607"/>
      <c r="CV39" s="607"/>
      <c r="CW39" s="607"/>
      <c r="CX39" s="607"/>
      <c r="CY39" s="608"/>
      <c r="CZ39" s="591">
        <v>6.7</v>
      </c>
      <c r="DA39" s="609"/>
      <c r="DB39" s="609"/>
      <c r="DC39" s="610"/>
      <c r="DD39" s="594">
        <v>119208</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7632</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69</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t="s">
        <v>220</v>
      </c>
      <c r="CS40" s="589"/>
      <c r="CT40" s="589"/>
      <c r="CU40" s="589"/>
      <c r="CV40" s="589"/>
      <c r="CW40" s="589"/>
      <c r="CX40" s="589"/>
      <c r="CY40" s="590"/>
      <c r="CZ40" s="591" t="s">
        <v>220</v>
      </c>
      <c r="DA40" s="609"/>
      <c r="DB40" s="609"/>
      <c r="DC40" s="610"/>
      <c r="DD40" s="594" t="s">
        <v>220</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6793</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204</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1281129</v>
      </c>
      <c r="CS42" s="589"/>
      <c r="CT42" s="589"/>
      <c r="CU42" s="589"/>
      <c r="CV42" s="589"/>
      <c r="CW42" s="589"/>
      <c r="CX42" s="589"/>
      <c r="CY42" s="590"/>
      <c r="CZ42" s="591">
        <v>47.9</v>
      </c>
      <c r="DA42" s="592"/>
      <c r="DB42" s="592"/>
      <c r="DC42" s="593"/>
      <c r="DD42" s="594">
        <v>227520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10417</v>
      </c>
      <c r="CS43" s="607"/>
      <c r="CT43" s="607"/>
      <c r="CU43" s="607"/>
      <c r="CV43" s="607"/>
      <c r="CW43" s="607"/>
      <c r="CX43" s="607"/>
      <c r="CY43" s="608"/>
      <c r="CZ43" s="591">
        <v>0.4</v>
      </c>
      <c r="DA43" s="609"/>
      <c r="DB43" s="609"/>
      <c r="DC43" s="610"/>
      <c r="DD43" s="594" t="s">
        <v>220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287</v>
      </c>
      <c r="CE44" s="602"/>
      <c r="CF44" s="585" t="s">
        <v>335</v>
      </c>
      <c r="CG44" s="586"/>
      <c r="CH44" s="586"/>
      <c r="CI44" s="586"/>
      <c r="CJ44" s="586"/>
      <c r="CK44" s="586"/>
      <c r="CL44" s="586"/>
      <c r="CM44" s="586"/>
      <c r="CN44" s="586"/>
      <c r="CO44" s="586"/>
      <c r="CP44" s="586"/>
      <c r="CQ44" s="587"/>
      <c r="CR44" s="588">
        <v>1281129</v>
      </c>
      <c r="CS44" s="589"/>
      <c r="CT44" s="589"/>
      <c r="CU44" s="589"/>
      <c r="CV44" s="589"/>
      <c r="CW44" s="589"/>
      <c r="CX44" s="589"/>
      <c r="CY44" s="590"/>
      <c r="CZ44" s="591">
        <v>47.9</v>
      </c>
      <c r="DA44" s="592"/>
      <c r="DB44" s="592"/>
      <c r="DC44" s="593"/>
      <c r="DD44" s="594">
        <v>227520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1179361</v>
      </c>
      <c r="CS45" s="607"/>
      <c r="CT45" s="607"/>
      <c r="CU45" s="607"/>
      <c r="CV45" s="607"/>
      <c r="CW45" s="607"/>
      <c r="CX45" s="607"/>
      <c r="CY45" s="608"/>
      <c r="CZ45" s="591">
        <v>44.1</v>
      </c>
      <c r="DA45" s="609"/>
      <c r="DB45" s="609"/>
      <c r="DC45" s="610"/>
      <c r="DD45" s="594">
        <v>161170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58950</v>
      </c>
      <c r="CS46" s="589"/>
      <c r="CT46" s="589"/>
      <c r="CU46" s="589"/>
      <c r="CV46" s="589"/>
      <c r="CW46" s="589"/>
      <c r="CX46" s="589"/>
      <c r="CY46" s="590"/>
      <c r="CZ46" s="591">
        <v>2.2000000000000002</v>
      </c>
      <c r="DA46" s="592"/>
      <c r="DB46" s="592"/>
      <c r="DC46" s="593"/>
      <c r="DD46" s="594">
        <v>54332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t="s">
        <v>220</v>
      </c>
      <c r="CS47" s="607"/>
      <c r="CT47" s="607"/>
      <c r="CU47" s="607"/>
      <c r="CV47" s="607"/>
      <c r="CW47" s="607"/>
      <c r="CX47" s="607"/>
      <c r="CY47" s="608"/>
      <c r="CZ47" s="591" t="s">
        <v>220</v>
      </c>
      <c r="DA47" s="609"/>
      <c r="DB47" s="609"/>
      <c r="DC47" s="610"/>
      <c r="DD47" s="594" t="s">
        <v>220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2671932</v>
      </c>
      <c r="CS49" s="573"/>
      <c r="CT49" s="573"/>
      <c r="CU49" s="573"/>
      <c r="CV49" s="573"/>
      <c r="CW49" s="573"/>
      <c r="CX49" s="573"/>
      <c r="CY49" s="574"/>
      <c r="CZ49" s="575">
        <v>100</v>
      </c>
      <c r="DA49" s="576"/>
      <c r="DB49" s="576"/>
      <c r="DC49" s="577"/>
      <c r="DD49" s="578">
        <v>1240314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342</v>
      </c>
      <c r="DK2" s="1108"/>
      <c r="DL2" s="1108"/>
      <c r="DM2" s="1108"/>
      <c r="DN2" s="1108"/>
      <c r="DO2" s="1109"/>
      <c r="DP2" s="200"/>
      <c r="DQ2" s="1107" t="s">
        <v>343</v>
      </c>
      <c r="DR2" s="1108"/>
      <c r="DS2" s="1108"/>
      <c r="DT2" s="1108"/>
      <c r="DU2" s="1108"/>
      <c r="DV2" s="1108"/>
      <c r="DW2" s="1108"/>
      <c r="DX2" s="1108"/>
      <c r="DY2" s="1108"/>
      <c r="DZ2" s="110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10"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5" t="s">
        <v>360</v>
      </c>
      <c r="DH5" s="1096"/>
      <c r="DI5" s="1096"/>
      <c r="DJ5" s="1096"/>
      <c r="DK5" s="1097"/>
      <c r="DL5" s="1095" t="s">
        <v>361</v>
      </c>
      <c r="DM5" s="1096"/>
      <c r="DN5" s="1096"/>
      <c r="DO5" s="1096"/>
      <c r="DP5" s="1097"/>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1">
        <v>2595</v>
      </c>
      <c r="R7" s="1102"/>
      <c r="S7" s="1102"/>
      <c r="T7" s="1102"/>
      <c r="U7" s="1102"/>
      <c r="V7" s="1102">
        <v>2515</v>
      </c>
      <c r="W7" s="1102"/>
      <c r="X7" s="1102"/>
      <c r="Y7" s="1102"/>
      <c r="Z7" s="1102"/>
      <c r="AA7" s="1102">
        <v>80</v>
      </c>
      <c r="AB7" s="1102"/>
      <c r="AC7" s="1102"/>
      <c r="AD7" s="1102"/>
      <c r="AE7" s="1103"/>
      <c r="AF7" s="1104">
        <v>27</v>
      </c>
      <c r="AG7" s="1105"/>
      <c r="AH7" s="1105"/>
      <c r="AI7" s="1105"/>
      <c r="AJ7" s="1106"/>
      <c r="AK7" s="1088" t="s">
        <v>536</v>
      </c>
      <c r="AL7" s="1089"/>
      <c r="AM7" s="1089"/>
      <c r="AN7" s="1089"/>
      <c r="AO7" s="1089"/>
      <c r="AP7" s="1089">
        <v>2174</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527</v>
      </c>
      <c r="BT7" s="1093"/>
      <c r="BU7" s="1093"/>
      <c r="BV7" s="1093"/>
      <c r="BW7" s="1093"/>
      <c r="BX7" s="1093"/>
      <c r="BY7" s="1093"/>
      <c r="BZ7" s="1093"/>
      <c r="CA7" s="1093"/>
      <c r="CB7" s="1093"/>
      <c r="CC7" s="1093"/>
      <c r="CD7" s="1093"/>
      <c r="CE7" s="1093"/>
      <c r="CF7" s="1093"/>
      <c r="CG7" s="1094"/>
      <c r="CH7" s="1085">
        <v>8</v>
      </c>
      <c r="CI7" s="1086"/>
      <c r="CJ7" s="1086"/>
      <c r="CK7" s="1086"/>
      <c r="CL7" s="1087"/>
      <c r="CM7" s="1085">
        <v>25</v>
      </c>
      <c r="CN7" s="1086"/>
      <c r="CO7" s="1086"/>
      <c r="CP7" s="1086"/>
      <c r="CQ7" s="1087"/>
      <c r="CR7" s="1085">
        <v>9</v>
      </c>
      <c r="CS7" s="1086"/>
      <c r="CT7" s="1086"/>
      <c r="CU7" s="1086"/>
      <c r="CV7" s="1087"/>
      <c r="CW7" s="1085">
        <v>5</v>
      </c>
      <c r="CX7" s="1086"/>
      <c r="CY7" s="1086"/>
      <c r="CZ7" s="1086"/>
      <c r="DA7" s="1087"/>
      <c r="DB7" s="1085" t="s">
        <v>539</v>
      </c>
      <c r="DC7" s="1086"/>
      <c r="DD7" s="1086"/>
      <c r="DE7" s="1086"/>
      <c r="DF7" s="1087"/>
      <c r="DG7" s="1085" t="s">
        <v>538</v>
      </c>
      <c r="DH7" s="1086"/>
      <c r="DI7" s="1086"/>
      <c r="DJ7" s="1086"/>
      <c r="DK7" s="1087"/>
      <c r="DL7" s="1085" t="s">
        <v>538</v>
      </c>
      <c r="DM7" s="1086"/>
      <c r="DN7" s="1086"/>
      <c r="DO7" s="1086"/>
      <c r="DP7" s="1087"/>
      <c r="DQ7" s="1085" t="s">
        <v>538</v>
      </c>
      <c r="DR7" s="1086"/>
      <c r="DS7" s="1086"/>
      <c r="DT7" s="1086"/>
      <c r="DU7" s="1087"/>
      <c r="DV7" s="1112"/>
      <c r="DW7" s="1113"/>
      <c r="DX7" s="1113"/>
      <c r="DY7" s="1113"/>
      <c r="DZ7" s="1114"/>
      <c r="EA7" s="205"/>
    </row>
    <row r="8" spans="1:131" s="206" customFormat="1" ht="26.25" customHeight="1" x14ac:dyDescent="0.15">
      <c r="A8" s="212">
        <v>2</v>
      </c>
      <c r="B8" s="1027" t="s">
        <v>364</v>
      </c>
      <c r="C8" s="1028"/>
      <c r="D8" s="1028"/>
      <c r="E8" s="1028"/>
      <c r="F8" s="1028"/>
      <c r="G8" s="1028"/>
      <c r="H8" s="1028"/>
      <c r="I8" s="1028"/>
      <c r="J8" s="1028"/>
      <c r="K8" s="1028"/>
      <c r="L8" s="1028"/>
      <c r="M8" s="1028"/>
      <c r="N8" s="1028"/>
      <c r="O8" s="1028"/>
      <c r="P8" s="1029"/>
      <c r="Q8" s="1039">
        <v>13</v>
      </c>
      <c r="R8" s="1040"/>
      <c r="S8" s="1040"/>
      <c r="T8" s="1040"/>
      <c r="U8" s="1040"/>
      <c r="V8" s="1040">
        <v>13</v>
      </c>
      <c r="W8" s="1040"/>
      <c r="X8" s="1040"/>
      <c r="Y8" s="1040"/>
      <c r="Z8" s="1040"/>
      <c r="AA8" s="1040">
        <v>0</v>
      </c>
      <c r="AB8" s="1040"/>
      <c r="AC8" s="1040"/>
      <c r="AD8" s="1040"/>
      <c r="AE8" s="1041"/>
      <c r="AF8" s="1033">
        <v>0</v>
      </c>
      <c r="AG8" s="1034"/>
      <c r="AH8" s="1034"/>
      <c r="AI8" s="1034"/>
      <c r="AJ8" s="1035"/>
      <c r="AK8" s="1083" t="s">
        <v>537</v>
      </c>
      <c r="AL8" s="1084"/>
      <c r="AM8" s="1084"/>
      <c r="AN8" s="1084"/>
      <c r="AO8" s="1084"/>
      <c r="AP8" s="1084" t="s">
        <v>537</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t="s">
        <v>365</v>
      </c>
      <c r="C9" s="1028"/>
      <c r="D9" s="1028"/>
      <c r="E9" s="1028"/>
      <c r="F9" s="1028"/>
      <c r="G9" s="1028"/>
      <c r="H9" s="1028"/>
      <c r="I9" s="1028"/>
      <c r="J9" s="1028"/>
      <c r="K9" s="1028"/>
      <c r="L9" s="1028"/>
      <c r="M9" s="1028"/>
      <c r="N9" s="1028"/>
      <c r="O9" s="1028"/>
      <c r="P9" s="1029"/>
      <c r="Q9" s="1039">
        <v>92</v>
      </c>
      <c r="R9" s="1040"/>
      <c r="S9" s="1040"/>
      <c r="T9" s="1040"/>
      <c r="U9" s="1040"/>
      <c r="V9" s="1040">
        <v>86</v>
      </c>
      <c r="W9" s="1040"/>
      <c r="X9" s="1040"/>
      <c r="Y9" s="1040"/>
      <c r="Z9" s="1040"/>
      <c r="AA9" s="1040">
        <v>6</v>
      </c>
      <c r="AB9" s="1040"/>
      <c r="AC9" s="1040"/>
      <c r="AD9" s="1040"/>
      <c r="AE9" s="1041"/>
      <c r="AF9" s="1033">
        <v>6</v>
      </c>
      <c r="AG9" s="1034"/>
      <c r="AH9" s="1034"/>
      <c r="AI9" s="1034"/>
      <c r="AJ9" s="1035"/>
      <c r="AK9" s="1083" t="s">
        <v>537</v>
      </c>
      <c r="AL9" s="1084"/>
      <c r="AM9" s="1084"/>
      <c r="AN9" s="1084"/>
      <c r="AO9" s="1084"/>
      <c r="AP9" s="1084" t="s">
        <v>537</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t="s">
        <v>366</v>
      </c>
      <c r="C10" s="1028"/>
      <c r="D10" s="1028"/>
      <c r="E10" s="1028"/>
      <c r="F10" s="1028"/>
      <c r="G10" s="1028"/>
      <c r="H10" s="1028"/>
      <c r="I10" s="1028"/>
      <c r="J10" s="1028"/>
      <c r="K10" s="1028"/>
      <c r="L10" s="1028"/>
      <c r="M10" s="1028"/>
      <c r="N10" s="1028"/>
      <c r="O10" s="1028"/>
      <c r="P10" s="1029"/>
      <c r="Q10" s="1039">
        <v>86</v>
      </c>
      <c r="R10" s="1040"/>
      <c r="S10" s="1040"/>
      <c r="T10" s="1040"/>
      <c r="U10" s="1040"/>
      <c r="V10" s="1040">
        <v>72</v>
      </c>
      <c r="W10" s="1040"/>
      <c r="X10" s="1040"/>
      <c r="Y10" s="1040"/>
      <c r="Z10" s="1040"/>
      <c r="AA10" s="1040">
        <v>14</v>
      </c>
      <c r="AB10" s="1040"/>
      <c r="AC10" s="1040"/>
      <c r="AD10" s="1040"/>
      <c r="AE10" s="1041"/>
      <c r="AF10" s="1033">
        <v>14</v>
      </c>
      <c r="AG10" s="1034"/>
      <c r="AH10" s="1034"/>
      <c r="AI10" s="1034"/>
      <c r="AJ10" s="1035"/>
      <c r="AK10" s="1083" t="s">
        <v>537</v>
      </c>
      <c r="AL10" s="1084"/>
      <c r="AM10" s="1084"/>
      <c r="AN10" s="1084"/>
      <c r="AO10" s="1084"/>
      <c r="AP10" s="1084" t="s">
        <v>537</v>
      </c>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8"/>
      <c r="R22" s="1079"/>
      <c r="S22" s="1079"/>
      <c r="T22" s="1079"/>
      <c r="U22" s="1079"/>
      <c r="V22" s="1079"/>
      <c r="W22" s="1079"/>
      <c r="X22" s="1079"/>
      <c r="Y22" s="1079"/>
      <c r="Z22" s="1079"/>
      <c r="AA22" s="1079"/>
      <c r="AB22" s="1079"/>
      <c r="AC22" s="1079"/>
      <c r="AD22" s="1079"/>
      <c r="AE22" s="1080"/>
      <c r="AF22" s="1033"/>
      <c r="AG22" s="1034"/>
      <c r="AH22" s="1034"/>
      <c r="AI22" s="1034"/>
      <c r="AJ22" s="1035"/>
      <c r="AK22" s="1074"/>
      <c r="AL22" s="1075"/>
      <c r="AM22" s="1075"/>
      <c r="AN22" s="1075"/>
      <c r="AO22" s="1075"/>
      <c r="AP22" s="1075"/>
      <c r="AQ22" s="1075"/>
      <c r="AR22" s="1075"/>
      <c r="AS22" s="1075"/>
      <c r="AT22" s="1075"/>
      <c r="AU22" s="1076"/>
      <c r="AV22" s="1076"/>
      <c r="AW22" s="1076"/>
      <c r="AX22" s="1076"/>
      <c r="AY22" s="1077"/>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f>SUM(Q7:U22)</f>
        <v>2786</v>
      </c>
      <c r="R23" s="1065"/>
      <c r="S23" s="1065"/>
      <c r="T23" s="1065"/>
      <c r="U23" s="1065"/>
      <c r="V23" s="1066">
        <f>SUM(V7:Z22)</f>
        <v>2686</v>
      </c>
      <c r="W23" s="1062"/>
      <c r="X23" s="1062"/>
      <c r="Y23" s="1062"/>
      <c r="Z23" s="1067"/>
      <c r="AA23" s="1066">
        <f>SUM(AA7:AE22)</f>
        <v>100</v>
      </c>
      <c r="AB23" s="1062"/>
      <c r="AC23" s="1062"/>
      <c r="AD23" s="1062"/>
      <c r="AE23" s="1063"/>
      <c r="AF23" s="1068">
        <v>47</v>
      </c>
      <c r="AG23" s="1065"/>
      <c r="AH23" s="1065"/>
      <c r="AI23" s="1065"/>
      <c r="AJ23" s="1069"/>
      <c r="AK23" s="1070"/>
      <c r="AL23" s="1071"/>
      <c r="AM23" s="1071"/>
      <c r="AN23" s="1071"/>
      <c r="AO23" s="1071"/>
      <c r="AP23" s="1066">
        <v>2174</v>
      </c>
      <c r="AQ23" s="1062"/>
      <c r="AR23" s="1062"/>
      <c r="AS23" s="1062"/>
      <c r="AT23" s="1067"/>
      <c r="AU23" s="1072"/>
      <c r="AV23" s="1072"/>
      <c r="AW23" s="1072"/>
      <c r="AX23" s="1072"/>
      <c r="AY23" s="1073"/>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89</v>
      </c>
      <c r="R28" s="1050"/>
      <c r="S28" s="1050"/>
      <c r="T28" s="1050"/>
      <c r="U28" s="1050"/>
      <c r="V28" s="1050">
        <v>66</v>
      </c>
      <c r="W28" s="1050"/>
      <c r="X28" s="1050"/>
      <c r="Y28" s="1050"/>
      <c r="Z28" s="1050"/>
      <c r="AA28" s="1050">
        <v>23</v>
      </c>
      <c r="AB28" s="1050"/>
      <c r="AC28" s="1050"/>
      <c r="AD28" s="1050"/>
      <c r="AE28" s="1051"/>
      <c r="AF28" s="1052">
        <v>23</v>
      </c>
      <c r="AG28" s="1050"/>
      <c r="AH28" s="1050"/>
      <c r="AI28" s="1050"/>
      <c r="AJ28" s="1053"/>
      <c r="AK28" s="1054" t="s">
        <v>537</v>
      </c>
      <c r="AL28" s="1042"/>
      <c r="AM28" s="1042"/>
      <c r="AN28" s="1042"/>
      <c r="AO28" s="1042"/>
      <c r="AP28" s="1042" t="s">
        <v>537</v>
      </c>
      <c r="AQ28" s="1042"/>
      <c r="AR28" s="1042"/>
      <c r="AS28" s="1042"/>
      <c r="AT28" s="1042"/>
      <c r="AU28" s="1042" t="s">
        <v>537</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381</v>
      </c>
      <c r="C29" s="1028"/>
      <c r="D29" s="1028"/>
      <c r="E29" s="1028"/>
      <c r="F29" s="1028"/>
      <c r="G29" s="1028"/>
      <c r="H29" s="1028"/>
      <c r="I29" s="1028"/>
      <c r="J29" s="1028"/>
      <c r="K29" s="1028"/>
      <c r="L29" s="1028"/>
      <c r="M29" s="1028"/>
      <c r="N29" s="1028"/>
      <c r="O29" s="1028"/>
      <c r="P29" s="1029"/>
      <c r="Q29" s="1039">
        <v>5</v>
      </c>
      <c r="R29" s="1040"/>
      <c r="S29" s="1040"/>
      <c r="T29" s="1040"/>
      <c r="U29" s="1040"/>
      <c r="V29" s="1040">
        <v>5</v>
      </c>
      <c r="W29" s="1040"/>
      <c r="X29" s="1040"/>
      <c r="Y29" s="1040"/>
      <c r="Z29" s="1040"/>
      <c r="AA29" s="1040">
        <v>0</v>
      </c>
      <c r="AB29" s="1040"/>
      <c r="AC29" s="1040"/>
      <c r="AD29" s="1040"/>
      <c r="AE29" s="1041"/>
      <c r="AF29" s="1033">
        <v>0</v>
      </c>
      <c r="AG29" s="1034"/>
      <c r="AH29" s="1034"/>
      <c r="AI29" s="1034"/>
      <c r="AJ29" s="1035"/>
      <c r="AK29" s="976" t="s">
        <v>473</v>
      </c>
      <c r="AL29" s="967"/>
      <c r="AM29" s="967"/>
      <c r="AN29" s="967"/>
      <c r="AO29" s="967"/>
      <c r="AP29" s="967" t="s">
        <v>473</v>
      </c>
      <c r="AQ29" s="967"/>
      <c r="AR29" s="967"/>
      <c r="AS29" s="967"/>
      <c r="AT29" s="967"/>
      <c r="AU29" s="967" t="s">
        <v>473</v>
      </c>
      <c r="AV29" s="967"/>
      <c r="AW29" s="967"/>
      <c r="AX29" s="967"/>
      <c r="AY29" s="967"/>
      <c r="AZ29" s="1038" t="s">
        <v>473</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382</v>
      </c>
      <c r="C30" s="1028"/>
      <c r="D30" s="1028"/>
      <c r="E30" s="1028"/>
      <c r="F30" s="1028"/>
      <c r="G30" s="1028"/>
      <c r="H30" s="1028"/>
      <c r="I30" s="1028"/>
      <c r="J30" s="1028"/>
      <c r="K30" s="1028"/>
      <c r="L30" s="1028"/>
      <c r="M30" s="1028"/>
      <c r="N30" s="1028"/>
      <c r="O30" s="1028"/>
      <c r="P30" s="1029"/>
      <c r="Q30" s="1039">
        <v>54</v>
      </c>
      <c r="R30" s="1040"/>
      <c r="S30" s="1040"/>
      <c r="T30" s="1040"/>
      <c r="U30" s="1040"/>
      <c r="V30" s="1040">
        <v>48</v>
      </c>
      <c r="W30" s="1040"/>
      <c r="X30" s="1040"/>
      <c r="Y30" s="1040"/>
      <c r="Z30" s="1040"/>
      <c r="AA30" s="1040">
        <v>6</v>
      </c>
      <c r="AB30" s="1040"/>
      <c r="AC30" s="1040"/>
      <c r="AD30" s="1040"/>
      <c r="AE30" s="1041"/>
      <c r="AF30" s="1033">
        <v>6</v>
      </c>
      <c r="AG30" s="1034"/>
      <c r="AH30" s="1034"/>
      <c r="AI30" s="1034"/>
      <c r="AJ30" s="1035"/>
      <c r="AK30" s="976">
        <v>10</v>
      </c>
      <c r="AL30" s="967"/>
      <c r="AM30" s="967"/>
      <c r="AN30" s="967"/>
      <c r="AO30" s="967"/>
      <c r="AP30" s="967">
        <v>99</v>
      </c>
      <c r="AQ30" s="967"/>
      <c r="AR30" s="967"/>
      <c r="AS30" s="967"/>
      <c r="AT30" s="967"/>
      <c r="AU30" s="967">
        <v>58</v>
      </c>
      <c r="AV30" s="967"/>
      <c r="AW30" s="967"/>
      <c r="AX30" s="967"/>
      <c r="AY30" s="967"/>
      <c r="AZ30" s="1038" t="s">
        <v>536</v>
      </c>
      <c r="BA30" s="1038"/>
      <c r="BB30" s="1038"/>
      <c r="BC30" s="1038"/>
      <c r="BD30" s="1038"/>
      <c r="BE30" s="1022" t="s">
        <v>383</v>
      </c>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c r="C31" s="1028"/>
      <c r="D31" s="1028"/>
      <c r="E31" s="1028"/>
      <c r="F31" s="1028"/>
      <c r="G31" s="1028"/>
      <c r="H31" s="1028"/>
      <c r="I31" s="1028"/>
      <c r="J31" s="1028"/>
      <c r="K31" s="1028"/>
      <c r="L31" s="1028"/>
      <c r="M31" s="1028"/>
      <c r="N31" s="1028"/>
      <c r="O31" s="1028"/>
      <c r="P31" s="1029"/>
      <c r="Q31" s="1039"/>
      <c r="R31" s="1040"/>
      <c r="S31" s="1040"/>
      <c r="T31" s="1040"/>
      <c r="U31" s="1040"/>
      <c r="V31" s="1040"/>
      <c r="W31" s="1040"/>
      <c r="X31" s="1040"/>
      <c r="Y31" s="1040"/>
      <c r="Z31" s="1040"/>
      <c r="AA31" s="1040"/>
      <c r="AB31" s="1040"/>
      <c r="AC31" s="1040"/>
      <c r="AD31" s="1040"/>
      <c r="AE31" s="1041"/>
      <c r="AF31" s="1033"/>
      <c r="AG31" s="1034"/>
      <c r="AH31" s="1034"/>
      <c r="AI31" s="1034"/>
      <c r="AJ31" s="1035"/>
      <c r="AK31" s="976"/>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384</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30</v>
      </c>
      <c r="AG63" s="955"/>
      <c r="AH63" s="955"/>
      <c r="AI63" s="955"/>
      <c r="AJ63" s="1020"/>
      <c r="AK63" s="1021"/>
      <c r="AL63" s="959"/>
      <c r="AM63" s="959"/>
      <c r="AN63" s="959"/>
      <c r="AO63" s="959"/>
      <c r="AP63" s="955">
        <v>99</v>
      </c>
      <c r="AQ63" s="955"/>
      <c r="AR63" s="955"/>
      <c r="AS63" s="955"/>
      <c r="AT63" s="955"/>
      <c r="AU63" s="955">
        <v>58</v>
      </c>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387</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388</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528</v>
      </c>
      <c r="C68" s="982"/>
      <c r="D68" s="982"/>
      <c r="E68" s="982"/>
      <c r="F68" s="982"/>
      <c r="G68" s="982"/>
      <c r="H68" s="982"/>
      <c r="I68" s="982"/>
      <c r="J68" s="982"/>
      <c r="K68" s="982"/>
      <c r="L68" s="982"/>
      <c r="M68" s="982"/>
      <c r="N68" s="982"/>
      <c r="O68" s="982"/>
      <c r="P68" s="983"/>
      <c r="Q68" s="984">
        <v>1181</v>
      </c>
      <c r="R68" s="978"/>
      <c r="S68" s="978"/>
      <c r="T68" s="978"/>
      <c r="U68" s="978"/>
      <c r="V68" s="978">
        <v>1153</v>
      </c>
      <c r="W68" s="978"/>
      <c r="X68" s="978"/>
      <c r="Y68" s="978"/>
      <c r="Z68" s="978"/>
      <c r="AA68" s="978">
        <v>27</v>
      </c>
      <c r="AB68" s="978"/>
      <c r="AC68" s="978"/>
      <c r="AD68" s="978"/>
      <c r="AE68" s="978"/>
      <c r="AF68" s="978">
        <v>27</v>
      </c>
      <c r="AG68" s="978"/>
      <c r="AH68" s="978"/>
      <c r="AI68" s="978"/>
      <c r="AJ68" s="978"/>
      <c r="AK68" s="978" t="s">
        <v>537</v>
      </c>
      <c r="AL68" s="978"/>
      <c r="AM68" s="978"/>
      <c r="AN68" s="978"/>
      <c r="AO68" s="978"/>
      <c r="AP68" s="978" t="s">
        <v>538</v>
      </c>
      <c r="AQ68" s="978"/>
      <c r="AR68" s="978"/>
      <c r="AS68" s="978"/>
      <c r="AT68" s="978"/>
      <c r="AU68" s="978" t="s">
        <v>538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529</v>
      </c>
      <c r="C69" s="971"/>
      <c r="D69" s="971"/>
      <c r="E69" s="971"/>
      <c r="F69" s="971"/>
      <c r="G69" s="971"/>
      <c r="H69" s="971"/>
      <c r="I69" s="971"/>
      <c r="J69" s="971"/>
      <c r="K69" s="971"/>
      <c r="L69" s="971"/>
      <c r="M69" s="971"/>
      <c r="N69" s="971"/>
      <c r="O69" s="971"/>
      <c r="P69" s="972"/>
      <c r="Q69" s="973">
        <v>136669</v>
      </c>
      <c r="R69" s="967"/>
      <c r="S69" s="967"/>
      <c r="T69" s="967"/>
      <c r="U69" s="967"/>
      <c r="V69" s="967">
        <v>129997</v>
      </c>
      <c r="W69" s="967"/>
      <c r="X69" s="967"/>
      <c r="Y69" s="967"/>
      <c r="Z69" s="967"/>
      <c r="AA69" s="967">
        <v>6671</v>
      </c>
      <c r="AB69" s="967"/>
      <c r="AC69" s="967"/>
      <c r="AD69" s="967"/>
      <c r="AE69" s="967"/>
      <c r="AF69" s="967">
        <v>6671</v>
      </c>
      <c r="AG69" s="967"/>
      <c r="AH69" s="967"/>
      <c r="AI69" s="967"/>
      <c r="AJ69" s="967"/>
      <c r="AK69" s="967">
        <v>1851</v>
      </c>
      <c r="AL69" s="967"/>
      <c r="AM69" s="967"/>
      <c r="AN69" s="967"/>
      <c r="AO69" s="967"/>
      <c r="AP69" s="967" t="s">
        <v>538</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530</v>
      </c>
      <c r="C70" s="971"/>
      <c r="D70" s="971"/>
      <c r="E70" s="971"/>
      <c r="F70" s="971"/>
      <c r="G70" s="971"/>
      <c r="H70" s="971"/>
      <c r="I70" s="971"/>
      <c r="J70" s="971"/>
      <c r="K70" s="971"/>
      <c r="L70" s="971"/>
      <c r="M70" s="971"/>
      <c r="N70" s="971"/>
      <c r="O70" s="971"/>
      <c r="P70" s="972"/>
      <c r="Q70" s="973">
        <v>515</v>
      </c>
      <c r="R70" s="967"/>
      <c r="S70" s="967"/>
      <c r="T70" s="967"/>
      <c r="U70" s="967"/>
      <c r="V70" s="967">
        <v>494</v>
      </c>
      <c r="W70" s="967"/>
      <c r="X70" s="967"/>
      <c r="Y70" s="967"/>
      <c r="Z70" s="967"/>
      <c r="AA70" s="967">
        <v>21</v>
      </c>
      <c r="AB70" s="967"/>
      <c r="AC70" s="967"/>
      <c r="AD70" s="967"/>
      <c r="AE70" s="967"/>
      <c r="AF70" s="967">
        <v>21</v>
      </c>
      <c r="AG70" s="967"/>
      <c r="AH70" s="967"/>
      <c r="AI70" s="967"/>
      <c r="AJ70" s="967"/>
      <c r="AK70" s="967">
        <v>21</v>
      </c>
      <c r="AL70" s="967"/>
      <c r="AM70" s="967"/>
      <c r="AN70" s="967"/>
      <c r="AO70" s="967"/>
      <c r="AP70" s="967" t="s">
        <v>538</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531</v>
      </c>
      <c r="C71" s="971"/>
      <c r="D71" s="971"/>
      <c r="E71" s="971"/>
      <c r="F71" s="971"/>
      <c r="G71" s="971"/>
      <c r="H71" s="971"/>
      <c r="I71" s="971"/>
      <c r="J71" s="971"/>
      <c r="K71" s="971"/>
      <c r="L71" s="971"/>
      <c r="M71" s="971"/>
      <c r="N71" s="971"/>
      <c r="O71" s="971"/>
      <c r="P71" s="972"/>
      <c r="Q71" s="973">
        <v>28785</v>
      </c>
      <c r="R71" s="967"/>
      <c r="S71" s="967"/>
      <c r="T71" s="967"/>
      <c r="U71" s="967"/>
      <c r="V71" s="967">
        <v>28330</v>
      </c>
      <c r="W71" s="967"/>
      <c r="X71" s="967"/>
      <c r="Y71" s="967"/>
      <c r="Z71" s="967"/>
      <c r="AA71" s="967">
        <v>455</v>
      </c>
      <c r="AB71" s="967"/>
      <c r="AC71" s="967"/>
      <c r="AD71" s="967"/>
      <c r="AE71" s="967"/>
      <c r="AF71" s="967">
        <v>455</v>
      </c>
      <c r="AG71" s="967"/>
      <c r="AH71" s="967"/>
      <c r="AI71" s="967"/>
      <c r="AJ71" s="967"/>
      <c r="AK71" s="967">
        <v>4118</v>
      </c>
      <c r="AL71" s="967"/>
      <c r="AM71" s="967"/>
      <c r="AN71" s="967"/>
      <c r="AO71" s="967"/>
      <c r="AP71" s="967" t="s">
        <v>538</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532</v>
      </c>
      <c r="C72" s="971"/>
      <c r="D72" s="971"/>
      <c r="E72" s="971"/>
      <c r="F72" s="971"/>
      <c r="G72" s="971"/>
      <c r="H72" s="971"/>
      <c r="I72" s="971"/>
      <c r="J72" s="971"/>
      <c r="K72" s="971"/>
      <c r="L72" s="971"/>
      <c r="M72" s="971"/>
      <c r="N72" s="971"/>
      <c r="O72" s="971"/>
      <c r="P72" s="972"/>
      <c r="Q72" s="973">
        <v>664</v>
      </c>
      <c r="R72" s="967"/>
      <c r="S72" s="967"/>
      <c r="T72" s="967"/>
      <c r="U72" s="967"/>
      <c r="V72" s="967">
        <v>655</v>
      </c>
      <c r="W72" s="967"/>
      <c r="X72" s="967"/>
      <c r="Y72" s="967"/>
      <c r="Z72" s="967"/>
      <c r="AA72" s="967">
        <v>9</v>
      </c>
      <c r="AB72" s="967"/>
      <c r="AC72" s="967"/>
      <c r="AD72" s="967"/>
      <c r="AE72" s="967"/>
      <c r="AF72" s="967">
        <v>9</v>
      </c>
      <c r="AG72" s="967"/>
      <c r="AH72" s="967"/>
      <c r="AI72" s="967"/>
      <c r="AJ72" s="967"/>
      <c r="AK72" s="967" t="s">
        <v>538</v>
      </c>
      <c r="AL72" s="967"/>
      <c r="AM72" s="967"/>
      <c r="AN72" s="967"/>
      <c r="AO72" s="967"/>
      <c r="AP72" s="967" t="s">
        <v>538</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533</v>
      </c>
      <c r="C73" s="971"/>
      <c r="D73" s="971"/>
      <c r="E73" s="971"/>
      <c r="F73" s="971"/>
      <c r="G73" s="971"/>
      <c r="H73" s="971"/>
      <c r="I73" s="971"/>
      <c r="J73" s="971"/>
      <c r="K73" s="971"/>
      <c r="L73" s="971"/>
      <c r="M73" s="971"/>
      <c r="N73" s="971"/>
      <c r="O73" s="971"/>
      <c r="P73" s="972"/>
      <c r="Q73" s="973">
        <v>13848</v>
      </c>
      <c r="R73" s="967"/>
      <c r="S73" s="967"/>
      <c r="T73" s="967"/>
      <c r="U73" s="967"/>
      <c r="V73" s="967">
        <v>13741</v>
      </c>
      <c r="W73" s="967"/>
      <c r="X73" s="967"/>
      <c r="Y73" s="967"/>
      <c r="Z73" s="967"/>
      <c r="AA73" s="967">
        <v>107</v>
      </c>
      <c r="AB73" s="967"/>
      <c r="AC73" s="967"/>
      <c r="AD73" s="967"/>
      <c r="AE73" s="967"/>
      <c r="AF73" s="967">
        <v>107</v>
      </c>
      <c r="AG73" s="967"/>
      <c r="AH73" s="967"/>
      <c r="AI73" s="967"/>
      <c r="AJ73" s="967"/>
      <c r="AK73" s="967">
        <v>7</v>
      </c>
      <c r="AL73" s="967"/>
      <c r="AM73" s="967"/>
      <c r="AN73" s="967"/>
      <c r="AO73" s="967"/>
      <c r="AP73" s="967" t="s">
        <v>538</v>
      </c>
      <c r="AQ73" s="967"/>
      <c r="AR73" s="967"/>
      <c r="AS73" s="967"/>
      <c r="AT73" s="967"/>
      <c r="AU73" s="967" t="s">
        <v>538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534</v>
      </c>
      <c r="C74" s="971"/>
      <c r="D74" s="971"/>
      <c r="E74" s="971"/>
      <c r="F74" s="971"/>
      <c r="G74" s="971"/>
      <c r="H74" s="971"/>
      <c r="I74" s="971"/>
      <c r="J74" s="971"/>
      <c r="K74" s="971"/>
      <c r="L74" s="971"/>
      <c r="M74" s="971"/>
      <c r="N74" s="971"/>
      <c r="O74" s="971"/>
      <c r="P74" s="972"/>
      <c r="Q74" s="973">
        <v>224</v>
      </c>
      <c r="R74" s="967"/>
      <c r="S74" s="967"/>
      <c r="T74" s="967"/>
      <c r="U74" s="967"/>
      <c r="V74" s="967">
        <v>193</v>
      </c>
      <c r="W74" s="967"/>
      <c r="X74" s="967"/>
      <c r="Y74" s="967"/>
      <c r="Z74" s="967"/>
      <c r="AA74" s="967">
        <v>31</v>
      </c>
      <c r="AB74" s="967"/>
      <c r="AC74" s="967"/>
      <c r="AD74" s="967"/>
      <c r="AE74" s="967"/>
      <c r="AF74" s="967">
        <v>31</v>
      </c>
      <c r="AG74" s="967"/>
      <c r="AH74" s="967"/>
      <c r="AI74" s="967"/>
      <c r="AJ74" s="967"/>
      <c r="AK74" s="967">
        <v>3</v>
      </c>
      <c r="AL74" s="967"/>
      <c r="AM74" s="967"/>
      <c r="AN74" s="967"/>
      <c r="AO74" s="967"/>
      <c r="AP74" s="967">
        <v>146</v>
      </c>
      <c r="AQ74" s="967"/>
      <c r="AR74" s="967"/>
      <c r="AS74" s="967"/>
      <c r="AT74" s="967"/>
      <c r="AU74" s="967" t="s">
        <v>538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535</v>
      </c>
      <c r="C75" s="971"/>
      <c r="D75" s="971"/>
      <c r="E75" s="971"/>
      <c r="F75" s="971"/>
      <c r="G75" s="971"/>
      <c r="H75" s="971"/>
      <c r="I75" s="971"/>
      <c r="J75" s="971"/>
      <c r="K75" s="971"/>
      <c r="L75" s="971"/>
      <c r="M75" s="971"/>
      <c r="N75" s="971"/>
      <c r="O75" s="971"/>
      <c r="P75" s="972"/>
      <c r="Q75" s="974">
        <v>1462</v>
      </c>
      <c r="R75" s="975"/>
      <c r="S75" s="975"/>
      <c r="T75" s="975"/>
      <c r="U75" s="976"/>
      <c r="V75" s="977">
        <v>1443</v>
      </c>
      <c r="W75" s="975"/>
      <c r="X75" s="975"/>
      <c r="Y75" s="975"/>
      <c r="Z75" s="976"/>
      <c r="AA75" s="977">
        <v>19</v>
      </c>
      <c r="AB75" s="975"/>
      <c r="AC75" s="975"/>
      <c r="AD75" s="975"/>
      <c r="AE75" s="976"/>
      <c r="AF75" s="977">
        <v>19</v>
      </c>
      <c r="AG75" s="975"/>
      <c r="AH75" s="975"/>
      <c r="AI75" s="975"/>
      <c r="AJ75" s="976"/>
      <c r="AK75" s="977">
        <v>88</v>
      </c>
      <c r="AL75" s="975"/>
      <c r="AM75" s="975"/>
      <c r="AN75" s="975"/>
      <c r="AO75" s="976"/>
      <c r="AP75" s="977">
        <v>1413</v>
      </c>
      <c r="AQ75" s="975"/>
      <c r="AR75" s="975"/>
      <c r="AS75" s="975"/>
      <c r="AT75" s="976"/>
      <c r="AU75" s="967" t="s">
        <v>538</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7340</v>
      </c>
      <c r="AG88" s="955"/>
      <c r="AH88" s="955"/>
      <c r="AI88" s="955"/>
      <c r="AJ88" s="955"/>
      <c r="AK88" s="959"/>
      <c r="AL88" s="959"/>
      <c r="AM88" s="959"/>
      <c r="AN88" s="959"/>
      <c r="AO88" s="959"/>
      <c r="AP88" s="955">
        <v>1559</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9</v>
      </c>
      <c r="CS102" s="947"/>
      <c r="CT102" s="947"/>
      <c r="CU102" s="947"/>
      <c r="CV102" s="948"/>
      <c r="CW102" s="946">
        <v>5</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286</v>
      </c>
      <c r="AG109" s="888"/>
      <c r="AH109" s="888"/>
      <c r="AI109" s="888"/>
      <c r="AJ109" s="889"/>
      <c r="AK109" s="890" t="s">
        <v>285</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286</v>
      </c>
      <c r="BW109" s="888"/>
      <c r="BX109" s="888"/>
      <c r="BY109" s="888"/>
      <c r="BZ109" s="889"/>
      <c r="CA109" s="890" t="s">
        <v>285</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286</v>
      </c>
      <c r="DM109" s="888"/>
      <c r="DN109" s="888"/>
      <c r="DO109" s="888"/>
      <c r="DP109" s="889"/>
      <c r="DQ109" s="890" t="s">
        <v>285</v>
      </c>
      <c r="DR109" s="888"/>
      <c r="DS109" s="888"/>
      <c r="DT109" s="888"/>
      <c r="DU109" s="889"/>
      <c r="DV109" s="890" t="s">
        <v>399</v>
      </c>
      <c r="DW109" s="888"/>
      <c r="DX109" s="888"/>
      <c r="DY109" s="888"/>
      <c r="DZ109" s="919"/>
    </row>
    <row r="110" spans="1:131" s="197" customFormat="1" ht="26.25" customHeight="1" x14ac:dyDescent="0.15">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219706</v>
      </c>
      <c r="AB110" s="873"/>
      <c r="AC110" s="873"/>
      <c r="AD110" s="873"/>
      <c r="AE110" s="874"/>
      <c r="AF110" s="875">
        <v>217787</v>
      </c>
      <c r="AG110" s="873"/>
      <c r="AH110" s="873"/>
      <c r="AI110" s="873"/>
      <c r="AJ110" s="874"/>
      <c r="AK110" s="875">
        <v>197065</v>
      </c>
      <c r="AL110" s="873"/>
      <c r="AM110" s="873"/>
      <c r="AN110" s="873"/>
      <c r="AO110" s="874"/>
      <c r="AP110" s="876">
        <v>34.1</v>
      </c>
      <c r="AQ110" s="877"/>
      <c r="AR110" s="877"/>
      <c r="AS110" s="877"/>
      <c r="AT110" s="878"/>
      <c r="AU110" s="920" t="s">
        <v>60</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2010813</v>
      </c>
      <c r="BR110" s="800"/>
      <c r="BS110" s="800"/>
      <c r="BT110" s="800"/>
      <c r="BU110" s="800"/>
      <c r="BV110" s="800">
        <v>2107112</v>
      </c>
      <c r="BW110" s="800"/>
      <c r="BX110" s="800"/>
      <c r="BY110" s="800"/>
      <c r="BZ110" s="800"/>
      <c r="CA110" s="800">
        <v>2174316</v>
      </c>
      <c r="CB110" s="800"/>
      <c r="CC110" s="800"/>
      <c r="CD110" s="800"/>
      <c r="CE110" s="800"/>
      <c r="CF110" s="861">
        <v>375.9</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t="s">
        <v>110</v>
      </c>
      <c r="BW111" s="771"/>
      <c r="BX111" s="771"/>
      <c r="BY111" s="771"/>
      <c r="BZ111" s="771"/>
      <c r="CA111" s="771" t="s">
        <v>110</v>
      </c>
      <c r="CB111" s="771"/>
      <c r="CC111" s="771"/>
      <c r="CD111" s="771"/>
      <c r="CE111" s="771"/>
      <c r="CF111" s="848" t="s">
        <v>110</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130786</v>
      </c>
      <c r="BR112" s="771"/>
      <c r="BS112" s="771"/>
      <c r="BT112" s="771"/>
      <c r="BU112" s="771"/>
      <c r="BV112" s="771">
        <v>78708</v>
      </c>
      <c r="BW112" s="771"/>
      <c r="BX112" s="771"/>
      <c r="BY112" s="771"/>
      <c r="BZ112" s="771"/>
      <c r="CA112" s="771">
        <v>58312</v>
      </c>
      <c r="CB112" s="771"/>
      <c r="CC112" s="771"/>
      <c r="CD112" s="771"/>
      <c r="CE112" s="771"/>
      <c r="CF112" s="848">
        <v>10.1</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17714</v>
      </c>
      <c r="AB113" s="909"/>
      <c r="AC113" s="909"/>
      <c r="AD113" s="909"/>
      <c r="AE113" s="910"/>
      <c r="AF113" s="911">
        <v>12489</v>
      </c>
      <c r="AG113" s="909"/>
      <c r="AH113" s="909"/>
      <c r="AI113" s="909"/>
      <c r="AJ113" s="910"/>
      <c r="AK113" s="911">
        <v>10190</v>
      </c>
      <c r="AL113" s="909"/>
      <c r="AM113" s="909"/>
      <c r="AN113" s="909"/>
      <c r="AO113" s="910"/>
      <c r="AP113" s="912">
        <v>1.8</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t="s">
        <v>110</v>
      </c>
      <c r="BR113" s="771"/>
      <c r="BS113" s="771"/>
      <c r="BT113" s="771"/>
      <c r="BU113" s="771"/>
      <c r="BV113" s="771" t="s">
        <v>110</v>
      </c>
      <c r="BW113" s="771"/>
      <c r="BX113" s="771"/>
      <c r="BY113" s="771"/>
      <c r="BZ113" s="771"/>
      <c r="CA113" s="771" t="s">
        <v>110</v>
      </c>
      <c r="CB113" s="771"/>
      <c r="CC113" s="771"/>
      <c r="CD113" s="771"/>
      <c r="CE113" s="771"/>
      <c r="CF113" s="848" t="s">
        <v>110</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37</v>
      </c>
      <c r="AB114" s="784"/>
      <c r="AC114" s="784"/>
      <c r="AD114" s="784"/>
      <c r="AE114" s="785"/>
      <c r="AF114" s="786">
        <v>28</v>
      </c>
      <c r="AG114" s="784"/>
      <c r="AH114" s="784"/>
      <c r="AI114" s="784"/>
      <c r="AJ114" s="785"/>
      <c r="AK114" s="786">
        <v>40</v>
      </c>
      <c r="AL114" s="784"/>
      <c r="AM114" s="784"/>
      <c r="AN114" s="784"/>
      <c r="AO114" s="785"/>
      <c r="AP114" s="754">
        <v>0</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146184</v>
      </c>
      <c r="BR114" s="771"/>
      <c r="BS114" s="771"/>
      <c r="BT114" s="771"/>
      <c r="BU114" s="771"/>
      <c r="BV114" s="771">
        <v>119166</v>
      </c>
      <c r="BW114" s="771"/>
      <c r="BX114" s="771"/>
      <c r="BY114" s="771"/>
      <c r="BZ114" s="771"/>
      <c r="CA114" s="771">
        <v>78951</v>
      </c>
      <c r="CB114" s="771"/>
      <c r="CC114" s="771"/>
      <c r="CD114" s="771"/>
      <c r="CE114" s="771"/>
      <c r="CF114" s="848">
        <v>13.7</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x14ac:dyDescent="0.15">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745</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238202</v>
      </c>
      <c r="AB117" s="895"/>
      <c r="AC117" s="895"/>
      <c r="AD117" s="895"/>
      <c r="AE117" s="896"/>
      <c r="AF117" s="898">
        <v>230304</v>
      </c>
      <c r="AG117" s="895"/>
      <c r="AH117" s="895"/>
      <c r="AI117" s="895"/>
      <c r="AJ117" s="896"/>
      <c r="AK117" s="898">
        <v>207295</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286</v>
      </c>
      <c r="AG118" s="888"/>
      <c r="AH118" s="888"/>
      <c r="AI118" s="888"/>
      <c r="AJ118" s="889"/>
      <c r="AK118" s="890" t="s">
        <v>285</v>
      </c>
      <c r="AL118" s="888"/>
      <c r="AM118" s="888"/>
      <c r="AN118" s="888"/>
      <c r="AO118" s="889"/>
      <c r="AP118" s="891" t="s">
        <v>399</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427</v>
      </c>
      <c r="BP118" s="838"/>
      <c r="BQ118" s="857">
        <v>2287783</v>
      </c>
      <c r="BR118" s="858"/>
      <c r="BS118" s="858"/>
      <c r="BT118" s="858"/>
      <c r="BU118" s="858"/>
      <c r="BV118" s="858">
        <v>2304986</v>
      </c>
      <c r="BW118" s="858"/>
      <c r="BX118" s="858"/>
      <c r="BY118" s="858"/>
      <c r="BZ118" s="858"/>
      <c r="CA118" s="858">
        <v>2311579</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776580</v>
      </c>
      <c r="BR119" s="800"/>
      <c r="BS119" s="800"/>
      <c r="BT119" s="800"/>
      <c r="BU119" s="800"/>
      <c r="BV119" s="800">
        <v>845218</v>
      </c>
      <c r="BW119" s="800"/>
      <c r="BX119" s="800"/>
      <c r="BY119" s="800"/>
      <c r="BZ119" s="800"/>
      <c r="CA119" s="800">
        <v>959471</v>
      </c>
      <c r="CB119" s="800"/>
      <c r="CC119" s="800"/>
      <c r="CD119" s="800"/>
      <c r="CE119" s="800"/>
      <c r="CF119" s="861">
        <v>165.9</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v>97687</v>
      </c>
      <c r="BR120" s="771"/>
      <c r="BS120" s="771"/>
      <c r="BT120" s="771"/>
      <c r="BU120" s="771"/>
      <c r="BV120" s="771">
        <v>116383</v>
      </c>
      <c r="BW120" s="771"/>
      <c r="BX120" s="771"/>
      <c r="BY120" s="771"/>
      <c r="BZ120" s="771"/>
      <c r="CA120" s="771">
        <v>128015</v>
      </c>
      <c r="CB120" s="771"/>
      <c r="CC120" s="771"/>
      <c r="CD120" s="771"/>
      <c r="CE120" s="771"/>
      <c r="CF120" s="848">
        <v>22.1</v>
      </c>
      <c r="CG120" s="849"/>
      <c r="CH120" s="849"/>
      <c r="CI120" s="849"/>
      <c r="CJ120" s="849"/>
      <c r="CK120" s="850" t="s">
        <v>433</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130786</v>
      </c>
      <c r="DH120" s="800"/>
      <c r="DI120" s="800"/>
      <c r="DJ120" s="800"/>
      <c r="DK120" s="800"/>
      <c r="DL120" s="800">
        <v>78708</v>
      </c>
      <c r="DM120" s="800"/>
      <c r="DN120" s="800"/>
      <c r="DO120" s="800"/>
      <c r="DP120" s="800"/>
      <c r="DQ120" s="800">
        <v>58312</v>
      </c>
      <c r="DR120" s="800"/>
      <c r="DS120" s="800"/>
      <c r="DT120" s="800"/>
      <c r="DU120" s="800"/>
      <c r="DV120" s="801">
        <v>10.1</v>
      </c>
      <c r="DW120" s="801"/>
      <c r="DX120" s="801"/>
      <c r="DY120" s="801"/>
      <c r="DZ120" s="802"/>
    </row>
    <row r="121" spans="1:130" s="197" customFormat="1" ht="26.25" customHeight="1" x14ac:dyDescent="0.15">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1153403</v>
      </c>
      <c r="BR121" s="858"/>
      <c r="BS121" s="858"/>
      <c r="BT121" s="858"/>
      <c r="BU121" s="858"/>
      <c r="BV121" s="858">
        <v>1550568</v>
      </c>
      <c r="BW121" s="858"/>
      <c r="BX121" s="858"/>
      <c r="BY121" s="858"/>
      <c r="BZ121" s="858"/>
      <c r="CA121" s="858">
        <v>1370180</v>
      </c>
      <c r="CB121" s="858"/>
      <c r="CC121" s="858"/>
      <c r="CD121" s="858"/>
      <c r="CE121" s="858"/>
      <c r="CF121" s="859">
        <v>236.9</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x14ac:dyDescent="0.15">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436</v>
      </c>
      <c r="BP122" s="838"/>
      <c r="BQ122" s="839">
        <v>2027670</v>
      </c>
      <c r="BR122" s="840"/>
      <c r="BS122" s="840"/>
      <c r="BT122" s="840"/>
      <c r="BU122" s="840"/>
      <c r="BV122" s="840">
        <v>2512169</v>
      </c>
      <c r="BW122" s="840"/>
      <c r="BX122" s="840"/>
      <c r="BY122" s="840"/>
      <c r="BZ122" s="840"/>
      <c r="CA122" s="840">
        <v>2457666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45.1</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x14ac:dyDescent="0.2">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447</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7616</v>
      </c>
      <c r="AB128" s="724"/>
      <c r="AC128" s="724"/>
      <c r="AD128" s="724"/>
      <c r="AE128" s="725"/>
      <c r="AF128" s="726">
        <v>8063</v>
      </c>
      <c r="AG128" s="724"/>
      <c r="AH128" s="724"/>
      <c r="AI128" s="724"/>
      <c r="AJ128" s="725"/>
      <c r="AK128" s="726">
        <v>15797</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452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743808</v>
      </c>
      <c r="AB129" s="784"/>
      <c r="AC129" s="784"/>
      <c r="AD129" s="784"/>
      <c r="AE129" s="785"/>
      <c r="AF129" s="786">
        <v>743046</v>
      </c>
      <c r="AG129" s="784"/>
      <c r="AH129" s="784"/>
      <c r="AI129" s="784"/>
      <c r="AJ129" s="785"/>
      <c r="AK129" s="786">
        <v>716254</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10.199999999999999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167418</v>
      </c>
      <c r="AB130" s="784"/>
      <c r="AC130" s="784"/>
      <c r="AD130" s="784"/>
      <c r="AE130" s="785"/>
      <c r="AF130" s="786">
        <v>161804</v>
      </c>
      <c r="AG130" s="784"/>
      <c r="AH130" s="784"/>
      <c r="AI130" s="784"/>
      <c r="AJ130" s="785"/>
      <c r="AK130" s="786">
        <v>137899</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576390</v>
      </c>
      <c r="AB131" s="717"/>
      <c r="AC131" s="717"/>
      <c r="AD131" s="717"/>
      <c r="AE131" s="718"/>
      <c r="AF131" s="719">
        <v>581242</v>
      </c>
      <c r="AG131" s="717"/>
      <c r="AH131" s="717"/>
      <c r="AI131" s="717"/>
      <c r="AJ131" s="718"/>
      <c r="AK131" s="719">
        <v>578355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10.95924634</v>
      </c>
      <c r="AB132" s="740"/>
      <c r="AC132" s="740"/>
      <c r="AD132" s="740"/>
      <c r="AE132" s="741"/>
      <c r="AF132" s="742">
        <v>10.39790655</v>
      </c>
      <c r="AG132" s="740"/>
      <c r="AH132" s="740"/>
      <c r="AI132" s="740"/>
      <c r="AJ132" s="741"/>
      <c r="AK132" s="742">
        <v>9.2674914200000007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12.3</v>
      </c>
      <c r="AB133" s="749"/>
      <c r="AC133" s="749"/>
      <c r="AD133" s="749"/>
      <c r="AE133" s="750"/>
      <c r="AF133" s="748">
        <v>11.2</v>
      </c>
      <c r="AG133" s="749"/>
      <c r="AH133" s="749"/>
      <c r="AI133" s="749"/>
      <c r="AJ133" s="750"/>
      <c r="AK133" s="748">
        <v>10.199999999999999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E1" sqref="E1"/>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20" t="s">
        <v>464</v>
      </c>
      <c r="L7" s="254"/>
      <c r="M7" s="255" t="s">
        <v>465</v>
      </c>
      <c r="N7" s="256"/>
    </row>
    <row r="8" spans="1:16" x14ac:dyDescent="0.15">
      <c r="A8" s="248"/>
      <c r="B8" s="244"/>
      <c r="C8" s="244"/>
      <c r="D8" s="244"/>
      <c r="E8" s="244"/>
      <c r="F8" s="244"/>
      <c r="G8" s="257"/>
      <c r="H8" s="258"/>
      <c r="I8" s="258"/>
      <c r="J8" s="259"/>
      <c r="K8" s="1121"/>
      <c r="L8" s="260" t="s">
        <v>466</v>
      </c>
      <c r="M8" s="261" t="s">
        <v>467</v>
      </c>
      <c r="N8" s="262" t="s">
        <v>468</v>
      </c>
    </row>
    <row r="9" spans="1:16" x14ac:dyDescent="0.15">
      <c r="A9" s="248"/>
      <c r="B9" s="244"/>
      <c r="C9" s="244"/>
      <c r="D9" s="244"/>
      <c r="E9" s="244"/>
      <c r="F9" s="244"/>
      <c r="G9" s="1134" t="s">
        <v>469</v>
      </c>
      <c r="H9" s="1135"/>
      <c r="I9" s="1135"/>
      <c r="J9" s="1136"/>
      <c r="K9" s="263">
        <v>281951</v>
      </c>
      <c r="L9" s="264">
        <v>487804</v>
      </c>
      <c r="M9" s="265">
        <v>156414</v>
      </c>
      <c r="N9" s="266">
        <v>211.9</v>
      </c>
    </row>
    <row r="10" spans="1:16" x14ac:dyDescent="0.15">
      <c r="A10" s="248"/>
      <c r="B10" s="244"/>
      <c r="C10" s="244"/>
      <c r="D10" s="244"/>
      <c r="E10" s="244"/>
      <c r="F10" s="244"/>
      <c r="G10" s="1134" t="s">
        <v>470</v>
      </c>
      <c r="H10" s="1135"/>
      <c r="I10" s="1135"/>
      <c r="J10" s="1136"/>
      <c r="K10" s="267">
        <v>74450</v>
      </c>
      <c r="L10" s="268">
        <v>128806</v>
      </c>
      <c r="M10" s="269">
        <v>16746</v>
      </c>
      <c r="N10" s="270">
        <v>669.2</v>
      </c>
    </row>
    <row r="11" spans="1:16" ht="13.5" customHeight="1" x14ac:dyDescent="0.15">
      <c r="A11" s="248"/>
      <c r="B11" s="244"/>
      <c r="C11" s="244"/>
      <c r="D11" s="244"/>
      <c r="E11" s="244"/>
      <c r="F11" s="244"/>
      <c r="G11" s="1134" t="s">
        <v>471</v>
      </c>
      <c r="H11" s="1135"/>
      <c r="I11" s="1135"/>
      <c r="J11" s="1136"/>
      <c r="K11" s="267">
        <v>1867</v>
      </c>
      <c r="L11" s="268">
        <v>3230</v>
      </c>
      <c r="M11" s="269">
        <v>26001</v>
      </c>
      <c r="N11" s="270">
        <v>-87.6</v>
      </c>
    </row>
    <row r="12" spans="1:16" ht="13.5" customHeight="1" x14ac:dyDescent="0.15">
      <c r="A12" s="248"/>
      <c r="B12" s="244"/>
      <c r="C12" s="244"/>
      <c r="D12" s="244"/>
      <c r="E12" s="244"/>
      <c r="F12" s="244"/>
      <c r="G12" s="1134" t="s">
        <v>472</v>
      </c>
      <c r="H12" s="1135"/>
      <c r="I12" s="1135"/>
      <c r="J12" s="1136"/>
      <c r="K12" s="267" t="s">
        <v>473</v>
      </c>
      <c r="L12" s="268" t="s">
        <v>473</v>
      </c>
      <c r="M12" s="269">
        <v>2108</v>
      </c>
      <c r="N12" s="270" t="s">
        <v>473</v>
      </c>
    </row>
    <row r="13" spans="1:16" ht="13.5" customHeight="1" x14ac:dyDescent="0.15">
      <c r="A13" s="248"/>
      <c r="B13" s="244"/>
      <c r="C13" s="244"/>
      <c r="D13" s="244"/>
      <c r="E13" s="244"/>
      <c r="F13" s="244"/>
      <c r="G13" s="1134" t="s">
        <v>474</v>
      </c>
      <c r="H13" s="1135"/>
      <c r="I13" s="1135"/>
      <c r="J13" s="1136"/>
      <c r="K13" s="267" t="s">
        <v>473</v>
      </c>
      <c r="L13" s="268" t="s">
        <v>473</v>
      </c>
      <c r="M13" s="269" t="s">
        <v>473</v>
      </c>
      <c r="N13" s="270" t="s">
        <v>473</v>
      </c>
    </row>
    <row r="14" spans="1:16" ht="13.5" customHeight="1" x14ac:dyDescent="0.15">
      <c r="A14" s="248"/>
      <c r="B14" s="244"/>
      <c r="C14" s="244"/>
      <c r="D14" s="244"/>
      <c r="E14" s="244"/>
      <c r="F14" s="244"/>
      <c r="G14" s="1134" t="s">
        <v>475</v>
      </c>
      <c r="H14" s="1135"/>
      <c r="I14" s="1135"/>
      <c r="J14" s="1136"/>
      <c r="K14" s="267" t="s">
        <v>473</v>
      </c>
      <c r="L14" s="268" t="s">
        <v>473</v>
      </c>
      <c r="M14" s="269">
        <v>6363</v>
      </c>
      <c r="N14" s="270" t="s">
        <v>473</v>
      </c>
    </row>
    <row r="15" spans="1:16" ht="13.5" customHeight="1" x14ac:dyDescent="0.15">
      <c r="A15" s="248"/>
      <c r="B15" s="244"/>
      <c r="C15" s="244"/>
      <c r="D15" s="244"/>
      <c r="E15" s="244"/>
      <c r="F15" s="244"/>
      <c r="G15" s="1134" t="s">
        <v>476</v>
      </c>
      <c r="H15" s="1135"/>
      <c r="I15" s="1135"/>
      <c r="J15" s="1136"/>
      <c r="K15" s="267">
        <v>10417</v>
      </c>
      <c r="L15" s="268">
        <v>18022</v>
      </c>
      <c r="M15" s="269">
        <v>3826</v>
      </c>
      <c r="N15" s="270">
        <v>371</v>
      </c>
    </row>
    <row r="16" spans="1:16" x14ac:dyDescent="0.15">
      <c r="A16" s="248"/>
      <c r="B16" s="244"/>
      <c r="C16" s="244"/>
      <c r="D16" s="244"/>
      <c r="E16" s="244"/>
      <c r="F16" s="244"/>
      <c r="G16" s="1137" t="s">
        <v>477</v>
      </c>
      <c r="H16" s="1138"/>
      <c r="I16" s="1138"/>
      <c r="J16" s="1139"/>
      <c r="K16" s="268">
        <v>-39381</v>
      </c>
      <c r="L16" s="268">
        <v>-68133</v>
      </c>
      <c r="M16" s="269">
        <v>-16347</v>
      </c>
      <c r="N16" s="270">
        <v>316.8</v>
      </c>
    </row>
    <row r="17" spans="1:16" x14ac:dyDescent="0.15">
      <c r="A17" s="248"/>
      <c r="B17" s="244"/>
      <c r="C17" s="244"/>
      <c r="D17" s="244"/>
      <c r="E17" s="244"/>
      <c r="F17" s="244"/>
      <c r="G17" s="1137" t="s">
        <v>169</v>
      </c>
      <c r="H17" s="1138"/>
      <c r="I17" s="1138"/>
      <c r="J17" s="1139"/>
      <c r="K17" s="268">
        <v>329304</v>
      </c>
      <c r="L17" s="268">
        <v>569730</v>
      </c>
      <c r="M17" s="269">
        <v>195111</v>
      </c>
      <c r="N17" s="270">
        <v>192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31" t="s">
        <v>482</v>
      </c>
      <c r="H21" s="1132"/>
      <c r="I21" s="1132"/>
      <c r="J21" s="1133"/>
      <c r="K21" s="280">
        <v>55.36</v>
      </c>
      <c r="L21" s="281">
        <v>17.329999999999998</v>
      </c>
      <c r="M21" s="282">
        <v>38.03</v>
      </c>
      <c r="N21" s="249"/>
      <c r="O21" s="283"/>
      <c r="P21" s="279"/>
    </row>
    <row r="22" spans="1:16" s="284" customFormat="1" x14ac:dyDescent="0.15">
      <c r="A22" s="279"/>
      <c r="B22" s="249"/>
      <c r="C22" s="249"/>
      <c r="D22" s="249"/>
      <c r="E22" s="249"/>
      <c r="F22" s="249"/>
      <c r="G22" s="1131" t="s">
        <v>483</v>
      </c>
      <c r="H22" s="1132"/>
      <c r="I22" s="1132"/>
      <c r="J22" s="1133"/>
      <c r="K22" s="285">
        <v>90.4</v>
      </c>
      <c r="L22" s="286">
        <v>94.6</v>
      </c>
      <c r="M22" s="287">
        <v>-4.2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20" t="s">
        <v>464</v>
      </c>
      <c r="L30" s="254"/>
      <c r="M30" s="255" t="s">
        <v>465</v>
      </c>
      <c r="N30" s="256"/>
    </row>
    <row r="31" spans="1:16" x14ac:dyDescent="0.15">
      <c r="A31" s="248"/>
      <c r="B31" s="244"/>
      <c r="C31" s="244"/>
      <c r="D31" s="244"/>
      <c r="E31" s="244"/>
      <c r="F31" s="244"/>
      <c r="G31" s="257"/>
      <c r="H31" s="258"/>
      <c r="I31" s="258"/>
      <c r="J31" s="259"/>
      <c r="K31" s="1121"/>
      <c r="L31" s="260" t="s">
        <v>466</v>
      </c>
      <c r="M31" s="261" t="s">
        <v>467</v>
      </c>
      <c r="N31" s="262" t="s">
        <v>468</v>
      </c>
    </row>
    <row r="32" spans="1:16" ht="27" customHeight="1" x14ac:dyDescent="0.15">
      <c r="A32" s="248"/>
      <c r="B32" s="244"/>
      <c r="C32" s="244"/>
      <c r="D32" s="244"/>
      <c r="E32" s="244"/>
      <c r="F32" s="244"/>
      <c r="G32" s="1122" t="s">
        <v>486</v>
      </c>
      <c r="H32" s="1123"/>
      <c r="I32" s="1123"/>
      <c r="J32" s="1124"/>
      <c r="K32" s="294">
        <v>197065</v>
      </c>
      <c r="L32" s="294">
        <v>340943</v>
      </c>
      <c r="M32" s="295">
        <v>113585</v>
      </c>
      <c r="N32" s="296">
        <v>200.2</v>
      </c>
    </row>
    <row r="33" spans="1:16" ht="13.5" customHeight="1" x14ac:dyDescent="0.15">
      <c r="A33" s="248"/>
      <c r="B33" s="244"/>
      <c r="C33" s="244"/>
      <c r="D33" s="244"/>
      <c r="E33" s="244"/>
      <c r="F33" s="244"/>
      <c r="G33" s="1122" t="s">
        <v>487</v>
      </c>
      <c r="H33" s="1123"/>
      <c r="I33" s="1123"/>
      <c r="J33" s="1124"/>
      <c r="K33" s="294" t="s">
        <v>473</v>
      </c>
      <c r="L33" s="294" t="s">
        <v>473</v>
      </c>
      <c r="M33" s="295" t="s">
        <v>473</v>
      </c>
      <c r="N33" s="296" t="s">
        <v>473</v>
      </c>
    </row>
    <row r="34" spans="1:16" ht="27" customHeight="1" x14ac:dyDescent="0.15">
      <c r="A34" s="248"/>
      <c r="B34" s="244"/>
      <c r="C34" s="244"/>
      <c r="D34" s="244"/>
      <c r="E34" s="244"/>
      <c r="F34" s="244"/>
      <c r="G34" s="1122" t="s">
        <v>488</v>
      </c>
      <c r="H34" s="1123"/>
      <c r="I34" s="1123"/>
      <c r="J34" s="1124"/>
      <c r="K34" s="294" t="s">
        <v>473</v>
      </c>
      <c r="L34" s="294" t="s">
        <v>473</v>
      </c>
      <c r="M34" s="295" t="s">
        <v>473</v>
      </c>
      <c r="N34" s="296" t="s">
        <v>473</v>
      </c>
    </row>
    <row r="35" spans="1:16" ht="27" customHeight="1" x14ac:dyDescent="0.15">
      <c r="A35" s="248"/>
      <c r="B35" s="244"/>
      <c r="C35" s="244"/>
      <c r="D35" s="244"/>
      <c r="E35" s="244"/>
      <c r="F35" s="244"/>
      <c r="G35" s="1122" t="s">
        <v>489</v>
      </c>
      <c r="H35" s="1123"/>
      <c r="I35" s="1123"/>
      <c r="J35" s="1124"/>
      <c r="K35" s="294">
        <v>10190</v>
      </c>
      <c r="L35" s="294">
        <v>17630</v>
      </c>
      <c r="M35" s="295">
        <v>29817</v>
      </c>
      <c r="N35" s="296">
        <v>-40.9</v>
      </c>
    </row>
    <row r="36" spans="1:16" ht="27" customHeight="1" x14ac:dyDescent="0.15">
      <c r="A36" s="248"/>
      <c r="B36" s="244"/>
      <c r="C36" s="244"/>
      <c r="D36" s="244"/>
      <c r="E36" s="244"/>
      <c r="F36" s="244"/>
      <c r="G36" s="1122" t="s">
        <v>490</v>
      </c>
      <c r="H36" s="1123"/>
      <c r="I36" s="1123"/>
      <c r="J36" s="1124"/>
      <c r="K36" s="294">
        <v>40</v>
      </c>
      <c r="L36" s="294">
        <v>69</v>
      </c>
      <c r="M36" s="295">
        <v>3630</v>
      </c>
      <c r="N36" s="296">
        <v>-98.1</v>
      </c>
    </row>
    <row r="37" spans="1:16" ht="13.5" customHeight="1" x14ac:dyDescent="0.15">
      <c r="A37" s="248"/>
      <c r="B37" s="244"/>
      <c r="C37" s="244"/>
      <c r="D37" s="244"/>
      <c r="E37" s="244"/>
      <c r="F37" s="244"/>
      <c r="G37" s="1122" t="s">
        <v>491</v>
      </c>
      <c r="H37" s="1123"/>
      <c r="I37" s="1123"/>
      <c r="J37" s="1124"/>
      <c r="K37" s="294" t="s">
        <v>473</v>
      </c>
      <c r="L37" s="294" t="s">
        <v>473</v>
      </c>
      <c r="M37" s="295">
        <v>621</v>
      </c>
      <c r="N37" s="296" t="s">
        <v>473</v>
      </c>
    </row>
    <row r="38" spans="1:16" ht="27" customHeight="1" x14ac:dyDescent="0.15">
      <c r="A38" s="248"/>
      <c r="B38" s="244"/>
      <c r="C38" s="244"/>
      <c r="D38" s="244"/>
      <c r="E38" s="244"/>
      <c r="F38" s="244"/>
      <c r="G38" s="1125" t="s">
        <v>492</v>
      </c>
      <c r="H38" s="1126"/>
      <c r="I38" s="1126"/>
      <c r="J38" s="1127"/>
      <c r="K38" s="297" t="s">
        <v>473</v>
      </c>
      <c r="L38" s="297" t="s">
        <v>473</v>
      </c>
      <c r="M38" s="298">
        <v>79</v>
      </c>
      <c r="N38" s="299" t="s">
        <v>473</v>
      </c>
      <c r="O38" s="293"/>
    </row>
    <row r="39" spans="1:16" x14ac:dyDescent="0.15">
      <c r="A39" s="248"/>
      <c r="B39" s="244"/>
      <c r="C39" s="244"/>
      <c r="D39" s="244"/>
      <c r="E39" s="244"/>
      <c r="F39" s="244"/>
      <c r="G39" s="1125" t="s">
        <v>493</v>
      </c>
      <c r="H39" s="1126"/>
      <c r="I39" s="1126"/>
      <c r="J39" s="1127"/>
      <c r="K39" s="300">
        <v>-15797</v>
      </c>
      <c r="L39" s="300">
        <v>-27330</v>
      </c>
      <c r="M39" s="301">
        <v>-3143</v>
      </c>
      <c r="N39" s="302">
        <v>769.6</v>
      </c>
      <c r="O39" s="293"/>
    </row>
    <row r="40" spans="1:16" ht="27" customHeight="1" x14ac:dyDescent="0.15">
      <c r="A40" s="248"/>
      <c r="B40" s="244"/>
      <c r="C40" s="244"/>
      <c r="D40" s="244"/>
      <c r="E40" s="244"/>
      <c r="F40" s="244"/>
      <c r="G40" s="1122" t="s">
        <v>494</v>
      </c>
      <c r="H40" s="1123"/>
      <c r="I40" s="1123"/>
      <c r="J40" s="1124"/>
      <c r="K40" s="300">
        <v>-137899</v>
      </c>
      <c r="L40" s="300">
        <v>-238580</v>
      </c>
      <c r="M40" s="301">
        <v>-112106</v>
      </c>
      <c r="N40" s="302">
        <v>112.8</v>
      </c>
      <c r="O40" s="293"/>
    </row>
    <row r="41" spans="1:16" x14ac:dyDescent="0.15">
      <c r="A41" s="248"/>
      <c r="B41" s="244"/>
      <c r="C41" s="244"/>
      <c r="D41" s="244"/>
      <c r="E41" s="244"/>
      <c r="F41" s="244"/>
      <c r="G41" s="1128" t="s">
        <v>280</v>
      </c>
      <c r="H41" s="1129"/>
      <c r="I41" s="1129"/>
      <c r="J41" s="1130"/>
      <c r="K41" s="294">
        <v>53599</v>
      </c>
      <c r="L41" s="300">
        <v>92732</v>
      </c>
      <c r="M41" s="301">
        <v>32482</v>
      </c>
      <c r="N41" s="302">
        <v>185.5</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5" t="s">
        <v>464</v>
      </c>
      <c r="J49" s="1117" t="s">
        <v>498</v>
      </c>
      <c r="K49" s="1118"/>
      <c r="L49" s="1118"/>
      <c r="M49" s="1118"/>
      <c r="N49" s="1119"/>
    </row>
    <row r="50" spans="1:14" x14ac:dyDescent="0.15">
      <c r="A50" s="248"/>
      <c r="B50" s="244"/>
      <c r="C50" s="244"/>
      <c r="D50" s="244"/>
      <c r="E50" s="244"/>
      <c r="F50" s="244"/>
      <c r="G50" s="312"/>
      <c r="H50" s="313"/>
      <c r="I50" s="1116"/>
      <c r="J50" s="314" t="s">
        <v>499</v>
      </c>
      <c r="K50" s="315" t="s">
        <v>500</v>
      </c>
      <c r="L50" s="316" t="s">
        <v>501</v>
      </c>
      <c r="M50" s="317" t="s">
        <v>502</v>
      </c>
      <c r="N50" s="318" t="s">
        <v>503</v>
      </c>
    </row>
    <row r="51" spans="1:14" x14ac:dyDescent="0.15">
      <c r="A51" s="248"/>
      <c r="B51" s="244"/>
      <c r="C51" s="244"/>
      <c r="D51" s="244"/>
      <c r="E51" s="244"/>
      <c r="F51" s="244"/>
      <c r="G51" s="310" t="s">
        <v>504</v>
      </c>
      <c r="H51" s="311"/>
      <c r="I51" s="319">
        <v>980552</v>
      </c>
      <c r="J51" s="320">
        <v>1871282</v>
      </c>
      <c r="K51" s="321">
        <v>-50.1</v>
      </c>
      <c r="L51" s="322">
        <v>334234</v>
      </c>
      <c r="M51" s="323">
        <v>27.2</v>
      </c>
      <c r="N51" s="324">
        <v>-77.3</v>
      </c>
    </row>
    <row r="52" spans="1:14" x14ac:dyDescent="0.15">
      <c r="A52" s="248"/>
      <c r="B52" s="244"/>
      <c r="C52" s="244"/>
      <c r="D52" s="244"/>
      <c r="E52" s="244"/>
      <c r="F52" s="244"/>
      <c r="G52" s="325"/>
      <c r="H52" s="326" t="s">
        <v>505</v>
      </c>
      <c r="I52" s="327">
        <v>51695</v>
      </c>
      <c r="J52" s="328">
        <v>98655</v>
      </c>
      <c r="K52" s="329">
        <v>115.9</v>
      </c>
      <c r="L52" s="330">
        <v>135366</v>
      </c>
      <c r="M52" s="331">
        <v>-8.1999999999999993</v>
      </c>
      <c r="N52" s="332">
        <v>124.1</v>
      </c>
    </row>
    <row r="53" spans="1:14" x14ac:dyDescent="0.15">
      <c r="A53" s="248"/>
      <c r="B53" s="244"/>
      <c r="C53" s="244"/>
      <c r="D53" s="244"/>
      <c r="E53" s="244"/>
      <c r="F53" s="244"/>
      <c r="G53" s="310" t="s">
        <v>506</v>
      </c>
      <c r="H53" s="311"/>
      <c r="I53" s="319">
        <v>985503</v>
      </c>
      <c r="J53" s="320">
        <v>1842062</v>
      </c>
      <c r="K53" s="321">
        <v>-1.6</v>
      </c>
      <c r="L53" s="322">
        <v>201428</v>
      </c>
      <c r="M53" s="323">
        <v>-39.700000000000003</v>
      </c>
      <c r="N53" s="324">
        <v>38.1</v>
      </c>
    </row>
    <row r="54" spans="1:14" x14ac:dyDescent="0.15">
      <c r="A54" s="248"/>
      <c r="B54" s="244"/>
      <c r="C54" s="244"/>
      <c r="D54" s="244"/>
      <c r="E54" s="244"/>
      <c r="F54" s="244"/>
      <c r="G54" s="325"/>
      <c r="H54" s="326" t="s">
        <v>505</v>
      </c>
      <c r="I54" s="327">
        <v>12722</v>
      </c>
      <c r="J54" s="328">
        <v>23779</v>
      </c>
      <c r="K54" s="329">
        <v>-75.900000000000006</v>
      </c>
      <c r="L54" s="330">
        <v>118373</v>
      </c>
      <c r="M54" s="331">
        <v>-12.6</v>
      </c>
      <c r="N54" s="332">
        <v>-63.3</v>
      </c>
    </row>
    <row r="55" spans="1:14" x14ac:dyDescent="0.15">
      <c r="A55" s="248"/>
      <c r="B55" s="244"/>
      <c r="C55" s="244"/>
      <c r="D55" s="244"/>
      <c r="E55" s="244"/>
      <c r="F55" s="244"/>
      <c r="G55" s="310" t="s">
        <v>507</v>
      </c>
      <c r="H55" s="311"/>
      <c r="I55" s="319">
        <v>2166157</v>
      </c>
      <c r="J55" s="320">
        <v>3967321</v>
      </c>
      <c r="K55" s="321">
        <v>115.4</v>
      </c>
      <c r="L55" s="322">
        <v>221823</v>
      </c>
      <c r="M55" s="323">
        <v>10.1</v>
      </c>
      <c r="N55" s="324">
        <v>105.3</v>
      </c>
    </row>
    <row r="56" spans="1:14" x14ac:dyDescent="0.15">
      <c r="A56" s="248"/>
      <c r="B56" s="244"/>
      <c r="C56" s="244"/>
      <c r="D56" s="244"/>
      <c r="E56" s="244"/>
      <c r="F56" s="244"/>
      <c r="G56" s="325"/>
      <c r="H56" s="326" t="s">
        <v>505</v>
      </c>
      <c r="I56" s="327">
        <v>14653</v>
      </c>
      <c r="J56" s="328">
        <v>26837</v>
      </c>
      <c r="K56" s="329">
        <v>12.9</v>
      </c>
      <c r="L56" s="330">
        <v>104431</v>
      </c>
      <c r="M56" s="331">
        <v>-11.8</v>
      </c>
      <c r="N56" s="332">
        <v>24.7</v>
      </c>
    </row>
    <row r="57" spans="1:14" x14ac:dyDescent="0.15">
      <c r="A57" s="248"/>
      <c r="B57" s="244"/>
      <c r="C57" s="244"/>
      <c r="D57" s="244"/>
      <c r="E57" s="244"/>
      <c r="F57" s="244"/>
      <c r="G57" s="310" t="s">
        <v>508</v>
      </c>
      <c r="H57" s="311"/>
      <c r="I57" s="319">
        <v>1645344</v>
      </c>
      <c r="J57" s="320">
        <v>2948645</v>
      </c>
      <c r="K57" s="321">
        <v>-25.7</v>
      </c>
      <c r="L57" s="322">
        <v>263041</v>
      </c>
      <c r="M57" s="323">
        <v>18.600000000000001</v>
      </c>
      <c r="N57" s="324">
        <v>-44.3</v>
      </c>
    </row>
    <row r="58" spans="1:14" x14ac:dyDescent="0.15">
      <c r="A58" s="248"/>
      <c r="B58" s="244"/>
      <c r="C58" s="244"/>
      <c r="D58" s="244"/>
      <c r="E58" s="244"/>
      <c r="F58" s="244"/>
      <c r="G58" s="325"/>
      <c r="H58" s="326" t="s">
        <v>505</v>
      </c>
      <c r="I58" s="327">
        <v>78343</v>
      </c>
      <c r="J58" s="328">
        <v>140400</v>
      </c>
      <c r="K58" s="329">
        <v>423.2</v>
      </c>
      <c r="L58" s="330">
        <v>103171</v>
      </c>
      <c r="M58" s="331">
        <v>-1.2</v>
      </c>
      <c r="N58" s="332">
        <v>424.4</v>
      </c>
    </row>
    <row r="59" spans="1:14" x14ac:dyDescent="0.15">
      <c r="A59" s="248"/>
      <c r="B59" s="244"/>
      <c r="C59" s="244"/>
      <c r="D59" s="244"/>
      <c r="E59" s="244"/>
      <c r="F59" s="244"/>
      <c r="G59" s="310" t="s">
        <v>509</v>
      </c>
      <c r="H59" s="311"/>
      <c r="I59" s="319">
        <v>1281129</v>
      </c>
      <c r="J59" s="320">
        <v>2216486</v>
      </c>
      <c r="K59" s="321">
        <v>-24.8</v>
      </c>
      <c r="L59" s="322">
        <v>272886</v>
      </c>
      <c r="M59" s="323">
        <v>3.7</v>
      </c>
      <c r="N59" s="324">
        <v>-28.5</v>
      </c>
    </row>
    <row r="60" spans="1:14" x14ac:dyDescent="0.15">
      <c r="A60" s="248"/>
      <c r="B60" s="244"/>
      <c r="C60" s="244"/>
      <c r="D60" s="244"/>
      <c r="E60" s="244"/>
      <c r="F60" s="244"/>
      <c r="G60" s="325"/>
      <c r="H60" s="326" t="s">
        <v>505</v>
      </c>
      <c r="I60" s="333">
        <v>58950</v>
      </c>
      <c r="J60" s="328">
        <v>101990</v>
      </c>
      <c r="K60" s="329">
        <v>-27.4</v>
      </c>
      <c r="L60" s="330">
        <v>125724</v>
      </c>
      <c r="M60" s="331">
        <v>21.9</v>
      </c>
      <c r="N60" s="332">
        <v>-49.3</v>
      </c>
    </row>
    <row r="61" spans="1:14" x14ac:dyDescent="0.15">
      <c r="A61" s="248"/>
      <c r="B61" s="244"/>
      <c r="C61" s="244"/>
      <c r="D61" s="244"/>
      <c r="E61" s="244"/>
      <c r="F61" s="244"/>
      <c r="G61" s="310" t="s">
        <v>510</v>
      </c>
      <c r="H61" s="334"/>
      <c r="I61" s="335">
        <v>1411737</v>
      </c>
      <c r="J61" s="336">
        <v>2569159</v>
      </c>
      <c r="K61" s="337">
        <v>2.6</v>
      </c>
      <c r="L61" s="338">
        <v>258682</v>
      </c>
      <c r="M61" s="339">
        <v>4</v>
      </c>
      <c r="N61" s="324">
        <v>-1.4</v>
      </c>
    </row>
    <row r="62" spans="1:14" x14ac:dyDescent="0.15">
      <c r="A62" s="248"/>
      <c r="B62" s="244"/>
      <c r="C62" s="244"/>
      <c r="D62" s="244"/>
      <c r="E62" s="244"/>
      <c r="F62" s="244"/>
      <c r="G62" s="325"/>
      <c r="H62" s="326" t="s">
        <v>505</v>
      </c>
      <c r="I62" s="327">
        <v>43273</v>
      </c>
      <c r="J62" s="328">
        <v>78332</v>
      </c>
      <c r="K62" s="329">
        <v>89.7</v>
      </c>
      <c r="L62" s="330">
        <v>117413</v>
      </c>
      <c r="M62" s="331">
        <v>-2.4</v>
      </c>
      <c r="N62" s="332">
        <v>92.1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40" t="s">
        <v>3</v>
      </c>
      <c r="D47" s="1140"/>
      <c r="E47" s="1141"/>
      <c r="F47" s="11">
        <v>50.81</v>
      </c>
      <c r="G47" s="12">
        <v>71.58</v>
      </c>
      <c r="H47" s="12">
        <v>79.44</v>
      </c>
      <c r="I47" s="12">
        <v>82.81</v>
      </c>
      <c r="J47" s="13">
        <v>93.42</v>
      </c>
    </row>
    <row r="48" spans="2:10" ht="57.75" customHeight="1" x14ac:dyDescent="0.15">
      <c r="B48" s="14"/>
      <c r="C48" s="1142" t="s">
        <v>4</v>
      </c>
      <c r="D48" s="1142"/>
      <c r="E48" s="1143"/>
      <c r="F48" s="15">
        <v>13.8</v>
      </c>
      <c r="G48" s="16">
        <v>14.27</v>
      </c>
      <c r="H48" s="16">
        <v>21.45</v>
      </c>
      <c r="I48" s="16">
        <v>29.35</v>
      </c>
      <c r="J48" s="17">
        <v>6.57</v>
      </c>
    </row>
    <row r="49" spans="2:10" ht="57.75" customHeight="1" thickBot="1" x14ac:dyDescent="0.2">
      <c r="B49" s="18"/>
      <c r="C49" s="1144" t="s">
        <v>5</v>
      </c>
      <c r="D49" s="1144"/>
      <c r="E49" s="1145"/>
      <c r="F49" s="19">
        <v>20.73</v>
      </c>
      <c r="G49" s="20">
        <v>16.88</v>
      </c>
      <c r="H49" s="20">
        <v>13.83</v>
      </c>
      <c r="I49" s="20">
        <v>11.18</v>
      </c>
      <c r="J49" s="21" t="s">
        <v>517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2" t="s">
        <v>518</v>
      </c>
      <c r="D34" s="1152"/>
      <c r="E34" s="1153"/>
      <c r="F34" s="32">
        <v>12.82</v>
      </c>
      <c r="G34" s="33">
        <v>13.3</v>
      </c>
      <c r="H34" s="33">
        <v>18.77</v>
      </c>
      <c r="I34" s="33">
        <v>27.2</v>
      </c>
      <c r="J34" s="34">
        <v>3.77</v>
      </c>
      <c r="K34" s="22"/>
      <c r="L34" s="22"/>
      <c r="M34" s="22"/>
      <c r="N34" s="22"/>
      <c r="O34" s="22"/>
      <c r="P34" s="22"/>
    </row>
    <row r="35" spans="1:16" ht="39" customHeight="1" x14ac:dyDescent="0.15">
      <c r="A35" s="22"/>
      <c r="B35" s="35"/>
      <c r="C35" s="1146" t="s">
        <v>519</v>
      </c>
      <c r="D35" s="1147"/>
      <c r="E35" s="1148"/>
      <c r="F35" s="36">
        <v>1.62</v>
      </c>
      <c r="G35" s="37">
        <v>2.64</v>
      </c>
      <c r="H35" s="37">
        <v>1.65</v>
      </c>
      <c r="I35" s="37">
        <v>2.67</v>
      </c>
      <c r="J35" s="38">
        <v>3.22</v>
      </c>
      <c r="K35" s="22"/>
      <c r="L35" s="22"/>
      <c r="M35" s="22"/>
      <c r="N35" s="22"/>
      <c r="O35" s="22"/>
      <c r="P35" s="22"/>
    </row>
    <row r="36" spans="1:16" ht="39" customHeight="1" x14ac:dyDescent="0.15">
      <c r="A36" s="22"/>
      <c r="B36" s="35"/>
      <c r="C36" s="1146" t="s">
        <v>520</v>
      </c>
      <c r="D36" s="1147"/>
      <c r="E36" s="1148"/>
      <c r="F36" s="36">
        <v>0.24</v>
      </c>
      <c r="G36" s="37">
        <v>0.28000000000000003</v>
      </c>
      <c r="H36" s="37">
        <v>0.65</v>
      </c>
      <c r="I36" s="37">
        <v>1.25</v>
      </c>
      <c r="J36" s="38">
        <v>1.89</v>
      </c>
      <c r="K36" s="22"/>
      <c r="L36" s="22"/>
      <c r="M36" s="22"/>
      <c r="N36" s="22"/>
      <c r="O36" s="22"/>
      <c r="P36" s="22"/>
    </row>
    <row r="37" spans="1:16" ht="39" customHeight="1" x14ac:dyDescent="0.15">
      <c r="A37" s="22"/>
      <c r="B37" s="35"/>
      <c r="C37" s="1146" t="s">
        <v>521</v>
      </c>
      <c r="D37" s="1147"/>
      <c r="E37" s="1148"/>
      <c r="F37" s="36">
        <v>0.12</v>
      </c>
      <c r="G37" s="37">
        <v>0.33</v>
      </c>
      <c r="H37" s="37">
        <v>0.56999999999999995</v>
      </c>
      <c r="I37" s="37">
        <v>0.54</v>
      </c>
      <c r="J37" s="38">
        <v>0.89</v>
      </c>
      <c r="K37" s="22"/>
      <c r="L37" s="22"/>
      <c r="M37" s="22"/>
      <c r="N37" s="22"/>
      <c r="O37" s="22"/>
      <c r="P37" s="22"/>
    </row>
    <row r="38" spans="1:16" ht="39" customHeight="1" x14ac:dyDescent="0.15">
      <c r="A38" s="22"/>
      <c r="B38" s="35"/>
      <c r="C38" s="1146" t="s">
        <v>522</v>
      </c>
      <c r="D38" s="1147"/>
      <c r="E38" s="1148"/>
      <c r="F38" s="36">
        <v>0.54</v>
      </c>
      <c r="G38" s="37">
        <v>0.59</v>
      </c>
      <c r="H38" s="37">
        <v>1.91</v>
      </c>
      <c r="I38" s="37">
        <v>0.69</v>
      </c>
      <c r="J38" s="38">
        <v>0.86</v>
      </c>
      <c r="K38" s="22"/>
      <c r="L38" s="22"/>
      <c r="M38" s="22"/>
      <c r="N38" s="22"/>
      <c r="O38" s="22"/>
      <c r="P38" s="22"/>
    </row>
    <row r="39" spans="1:16" ht="39" customHeight="1" x14ac:dyDescent="0.15">
      <c r="A39" s="22"/>
      <c r="B39" s="35"/>
      <c r="C39" s="1146" t="s">
        <v>523</v>
      </c>
      <c r="D39" s="1147"/>
      <c r="E39" s="1148"/>
      <c r="F39" s="36">
        <v>0.18</v>
      </c>
      <c r="G39" s="37">
        <v>0.08</v>
      </c>
      <c r="H39" s="37">
        <v>0.09</v>
      </c>
      <c r="I39" s="37">
        <v>0.19</v>
      </c>
      <c r="J39" s="38">
        <v>0.02</v>
      </c>
      <c r="K39" s="22"/>
      <c r="L39" s="22"/>
      <c r="M39" s="22"/>
      <c r="N39" s="22"/>
      <c r="O39" s="22"/>
      <c r="P39" s="22"/>
    </row>
    <row r="40" spans="1:16" ht="39" customHeight="1" x14ac:dyDescent="0.15">
      <c r="A40" s="22"/>
      <c r="B40" s="35"/>
      <c r="C40" s="1146" t="s">
        <v>524</v>
      </c>
      <c r="D40" s="1147"/>
      <c r="E40" s="1148"/>
      <c r="F40" s="36">
        <v>0.02</v>
      </c>
      <c r="G40" s="37">
        <v>0.02</v>
      </c>
      <c r="H40" s="37">
        <v>0</v>
      </c>
      <c r="I40" s="37">
        <v>0</v>
      </c>
      <c r="J40" s="38">
        <v>0.01</v>
      </c>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525</v>
      </c>
      <c r="D42" s="1147"/>
      <c r="E42" s="1148"/>
      <c r="F42" s="36" t="s">
        <v>473</v>
      </c>
      <c r="G42" s="37" t="s">
        <v>473</v>
      </c>
      <c r="H42" s="37" t="s">
        <v>473</v>
      </c>
      <c r="I42" s="37" t="s">
        <v>473</v>
      </c>
      <c r="J42" s="38" t="s">
        <v>473</v>
      </c>
      <c r="K42" s="22"/>
      <c r="L42" s="22"/>
      <c r="M42" s="22"/>
      <c r="N42" s="22"/>
      <c r="O42" s="22"/>
      <c r="P42" s="22"/>
    </row>
    <row r="43" spans="1:16" ht="39" customHeight="1" thickBot="1" x14ac:dyDescent="0.2">
      <c r="A43" s="22"/>
      <c r="B43" s="40"/>
      <c r="C43" s="1149" t="s">
        <v>526</v>
      </c>
      <c r="D43" s="1150"/>
      <c r="E43" s="1151"/>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245</v>
      </c>
      <c r="L45" s="60">
        <v>212</v>
      </c>
      <c r="M45" s="60">
        <v>220</v>
      </c>
      <c r="N45" s="60">
        <v>218</v>
      </c>
      <c r="O45" s="61">
        <v>197</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473</v>
      </c>
      <c r="L46" s="64" t="s">
        <v>473</v>
      </c>
      <c r="M46" s="64" t="s">
        <v>473</v>
      </c>
      <c r="N46" s="64" t="s">
        <v>473</v>
      </c>
      <c r="O46" s="65" t="s">
        <v>473</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473</v>
      </c>
      <c r="L47" s="64" t="s">
        <v>473</v>
      </c>
      <c r="M47" s="64" t="s">
        <v>473</v>
      </c>
      <c r="N47" s="64" t="s">
        <v>473</v>
      </c>
      <c r="O47" s="65" t="s">
        <v>473</v>
      </c>
      <c r="P47" s="48"/>
      <c r="Q47" s="48"/>
      <c r="R47" s="48"/>
      <c r="S47" s="48"/>
      <c r="T47" s="48"/>
      <c r="U47" s="48"/>
    </row>
    <row r="48" spans="1:21" ht="30.75" customHeight="1" x14ac:dyDescent="0.15">
      <c r="A48" s="48"/>
      <c r="B48" s="1164"/>
      <c r="C48" s="1165"/>
      <c r="D48" s="62"/>
      <c r="E48" s="1156" t="s">
        <v>15</v>
      </c>
      <c r="F48" s="1156"/>
      <c r="G48" s="1156"/>
      <c r="H48" s="1156"/>
      <c r="I48" s="1156"/>
      <c r="J48" s="1157"/>
      <c r="K48" s="63">
        <v>30</v>
      </c>
      <c r="L48" s="64">
        <v>30</v>
      </c>
      <c r="M48" s="64">
        <v>18</v>
      </c>
      <c r="N48" s="64">
        <v>12</v>
      </c>
      <c r="O48" s="65">
        <v>10</v>
      </c>
      <c r="P48" s="48"/>
      <c r="Q48" s="48"/>
      <c r="R48" s="48"/>
      <c r="S48" s="48"/>
      <c r="T48" s="48"/>
      <c r="U48" s="48"/>
    </row>
    <row r="49" spans="1:21" ht="30.75" customHeight="1" x14ac:dyDescent="0.15">
      <c r="A49" s="48"/>
      <c r="B49" s="1164"/>
      <c r="C49" s="1165"/>
      <c r="D49" s="62"/>
      <c r="E49" s="1156" t="s">
        <v>16</v>
      </c>
      <c r="F49" s="1156"/>
      <c r="G49" s="1156"/>
      <c r="H49" s="1156"/>
      <c r="I49" s="1156"/>
      <c r="J49" s="1157"/>
      <c r="K49" s="63">
        <v>0</v>
      </c>
      <c r="L49" s="64">
        <v>0</v>
      </c>
      <c r="M49" s="64">
        <v>0</v>
      </c>
      <c r="N49" s="64">
        <v>0</v>
      </c>
      <c r="O49" s="65">
        <v>0</v>
      </c>
      <c r="P49" s="48"/>
      <c r="Q49" s="48"/>
      <c r="R49" s="48"/>
      <c r="S49" s="48"/>
      <c r="T49" s="48"/>
      <c r="U49" s="48"/>
    </row>
    <row r="50" spans="1:21" ht="30.75" customHeight="1" x14ac:dyDescent="0.15">
      <c r="A50" s="48"/>
      <c r="B50" s="1164"/>
      <c r="C50" s="1165"/>
      <c r="D50" s="62"/>
      <c r="E50" s="1156" t="s">
        <v>17</v>
      </c>
      <c r="F50" s="1156"/>
      <c r="G50" s="1156"/>
      <c r="H50" s="1156"/>
      <c r="I50" s="1156"/>
      <c r="J50" s="1157"/>
      <c r="K50" s="63" t="s">
        <v>473</v>
      </c>
      <c r="L50" s="64" t="s">
        <v>473</v>
      </c>
      <c r="M50" s="64" t="s">
        <v>473</v>
      </c>
      <c r="N50" s="64" t="s">
        <v>473</v>
      </c>
      <c r="O50" s="65" t="s">
        <v>473</v>
      </c>
      <c r="P50" s="48"/>
      <c r="Q50" s="48"/>
      <c r="R50" s="48"/>
      <c r="S50" s="48"/>
      <c r="T50" s="48"/>
      <c r="U50" s="48"/>
    </row>
    <row r="51" spans="1:21" ht="30.75" customHeight="1" x14ac:dyDescent="0.15">
      <c r="A51" s="48"/>
      <c r="B51" s="1166"/>
      <c r="C51" s="1167"/>
      <c r="D51" s="66"/>
      <c r="E51" s="1156" t="s">
        <v>18</v>
      </c>
      <c r="F51" s="1156"/>
      <c r="G51" s="1156"/>
      <c r="H51" s="1156"/>
      <c r="I51" s="1156"/>
      <c r="J51" s="1157"/>
      <c r="K51" s="63">
        <v>0</v>
      </c>
      <c r="L51" s="64" t="s">
        <v>473</v>
      </c>
      <c r="M51" s="64">
        <v>1</v>
      </c>
      <c r="N51" s="64" t="s">
        <v>473</v>
      </c>
      <c r="O51" s="65" t="s">
        <v>473</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189</v>
      </c>
      <c r="L52" s="64">
        <v>170</v>
      </c>
      <c r="M52" s="64">
        <v>176</v>
      </c>
      <c r="N52" s="64">
        <v>170</v>
      </c>
      <c r="O52" s="65">
        <v>154</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86</v>
      </c>
      <c r="L53" s="69">
        <v>72</v>
      </c>
      <c r="M53" s="69">
        <v>63</v>
      </c>
      <c r="N53" s="69">
        <v>60</v>
      </c>
      <c r="O53" s="70">
        <v>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2016-02-15T02:32:34Z</dcterms:created>
  <dcterms:modified xsi:type="dcterms:W3CDTF">2016-04-28T05:57:28Z</dcterms:modified>
  <cp:category/>
</cp:coreProperties>
</file>