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9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69" i="11" l="1"/>
  <c r="AF69" i="11" s="1"/>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BE34" i="9"/>
  <c r="BE35" i="9" s="1"/>
  <c r="BW34" i="9" l="1"/>
  <c r="BW35" i="9" s="1"/>
  <c r="BW36" i="9" s="1"/>
  <c r="BW37" i="9" s="1"/>
  <c r="BW38" i="9" s="1"/>
  <c r="BW39" i="9" s="1"/>
  <c r="BW40" i="9" s="1"/>
  <c r="BW41" i="9" s="1"/>
  <c r="BW42" i="9" s="1"/>
  <c r="BW43" i="9" s="1"/>
  <c r="CO34" i="9" s="1"/>
  <c r="CO35" i="9" s="1"/>
</calcChain>
</file>

<file path=xl/sharedStrings.xml><?xml version="1.0" encoding="utf-8"?>
<sst xmlns="http://schemas.openxmlformats.org/spreadsheetml/2006/main" count="1030" uniqueCount="539">
  <si>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</si>
  <si>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</si>
  <si>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</si>
  <si>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</si>
  <si>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</si>
  <si>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</si>
  <si>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</si>
  <si>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</si>
  <si>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</si>
  <si>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</si>
  <si>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</si>
  <si>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</si>
  <si>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</si>
  <si>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</si>
  <si>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</si>
  <si>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</si>
  <si>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</si>
  <si>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</si>
  <si>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</si>
  <si>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</si>
  <si>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</si>
  <si>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</si>
  <si>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</si>
  <si>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</si>
  <si>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</si>
  <si>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</si>
  <si>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</si>
  <si>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</si>
  <si>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</si>
  <si>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</si>
  <si>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</si>
  <si>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</si>
  <si>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</si>
  <si>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</si>
  <si>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</si>
  <si>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</si>
  <si>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</si>
  <si>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</si>
  <si>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</si>
  <si>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</si>
  <si>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</si>
  <si>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</si>
  <si>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</si>
  <si>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</si>
  <si>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</si>
  <si>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</si>
  <si>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</si>
  <si>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</si>
  <si>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</si>
  <si>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</si>
  <si>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</si>
  <si>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</si>
  <si>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</si>
  <si>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</si>
  <si>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</si>
  <si>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</si>
  <si>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</si>
  <si>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</si>
  <si>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</si>
  <si>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</si>
  <si>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</si>
  <si>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</si>
  <si>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</si>
  <si>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</si>
  <si>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</si>
  <si>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</si>
  <si>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</si>
  <si>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</si>
  <si>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</si>
  <si>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</si>
  <si>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</si>
  <si>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</si>
  <si>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</si>
  <si>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</si>
  <si>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</si>
  <si>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</si>
  <si>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</si>
  <si>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</si>
  <si>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</si>
  <si>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</si>
  <si>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</si>
  <si>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</si>
  <si>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</si>
  <si>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</si>
  <si>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</si>
  <si>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</si>
  <si>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</si>
  <si>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</si>
  <si>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</si>
  <si>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</si>
  <si>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</si>
  <si>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</si>
  <si>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</si>
  <si>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</si>
  <si>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</si>
  <si>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</si>
  <si>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</si>
  <si>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</si>
  <si>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</si>
  <si>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</si>
  <si>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</si>
  <si>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</si>
  <si>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</si>
  <si>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</si>
  <si>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</si>
  <si>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</si>
  <si>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</si>
  <si>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</si>
  <si>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</si>
  <si>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</si>
  <si>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</si>
  <si>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</si>
  <si>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</si>
  <si>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</si>
  <si>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</si>
  <si>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</si>
  <si>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</si>
  <si>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</si>
  <si>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</si>
  <si>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</si>
  <si>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</si>
  <si>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</si>
  <si>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</si>
  <si>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</si>
  <si>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</si>
  <si>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</si>
  <si>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</si>
  <si>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</si>
  <si>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</si>
  <si>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</si>
  <si>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</si>
  <si>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</si>
  <si>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</si>
  <si>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</si>
  <si>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</si>
  <si>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</si>
  <si>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</si>
  <si>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</si>
  <si>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</si>
  <si>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</si>
  <si>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</si>
  <si>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</si>
  <si>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</si>
  <si>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</si>
  <si>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</si>
  <si>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</si>
  <si>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</si>
  <si>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</si>
  <si>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</si>
  <si>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</si>
  <si>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</si>
  <si>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</si>
  <si>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</si>
  <si>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</si>
  <si>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</si>
  <si>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</si>
  <si>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</si>
  <si>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</si>
  <si>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</si>
  <si>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</si>
  <si>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</si>
  <si>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</si>
  <si>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</si>
  <si>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</si>
  <si>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</si>
  <si>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</si>
  <si>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</si>
  <si>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</si>
  <si>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</si>
  <si>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</si>
  <si>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</si>
  <si>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</si>
  <si>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</si>
  <si>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</si>
  <si>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</si>
  <si>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</si>
  <si>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</si>
  <si>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</si>
  <si>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</si>
  <si>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</si>
  <si>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</si>
  <si>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</si>
  <si>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</si>
  <si>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</si>
  <si>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</si>
  <si>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</si>
  <si>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</si>
  <si>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</si>
  <si>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</si>
  <si>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</si>
  <si>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</si>
  <si>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</si>
  <si>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</si>
  <si>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</si>
  <si>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</si>
  <si>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沖縄県南大東村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</si>
  <si>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</si>
  <si>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</si>
  <si>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</si>
  <si>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</si>
  <si>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</si>
  <si>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</si>
  <si>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</si>
  <si>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</si>
  <si>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</si>
  <si>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</si>
  <si>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</si>
  <si>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</si>
  <si>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</si>
  <si>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</si>
  <si>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</si>
  <si>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</si>
  <si>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</si>
  <si>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</si>
  <si>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</si>
  <si>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</si>
  <si>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</si>
  <si>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</si>
  <si>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</si>
  <si>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</si>
  <si>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</si>
  <si>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</si>
  <si>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</si>
  <si>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</si>
  <si>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</si>
  <si>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</si>
  <si>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</si>
  <si>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</si>
  <si>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</si>
  <si>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</si>
  <si>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</si>
  <si>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</si>
  <si>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</si>
  <si>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</si>
  <si>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</si>
  <si>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</si>
  <si>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</si>
  <si>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</si>
  <si>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</si>
  <si>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</si>
  <si>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</si>
  <si>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</si>
  <si>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</si>
  <si>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</si>
  <si>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</si>
  <si>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</si>
  <si>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</si>
  <si>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</si>
  <si>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</si>
  <si>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</si>
  <si>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</si>
  <si>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</si>
  <si>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</si>
  <si>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</si>
  <si>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</si>
  <si>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</si>
  <si>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</si>
  <si>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</si>
  <si>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</si>
  <si>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</si>
  <si>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</si>
  <si>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</si>
  <si>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</si>
  <si>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</si>
  <si>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</si>
  <si>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</si>
  <si>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</si>
  <si>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</si>
  <si>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</si>
  <si>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</si>
  <si>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</si>
  <si>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</si>
  <si>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</si>
  <si>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</si>
  <si>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</si>
  <si>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</si>
  <si>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</si>
  <si>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</si>
  <si>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</si>
  <si>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</si>
  <si>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</si>
  <si>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</si>
  <si>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</si>
  <si>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</si>
  <si>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</si>
  <si>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</si>
  <si>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</si>
  <si>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</si>
  <si>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</si>
  <si>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</si>
  <si>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</si>
  <si>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</si>
  <si>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</si>
  <si>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</si>
  <si>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</si>
  <si>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</si>
  <si>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</si>
  <si>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</si>
  <si>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</si>
  <si>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</si>
  <si>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</si>
  <si>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</si>
  <si>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</si>
  <si>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</si>
  <si>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</si>
  <si>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</si>
  <si>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</si>
  <si>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</si>
  <si>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</si>
  <si>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</si>
  <si>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</si>
  <si>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</si>
  <si>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</si>
  <si>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</si>
  <si>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</si>
  <si>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</si>
  <si>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</si>
  <si>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</si>
  <si>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</si>
  <si>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</si>
  <si>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</si>
  <si>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</si>
  <si>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</si>
  <si>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</si>
  <si>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</si>
  <si>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</si>
  <si>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</si>
  <si>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</si>
  <si>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</si>
  <si>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</si>
  <si>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</si>
  <si>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</si>
  <si>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</si>
  <si>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</si>
  <si>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</si>
  <si>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</si>
  <si>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</si>
  <si>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</si>
  <si>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</si>
  <si>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</si>
  <si>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</si>
  <si>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</si>
  <si>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</si>
  <si>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</si>
  <si>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沖縄県南大東村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</si>
  <si>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</si>
  <si>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</si>
  <si>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</si>
  <si>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</si>
  <si>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</si>
  <si>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</si>
  <si>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</si>
  <si>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</si>
  <si>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</si>
  <si>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</si>
  <si>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</si>
  <si>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</si>
  <si>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</si>
  <si>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</si>
  <si>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</si>
  <si>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</si>
  <si>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</si>
  <si>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</si>
  <si>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</si>
  <si>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</si>
  <si>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</si>
  <si>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</si>
  <si>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</si>
  <si>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</si>
  <si>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</si>
  <si>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</si>
  <si>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</si>
  <si>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</si>
  <si>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</si>
  <si>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</si>
  <si>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</si>
  <si>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</si>
  <si>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</si>
  <si>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</si>
  <si>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</si>
  <si>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</si>
  <si>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</si>
  <si>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</si>
  <si>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</si>
  <si>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</si>
  <si>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</si>
  <si>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</si>
  <si>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</si>
  <si>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</si>
  <si>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</si>
  <si>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</si>
  <si>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</si>
  <si>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</si>
  <si>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</si>
  <si>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</si>
  <si>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</si>
  <si>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</si>
  <si>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</si>
  <si>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</si>
  <si>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</si>
  <si>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</si>
  <si>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</si>
  <si>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</si>
  <si>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</si>
  <si>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</si>
  <si>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</si>
  <si>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</si>
  <si>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</si>
  <si>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</si>
  <si>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</si>
  <si>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</si>
  <si>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</si>
  <si>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</si>
  <si>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</si>
  <si>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</si>
  <si>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</si>
  <si>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</si>
  <si>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</si>
  <si>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</si>
  <si>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</si>
  <si>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</si>
  <si>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</si>
  <si>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</si>
  <si>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</si>
  <si>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</si>
  <si>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</si>
  <si>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</si>
  <si>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</si>
  <si>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</si>
  <si>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</si>
  <si>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</si>
  <si>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</si>
  <si>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</si>
  <si>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</si>
  <si>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</si>
  <si>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</si>
  <si>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</si>
  <si>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</si>
  <si>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</si>
  <si>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</si>
  <si>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</si>
  <si>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</si>
  <si>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</si>
  <si>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</si>
  <si>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</si>
  <si>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</si>
  <si>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</si>
  <si>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</si>
  <si>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</si>
  <si>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</si>
  <si>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</si>
  <si>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</si>
  <si>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</si>
  <si>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</si>
  <si>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</si>
  <si>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</si>
  <si>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</si>
  <si>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</si>
  <si>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</si>
  <si>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</si>
  <si>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</si>
  <si>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</si>
  <si>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</si>
  <si>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</si>
  <si>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</si>
  <si>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</si>
  <si>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</si>
  <si>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</si>
  <si>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</si>
  <si>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</si>
  <si>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</si>
  <si>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</si>
  <si>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</si>
  <si>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</si>
  <si>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</si>
  <si>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</si>
  <si>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</si>
  <si>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</si>
  <si>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</si>
  <si>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</si>
  <si>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</si>
  <si>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</si>
  <si>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</si>
  <si>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</si>
  <si>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</si>
  <si>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</si>
  <si>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</si>
  <si>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</si>
  <si>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</si>
  <si>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</si>
  <si>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</si>
  <si>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</si>
  <si>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</si>
  <si>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</si>
  <si>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</si>
  <si>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</si>
  <si>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</si>
  <si>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</si>
  <si>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</si>
  <si>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</si>
  <si>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</si>
  <si>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</si>
  <si>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</si>
  <si>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</si>
  <si>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</si>
  <si>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</si>
  <si>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</si>
  <si>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</si>
  <si>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</si>
  <si>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</si>
  <si>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</si>
  <si>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</si>
  <si>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</si>
  <si>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</si>
  <si>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</si>
  <si>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</si>
  <si>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</si>
  <si>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港湾業務事業特別会計</t>
  </si>
  <si>
    <t>簡易水道事業特別会計</t>
  </si>
  <si>
    <t>国民健康保険事業特別会計</t>
  </si>
  <si>
    <t>農業集落排水事業特別会計</t>
  </si>
  <si>
    <t>後期高齢者医療特別会計</t>
  </si>
  <si>
    <t>その他会計（赤字）</t>
  </si>
  <si>
    <t>その他会計（黒字）</t>
  </si>
  <si>
    <t>大東海運株式会社</t>
    <rPh sb="0" eb="2">
      <t>ダイトウ</t>
    </rPh>
    <rPh sb="2" eb="4">
      <t>カイウン</t>
    </rPh>
    <rPh sb="4" eb="6">
      <t>カブシキ</t>
    </rPh>
    <rPh sb="6" eb="8">
      <t>カイシャ</t>
    </rPh>
    <phoneticPr fontId="2"/>
  </si>
  <si>
    <t>グレイスラム</t>
    <phoneticPr fontId="2"/>
  </si>
  <si>
    <t>沖縄県市町村自治会館管理組合</t>
    <rPh sb="0" eb="2">
      <t>オキナワ</t>
    </rPh>
    <rPh sb="2" eb="3">
      <t>ケン</t>
    </rPh>
    <rPh sb="3" eb="4">
      <t>シ</t>
    </rPh>
    <rPh sb="4" eb="5">
      <t>マチ</t>
    </rPh>
    <rPh sb="5" eb="6">
      <t>ソン</t>
    </rPh>
    <rPh sb="6" eb="8">
      <t>ジチ</t>
    </rPh>
    <rPh sb="8" eb="10">
      <t>カイカン</t>
    </rPh>
    <rPh sb="10" eb="12">
      <t>カンリ</t>
    </rPh>
    <rPh sb="12" eb="14">
      <t>クミアイ</t>
    </rPh>
    <phoneticPr fontId="2"/>
  </si>
  <si>
    <t>沖縄県市町村総合事務組合</t>
    <rPh sb="0" eb="2">
      <t>オキナワ</t>
    </rPh>
    <rPh sb="2" eb="3">
      <t>ケン</t>
    </rPh>
    <rPh sb="3" eb="4">
      <t>シ</t>
    </rPh>
    <rPh sb="4" eb="5">
      <t>マチ</t>
    </rPh>
    <rPh sb="5" eb="6">
      <t>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</si>
  <si>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</si>
  <si>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</si>
  <si>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沖縄県町村交通災害共済組合</t>
    <rPh sb="0" eb="2">
      <t>オキナワ</t>
    </rPh>
    <rPh sb="2" eb="3">
      <t>ケン</t>
    </rPh>
    <rPh sb="3" eb="4">
      <t>マチ</t>
    </rPh>
    <rPh sb="4" eb="5">
      <t>ソン</t>
    </rPh>
    <rPh sb="5" eb="7">
      <t>コウツウ</t>
    </rPh>
    <rPh sb="7" eb="9">
      <t>サイガイ</t>
    </rPh>
    <rPh sb="9" eb="11">
      <t>キョウサイ</t>
    </rPh>
    <rPh sb="11" eb="13">
      <t>クミアイ</t>
    </rPh>
    <phoneticPr fontId="2"/>
  </si>
  <si>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2"/>
  </si>
  <si>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2"/>
  </si>
  <si>
    <t>沖縄県後期高齢者医療広域連合（一般会計）</t>
    <rPh sb="0" eb="3">
      <t>オキナワケン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</si>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</sst>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1097674</c:v>
                </c:pt>
                <c:pt idx="1">
                  <c:v>974761</c:v>
                </c:pt>
                <c:pt idx="2">
                  <c:v>1903599</c:v>
                </c:pt>
                <c:pt idx="3">
                  <c:v>1751366</c:v>
                </c:pt>
                <c:pt idx="4">
                  <c:v>1402695</c:v>
                </c:pt>
              </c:numCache>
            </c:numRef>
          </c:val>
          <c:smooth val="0"/>
        </c:ser>
        <c:dLbls>
          <c:showLegendKey val="0"/>
          <c:showVal val="0"/>
          <c:showCatName val="0"/>
          <c:showSerName val="0"/>
          <c:showPercent val="0"/>
          <c:showBubbleSize val="0"/>
        </c:dLbls>
        <c:marker val="1"/>
        <c:smooth val="0"/>
        <c:axId val="106546688"/>
        <c:axId val="106548608"/>
      </c:lineChart>
      <c:catAx>
        <c:axId val="106546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48608"/>
        <c:crosses val="autoZero"/>
        <c:auto val="1"/>
        <c:lblAlgn val="ctr"/>
        <c:lblOffset val="100"/>
        <c:tickLblSkip val="1"/>
        <c:tickMarkSkip val="1"/>
        <c:noMultiLvlLbl val="0"/>
      </c:catAx>
      <c:valAx>
        <c:axId val="106548608"/>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4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7.6</c:v>
                </c:pt>
                <c:pt idx="1">
                  <c:v>11.82</c:v>
                </c:pt>
                <c:pt idx="2">
                  <c:v>10.69</c:v>
                </c:pt>
                <c:pt idx="3">
                  <c:v>19.010000000000002</c:v>
                </c:pt>
                <c:pt idx="4">
                  <c:v>14.7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120.84</c:v>
                </c:pt>
                <c:pt idx="1">
                  <c:v>157.52000000000001</c:v>
                </c:pt>
                <c:pt idx="2">
                  <c:v>176.22</c:v>
                </c:pt>
                <c:pt idx="3">
                  <c:v>208.45</c:v>
                </c:pt>
                <c:pt idx="4">
                  <c:v>253.02</c:v>
                </c:pt>
              </c:numCache>
            </c:numRef>
          </c:val>
        </c:ser>
        <c:dLbls>
          <c:showLegendKey val="0"/>
          <c:showVal val="0"/>
          <c:showCatName val="0"/>
          <c:showSerName val="0"/>
          <c:showPercent val="0"/>
          <c:showBubbleSize val="0"/>
        </c:dLbls>
        <c:gapWidth val="250"/>
        <c:overlap val="100"/>
        <c:axId val="109194624"/>
        <c:axId val="10919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32.9</c:v>
                </c:pt>
                <c:pt idx="1">
                  <c:v>29.32</c:v>
                </c:pt>
                <c:pt idx="2">
                  <c:v>24.54</c:v>
                </c:pt>
                <c:pt idx="3">
                  <c:v>36.21</c:v>
                </c:pt>
                <c:pt idx="4">
                  <c:v>33.840000000000003</c:v>
                </c:pt>
              </c:numCache>
            </c:numRef>
          </c:val>
          <c:smooth val="0"/>
        </c:ser>
        <c:dLbls>
          <c:showLegendKey val="0"/>
          <c:showVal val="0"/>
          <c:showCatName val="0"/>
          <c:showSerName val="0"/>
          <c:showPercent val="0"/>
          <c:showBubbleSize val="0"/>
        </c:dLbls>
        <c:marker val="1"/>
        <c:smooth val="0"/>
        <c:axId val="109194624"/>
        <c:axId val="109196800"/>
      </c:lineChart>
      <c:catAx>
        <c:axId val="1091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96800"/>
        <c:crosses val="autoZero"/>
        <c:auto val="1"/>
        <c:lblAlgn val="ctr"/>
        <c:lblOffset val="100"/>
        <c:tickLblSkip val="1"/>
        <c:tickMarkSkip val="1"/>
        <c:noMultiLvlLbl val="0"/>
      </c:catAx>
      <c:valAx>
        <c:axId val="10919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9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0.01</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0.09</c:v>
                </c:pt>
                <c:pt idx="4">
                  <c:v>#N/A</c:v>
                </c:pt>
                <c:pt idx="5">
                  <c:v>0.05</c:v>
                </c:pt>
                <c:pt idx="6">
                  <c:v>#N/A</c:v>
                </c:pt>
                <c:pt idx="7">
                  <c:v>0.09</c:v>
                </c:pt>
                <c:pt idx="8">
                  <c:v>#N/A</c:v>
                </c:pt>
                <c:pt idx="9">
                  <c:v>0.09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0.31</c:v>
                </c:pt>
                <c:pt idx="2">
                  <c:v>#N/A</c:v>
                </c:pt>
                <c:pt idx="3">
                  <c:v>0.82</c:v>
                </c:pt>
                <c:pt idx="4">
                  <c:v>#N/A</c:v>
                </c:pt>
                <c:pt idx="5">
                  <c:v>0.42</c:v>
                </c:pt>
                <c:pt idx="6">
                  <c:v>#N/A</c:v>
                </c:pt>
                <c:pt idx="7">
                  <c:v>1.29</c:v>
                </c:pt>
                <c:pt idx="8">
                  <c:v>#N/A</c:v>
                </c:pt>
                <c:pt idx="9">
                  <c:v>0.22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0.31</c:v>
                </c:pt>
                <c:pt idx="2">
                  <c:v>#N/A</c:v>
                </c:pt>
                <c:pt idx="3">
                  <c:v>0.11</c:v>
                </c:pt>
                <c:pt idx="4">
                  <c:v>#N/A</c:v>
                </c:pt>
                <c:pt idx="5">
                  <c:v>0.11</c:v>
                </c:pt>
                <c:pt idx="6">
                  <c:v>#N/A</c:v>
                </c:pt>
                <c:pt idx="7">
                  <c:v>0.12</c:v>
                </c:pt>
                <c:pt idx="8">
                  <c:v>#N/A</c:v>
                </c:pt>
                <c:pt idx="9">
                  <c:v>1</c:v>
                </c:pt>
              </c:numCache>
            </c:numRef>
          </c:val>
        </c:ser>
        <c:ser>
          <c:idx val="8"/>
          <c:order val="8"/>
          <c:tx>
            <c:strRef>
              <c:f>データシート!$A$35</c:f>
              <c:strCache>
                <c:ptCount val="1"/>
                <c:pt idx="0">
                  <c:v>港湾業務事業特別会計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0.28000000000000003</c:v>
                </c:pt>
                <c:pt idx="2">
                  <c:v>#N/A</c:v>
                </c:pt>
                <c:pt idx="3">
                  <c:v>0.41</c:v>
                </c:pt>
                <c:pt idx="4">
                  <c:v>#N/A</c:v>
                </c:pt>
                <c:pt idx="5">
                  <c:v>0.44</c:v>
                </c:pt>
                <c:pt idx="6">
                  <c:v>#N/A</c:v>
                </c:pt>
                <c:pt idx="7">
                  <c:v>0.91</c:v>
                </c:pt>
                <c:pt idx="8">
                  <c:v>#N/A</c:v>
                </c:pt>
                <c:pt idx="9">
                  <c:v>1.33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7.31</c:v>
                </c:pt>
                <c:pt idx="2">
                  <c:v>#N/A</c:v>
                </c:pt>
                <c:pt idx="3">
                  <c:v>11.4</c:v>
                </c:pt>
                <c:pt idx="4">
                  <c:v>#N/A</c:v>
                </c:pt>
                <c:pt idx="5">
                  <c:v>10.24</c:v>
                </c:pt>
                <c:pt idx="6">
                  <c:v>#N/A</c:v>
                </c:pt>
                <c:pt idx="7">
                  <c:v>18.100000000000001</c:v>
                </c:pt>
                <c:pt idx="8">
                  <c:v>#N/A</c:v>
                </c:pt>
                <c:pt idx="9">
                  <c:v>13.36</c:v>
                </c:pt>
              </c:numCache>
            </c:numRef>
          </c:val>
        </c:ser>
        <c:dLbls>
          <c:showLegendKey val="0"/>
          <c:showVal val="0"/>
          <c:showCatName val="0"/>
          <c:showSerName val="0"/>
          <c:showPercent val="0"/>
          <c:showBubbleSize val="0"/>
        </c:dLbls>
        <c:gapWidth val="150"/>
        <c:overlap val="100"/>
        <c:axId val="109381120"/>
        <c:axId val="109382656"/>
      </c:barChart>
      <c:catAx>
        <c:axId val="10938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82656"/>
        <c:crosses val="autoZero"/>
        <c:auto val="1"/>
        <c:lblAlgn val="ctr"/>
        <c:lblOffset val="100"/>
        <c:tickLblSkip val="1"/>
        <c:tickMarkSkip val="1"/>
        <c:noMultiLvlLbl val="0"/>
      </c:catAx>
      <c:valAx>
        <c:axId val="10938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8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199</c:v>
                </c:pt>
                <c:pt idx="5">
                  <c:v>197</c:v>
                </c:pt>
                <c:pt idx="8">
                  <c:v>215</c:v>
                </c:pt>
                <c:pt idx="11">
                  <c:v>181</c:v>
                </c:pt>
                <c:pt idx="14">
                  <c:v>169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c:v>
                </c:pt>
                <c:pt idx="3">
                  <c:v>39</c:v>
                </c:pt>
                <c:pt idx="6">
                  <c:v>43</c:v>
                </c:pt>
                <c:pt idx="9">
                  <c:v>33</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271</c:v>
                </c:pt>
                <c:pt idx="3">
                  <c:v>259</c:v>
                </c:pt>
                <c:pt idx="6">
                  <c:v>243</c:v>
                </c:pt>
                <c:pt idx="9">
                  <c:v>245</c:v>
                </c:pt>
                <c:pt idx="12">
                  <c:v>236</c:v>
                </c:pt>
              </c:numCache>
            </c:numRef>
          </c:val>
        </c:ser>
        <c:dLbls>
          <c:showLegendKey val="0"/>
          <c:showVal val="0"/>
          <c:showCatName val="0"/>
          <c:showSerName val="0"/>
          <c:showPercent val="0"/>
          <c:showBubbleSize val="0"/>
        </c:dLbls>
        <c:gapWidth val="100"/>
        <c:overlap val="100"/>
        <c:axId val="109916544"/>
        <c:axId val="10991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121</c:v>
                </c:pt>
                <c:pt idx="2">
                  <c:v>#N/A</c:v>
                </c:pt>
                <c:pt idx="3">
                  <c:v>#N/A</c:v>
                </c:pt>
                <c:pt idx="4">
                  <c:v>101</c:v>
                </c:pt>
                <c:pt idx="5">
                  <c:v>#N/A</c:v>
                </c:pt>
                <c:pt idx="6">
                  <c:v>#N/A</c:v>
                </c:pt>
                <c:pt idx="7">
                  <c:v>71</c:v>
                </c:pt>
                <c:pt idx="8">
                  <c:v>#N/A</c:v>
                </c:pt>
                <c:pt idx="9">
                  <c:v>#N/A</c:v>
                </c:pt>
                <c:pt idx="10">
                  <c:v>98</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109916544"/>
        <c:axId val="109918464"/>
      </c:lineChart>
      <c:catAx>
        <c:axId val="1099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18464"/>
        <c:crosses val="autoZero"/>
        <c:auto val="1"/>
        <c:lblAlgn val="ctr"/>
        <c:lblOffset val="100"/>
        <c:tickLblSkip val="1"/>
        <c:tickMarkSkip val="1"/>
        <c:noMultiLvlLbl val="0"/>
      </c:catAx>
      <c:valAx>
        <c:axId val="10991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1435</c:v>
                </c:pt>
                <c:pt idx="5">
                  <c:v>1053</c:v>
                </c:pt>
                <c:pt idx="8">
                  <c:v>1040</c:v>
                </c:pt>
                <c:pt idx="11">
                  <c:v>1220</c:v>
                </c:pt>
                <c:pt idx="14">
                  <c:v>1309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183</c:v>
                </c:pt>
                <c:pt idx="5">
                  <c:v>164</c:v>
                </c:pt>
                <c:pt idx="8">
                  <c:v>185</c:v>
                </c:pt>
                <c:pt idx="11">
                  <c:v>229</c:v>
                </c:pt>
                <c:pt idx="14">
                  <c:v>151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2193</c:v>
                </c:pt>
                <c:pt idx="5">
                  <c:v>2482</c:v>
                </c:pt>
                <c:pt idx="8">
                  <c:v>2791</c:v>
                </c:pt>
                <c:pt idx="11">
                  <c:v>3113</c:v>
                </c:pt>
                <c:pt idx="14">
                  <c:v>3560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346</c:v>
                </c:pt>
                <c:pt idx="3">
                  <c:v>360</c:v>
                </c:pt>
                <c:pt idx="6">
                  <c:v>320</c:v>
                </c:pt>
                <c:pt idx="9">
                  <c:v>312</c:v>
                </c:pt>
                <c:pt idx="12">
                  <c:v>216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329</c:v>
                </c:pt>
                <c:pt idx="3">
                  <c:v>304</c:v>
                </c:pt>
                <c:pt idx="6">
                  <c:v>271</c:v>
                </c:pt>
                <c:pt idx="9">
                  <c:v>222</c:v>
                </c:pt>
                <c:pt idx="12">
                  <c:v>201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2233</c:v>
                </c:pt>
                <c:pt idx="3">
                  <c:v>2246</c:v>
                </c:pt>
                <c:pt idx="6">
                  <c:v>2491</c:v>
                </c:pt>
                <c:pt idx="9">
                  <c:v>2755</c:v>
                </c:pt>
                <c:pt idx="12">
                  <c:v>2958</c:v>
                </c:pt>
              </c:numCache>
            </c:numRef>
          </c:val>
        </c:ser>
        <c:dLbls>
          <c:showLegendKey val="0"/>
          <c:showVal val="0"/>
          <c:showCatName val="0"/>
          <c:showSerName val="0"/>
          <c:showPercent val="0"/>
          <c:showBubbleSize val="0"/>
        </c:dLbls>
        <c:gapWidth val="100"/>
        <c:overlap val="100"/>
        <c:axId val="110451328"/>
        <c:axId val="11048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451328"/>
        <c:axId val="110486272"/>
      </c:lineChart>
      <c:catAx>
        <c:axId val="1104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86272"/>
        <c:crosses val="autoZero"/>
        <c:auto val="1"/>
        <c:lblAlgn val="ctr"/>
        <c:lblOffset val="100"/>
        <c:tickLblSkip val="1"/>
        <c:tickMarkSkip val="1"/>
        <c:noMultiLvlLbl val="0"/>
      </c:catAx>
      <c:valAx>
        <c:axId val="11048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1,290
1,261
30.53
3,911,846
3,721,560
172,989
1,177,098
2,957,555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類似団体の平均をやや下回り、安定している。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地方税の徴収率も高い値となっているので、今後も現在の徴収率を維持しつつ、島内の経済基盤の強化に取り組む。</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8" name="直線コネクタ 67"/>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61685</xdr:rowOff>
    </xdr:to>
    <xdr:cxnSp macro="">
      <xdr:nvCxnSpPr>
        <xdr:cNvPr id="71" name="直線コネクタ 70"/>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7" name="円/楕円 86"/>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8"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89" name="円/楕円 88"/>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0" name="テキスト ボックス 89"/>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税収等の収入は増加傾向であるが、義務的経費も増加傾向である。今後も、類似団体平均以下を維持できるように、義務的経費の適正化に努める。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64226</xdr:rowOff>
    </xdr:from>
    <xdr:to>
      <xdr:col>7</xdr:col>
      <xdr:colOff>152400</xdr:colOff>
      <xdr:row>61</xdr:row>
      <xdr:rowOff>171087</xdr:rowOff>
    </xdr:to>
    <xdr:cxnSp macro="">
      <xdr:nvCxnSpPr>
        <xdr:cNvPr id="133" name="直線コネクタ 132"/>
        <xdr:cNvCxnSpPr/>
      </xdr:nvCxnSpPr>
      <xdr:spPr>
        <a:xfrm>
          <a:off x="4114800" y="10522676"/>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19413</xdr:rowOff>
    </xdr:from>
    <xdr:to>
      <xdr:col>6</xdr:col>
      <xdr:colOff>0</xdr:colOff>
      <xdr:row>61</xdr:row>
      <xdr:rowOff>64226</xdr:rowOff>
    </xdr:to>
    <xdr:cxnSp macro="">
      <xdr:nvCxnSpPr>
        <xdr:cNvPr id="136" name="直線コネクタ 135"/>
        <xdr:cNvCxnSpPr/>
      </xdr:nvCxnSpPr>
      <xdr:spPr>
        <a:xfrm>
          <a:off x="3225800" y="1047786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19413</xdr:rowOff>
    </xdr:from>
    <xdr:to>
      <xdr:col>4</xdr:col>
      <xdr:colOff>482600</xdr:colOff>
      <xdr:row>62</xdr:row>
      <xdr:rowOff>61685</xdr:rowOff>
    </xdr:to>
    <xdr:cxnSp macro="">
      <xdr:nvCxnSpPr>
        <xdr:cNvPr id="139" name="直線コネクタ 138"/>
        <xdr:cNvCxnSpPr/>
      </xdr:nvCxnSpPr>
      <xdr:spPr>
        <a:xfrm flipV="1">
          <a:off x="2336800" y="10477863"/>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11612</xdr:rowOff>
    </xdr:from>
    <xdr:to>
      <xdr:col>3</xdr:col>
      <xdr:colOff>279400</xdr:colOff>
      <xdr:row>62</xdr:row>
      <xdr:rowOff>61685</xdr:rowOff>
    </xdr:to>
    <xdr:cxnSp macro="">
      <xdr:nvCxnSpPr>
        <xdr:cNvPr id="142" name="直線コネクタ 141"/>
        <xdr:cNvCxnSpPr/>
      </xdr:nvCxnSpPr>
      <xdr:spPr>
        <a:xfrm>
          <a:off x="1447800" y="10298612"/>
          <a:ext cx="889000" cy="39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120287</xdr:rowOff>
    </xdr:from>
    <xdr:to>
      <xdr:col>7</xdr:col>
      <xdr:colOff>203200</xdr:colOff>
      <xdr:row>62</xdr:row>
      <xdr:rowOff>50437</xdr:rowOff>
    </xdr:to>
    <xdr:sp macro="" textlink="">
      <xdr:nvSpPr>
        <xdr:cNvPr id="152" name="円/楕円 151"/>
        <xdr:cNvSpPr/>
      </xdr:nvSpPr>
      <xdr:spPr>
        <a:xfrm>
          <a:off x="4902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136814</xdr:rowOff>
    </xdr:from>
    <xdr:ext cx="762000" cy="259045"/>
    <xdr:sp macro="" textlink="">
      <xdr:nvSpPr>
        <xdr:cNvPr id="153" name="財政構造の弾力性該当値テキスト"/>
        <xdr:cNvSpPr txBox="1"/>
      </xdr:nvSpPr>
      <xdr:spPr>
        <a:xfrm>
          <a:off x="5041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13426</xdr:rowOff>
    </xdr:from>
    <xdr:to>
      <xdr:col>6</xdr:col>
      <xdr:colOff>50800</xdr:colOff>
      <xdr:row>61</xdr:row>
      <xdr:rowOff>115026</xdr:rowOff>
    </xdr:to>
    <xdr:sp macro="" textlink="">
      <xdr:nvSpPr>
        <xdr:cNvPr id="154" name="円/楕円 153"/>
        <xdr:cNvSpPr/>
      </xdr:nvSpPr>
      <xdr:spPr>
        <a:xfrm>
          <a:off x="4064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125203</xdr:rowOff>
    </xdr:from>
    <xdr:ext cx="736600" cy="259045"/>
    <xdr:sp macro="" textlink="">
      <xdr:nvSpPr>
        <xdr:cNvPr id="155" name="テキスト ボックス 154"/>
        <xdr:cNvSpPr txBox="1"/>
      </xdr:nvSpPr>
      <xdr:spPr>
        <a:xfrm>
          <a:off x="3733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140063</xdr:rowOff>
    </xdr:from>
    <xdr:to>
      <xdr:col>4</xdr:col>
      <xdr:colOff>533400</xdr:colOff>
      <xdr:row>61</xdr:row>
      <xdr:rowOff>70213</xdr:rowOff>
    </xdr:to>
    <xdr:sp macro="" textlink="">
      <xdr:nvSpPr>
        <xdr:cNvPr id="156" name="円/楕円 155"/>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80390</xdr:rowOff>
    </xdr:from>
    <xdr:ext cx="762000" cy="259045"/>
    <xdr:sp macro="" textlink="">
      <xdr:nvSpPr>
        <xdr:cNvPr id="157" name="テキスト ボックス 156"/>
        <xdr:cNvSpPr txBox="1"/>
      </xdr:nvSpPr>
      <xdr:spPr>
        <a:xfrm>
          <a:off x="2844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10885</xdr:rowOff>
    </xdr:from>
    <xdr:to>
      <xdr:col>3</xdr:col>
      <xdr:colOff>330200</xdr:colOff>
      <xdr:row>62</xdr:row>
      <xdr:rowOff>112485</xdr:rowOff>
    </xdr:to>
    <xdr:sp macro="" textlink="">
      <xdr:nvSpPr>
        <xdr:cNvPr id="158" name="円/楕円 157"/>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97262</xdr:rowOff>
    </xdr:from>
    <xdr:ext cx="762000" cy="259045"/>
    <xdr:sp macro="" textlink="">
      <xdr:nvSpPr>
        <xdr:cNvPr id="159" name="テキスト ボックス 158"/>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132262</xdr:rowOff>
    </xdr:from>
    <xdr:to>
      <xdr:col>2</xdr:col>
      <xdr:colOff>127000</xdr:colOff>
      <xdr:row>60</xdr:row>
      <xdr:rowOff>62412</xdr:rowOff>
    </xdr:to>
    <xdr:sp macro="" textlink="">
      <xdr:nvSpPr>
        <xdr:cNvPr id="160" name="円/楕円 159"/>
        <xdr:cNvSpPr/>
      </xdr:nvSpPr>
      <xdr:spPr>
        <a:xfrm>
          <a:off x="1397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72589</xdr:rowOff>
    </xdr:from>
    <xdr:ext cx="762000" cy="259045"/>
    <xdr:sp macro="" textlink="">
      <xdr:nvSpPr>
        <xdr:cNvPr id="161" name="テキスト ボックス 160"/>
        <xdr:cNvSpPr txBox="1"/>
      </xdr:nvSpPr>
      <xdr:spPr>
        <a:xfrm>
          <a:off x="1066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一島一村の離島であり、各種の業務に対応するための職員の確保や島外への旅費等でコストが高くなる傾向にある。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今後も職員の定数管理や適正配置に取り組み、物件費の精査、抑制に努める。</a:t>
          </a:r>
          <a:endParaRPr kumimoji="1" lang="en-US"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83032</xdr:rowOff>
    </xdr:from>
    <xdr:to>
      <xdr:col>7</xdr:col>
      <xdr:colOff>152400</xdr:colOff>
      <xdr:row>84</xdr:row>
      <xdr:rowOff>169554</xdr:rowOff>
    </xdr:to>
    <xdr:cxnSp macro="">
      <xdr:nvCxnSpPr>
        <xdr:cNvPr id="195" name="直線コネクタ 194"/>
        <xdr:cNvCxnSpPr/>
      </xdr:nvCxnSpPr>
      <xdr:spPr>
        <a:xfrm>
          <a:off x="4114800" y="14484832"/>
          <a:ext cx="838200" cy="8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83032</xdr:rowOff>
    </xdr:from>
    <xdr:to>
      <xdr:col>6</xdr:col>
      <xdr:colOff>0</xdr:colOff>
      <xdr:row>84</xdr:row>
      <xdr:rowOff>129944</xdr:rowOff>
    </xdr:to>
    <xdr:cxnSp macro="">
      <xdr:nvCxnSpPr>
        <xdr:cNvPr id="198" name="直線コネクタ 197"/>
        <xdr:cNvCxnSpPr/>
      </xdr:nvCxnSpPr>
      <xdr:spPr>
        <a:xfrm flipV="1">
          <a:off x="3225800" y="14484832"/>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129944</xdr:rowOff>
    </xdr:from>
    <xdr:to>
      <xdr:col>4</xdr:col>
      <xdr:colOff>482600</xdr:colOff>
      <xdr:row>84</xdr:row>
      <xdr:rowOff>138260</xdr:rowOff>
    </xdr:to>
    <xdr:cxnSp macro="">
      <xdr:nvCxnSpPr>
        <xdr:cNvPr id="201" name="直線コネクタ 200"/>
        <xdr:cNvCxnSpPr/>
      </xdr:nvCxnSpPr>
      <xdr:spPr>
        <a:xfrm flipV="1">
          <a:off x="2336800" y="14531744"/>
          <a:ext cx="8890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125862</xdr:rowOff>
    </xdr:from>
    <xdr:to>
      <xdr:col>3</xdr:col>
      <xdr:colOff>279400</xdr:colOff>
      <xdr:row>84</xdr:row>
      <xdr:rowOff>138260</xdr:rowOff>
    </xdr:to>
    <xdr:cxnSp macro="">
      <xdr:nvCxnSpPr>
        <xdr:cNvPr id="204" name="直線コネクタ 203"/>
        <xdr:cNvCxnSpPr/>
      </xdr:nvCxnSpPr>
      <xdr:spPr>
        <a:xfrm>
          <a:off x="1447800" y="14527662"/>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118754</xdr:rowOff>
    </xdr:from>
    <xdr:to>
      <xdr:col>7</xdr:col>
      <xdr:colOff>203200</xdr:colOff>
      <xdr:row>85</xdr:row>
      <xdr:rowOff>48904</xdr:rowOff>
    </xdr:to>
    <xdr:sp macro="" textlink="">
      <xdr:nvSpPr>
        <xdr:cNvPr id="214" name="円/楕円 213"/>
        <xdr:cNvSpPr/>
      </xdr:nvSpPr>
      <xdr:spPr>
        <a:xfrm>
          <a:off x="4902200" y="14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90831</xdr:rowOff>
    </xdr:from>
    <xdr:ext cx="762000" cy="259045"/>
    <xdr:sp macro="" textlink="">
      <xdr:nvSpPr>
        <xdr:cNvPr id="215" name="人件費・物件費等の状況該当値テキスト"/>
        <xdr:cNvSpPr txBox="1"/>
      </xdr:nvSpPr>
      <xdr:spPr>
        <a:xfrm>
          <a:off x="5041900" y="144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574,902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32232</xdr:rowOff>
    </xdr:from>
    <xdr:to>
      <xdr:col>6</xdr:col>
      <xdr:colOff>50800</xdr:colOff>
      <xdr:row>84</xdr:row>
      <xdr:rowOff>133832</xdr:rowOff>
    </xdr:to>
    <xdr:sp macro="" textlink="">
      <xdr:nvSpPr>
        <xdr:cNvPr id="216" name="円/楕円 215"/>
        <xdr:cNvSpPr/>
      </xdr:nvSpPr>
      <xdr:spPr>
        <a:xfrm>
          <a:off x="4064000" y="144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118609</xdr:rowOff>
    </xdr:from>
    <xdr:ext cx="736600" cy="259045"/>
    <xdr:sp macro="" textlink="">
      <xdr:nvSpPr>
        <xdr:cNvPr id="217" name="テキスト ボックス 216"/>
        <xdr:cNvSpPr txBox="1"/>
      </xdr:nvSpPr>
      <xdr:spPr>
        <a:xfrm>
          <a:off x="3733800" y="1452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510,360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79144</xdr:rowOff>
    </xdr:from>
    <xdr:to>
      <xdr:col>4</xdr:col>
      <xdr:colOff>533400</xdr:colOff>
      <xdr:row>85</xdr:row>
      <xdr:rowOff>9294</xdr:rowOff>
    </xdr:to>
    <xdr:sp macro="" textlink="">
      <xdr:nvSpPr>
        <xdr:cNvPr id="218" name="円/楕円 217"/>
        <xdr:cNvSpPr/>
      </xdr:nvSpPr>
      <xdr:spPr>
        <a:xfrm>
          <a:off x="3175000" y="144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165521</xdr:rowOff>
    </xdr:from>
    <xdr:ext cx="762000" cy="259045"/>
    <xdr:sp macro="" textlink="">
      <xdr:nvSpPr>
        <xdr:cNvPr id="219" name="テキスト ボックス 218"/>
        <xdr:cNvSpPr txBox="1"/>
      </xdr:nvSpPr>
      <xdr:spPr>
        <a:xfrm>
          <a:off x="2844800" y="1456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545,354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87460</xdr:rowOff>
    </xdr:from>
    <xdr:to>
      <xdr:col>3</xdr:col>
      <xdr:colOff>330200</xdr:colOff>
      <xdr:row>85</xdr:row>
      <xdr:rowOff>17610</xdr:rowOff>
    </xdr:to>
    <xdr:sp macro="" textlink="">
      <xdr:nvSpPr>
        <xdr:cNvPr id="220" name="円/楕円 219"/>
        <xdr:cNvSpPr/>
      </xdr:nvSpPr>
      <xdr:spPr>
        <a:xfrm>
          <a:off x="2286000" y="144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2387</xdr:rowOff>
    </xdr:from>
    <xdr:ext cx="762000" cy="259045"/>
    <xdr:sp macro="" textlink="">
      <xdr:nvSpPr>
        <xdr:cNvPr id="221" name="テキスト ボックス 220"/>
        <xdr:cNvSpPr txBox="1"/>
      </xdr:nvSpPr>
      <xdr:spPr>
        <a:xfrm>
          <a:off x="1955800" y="1457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551,557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75062</xdr:rowOff>
    </xdr:from>
    <xdr:to>
      <xdr:col>2</xdr:col>
      <xdr:colOff>127000</xdr:colOff>
      <xdr:row>85</xdr:row>
      <xdr:rowOff>5212</xdr:rowOff>
    </xdr:to>
    <xdr:sp macro="" textlink="">
      <xdr:nvSpPr>
        <xdr:cNvPr id="222" name="円/楕円 221"/>
        <xdr:cNvSpPr/>
      </xdr:nvSpPr>
      <xdr:spPr>
        <a:xfrm>
          <a:off x="1397000" y="144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161439</xdr:rowOff>
    </xdr:from>
    <xdr:ext cx="762000" cy="259045"/>
    <xdr:sp macro="" textlink="">
      <xdr:nvSpPr>
        <xdr:cNvPr id="223" name="テキスト ボックス 222"/>
        <xdr:cNvSpPr txBox="1"/>
      </xdr:nvSpPr>
      <xdr:spPr>
        <a:xfrm>
          <a:off x="1066800" y="1456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542,309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類似団体平均を大きく下回って</a:t>
          </a:r>
          <a:r>
            <a:rPr kumimoji="1" lang="ja-JP" altLang="en-US" sz="1300">
              <a:solidFill>
                <a:schemeClr val="dk1"/>
              </a:solidFill>
              <a:latin typeface="+mn-lt"/>
              <a:ea typeface="+mn-ea"/>
              <a:cs typeface="+mn-cs"/>
            </a:rPr>
            <a:t>いる。</a:t>
          </a:r>
          <a:endParaRPr kumimoji="1" lang="en-US" altLang="ja-JP" sz="1300">
            <a:solidFill>
              <a:schemeClr val="dk1"/>
            </a:solidFill>
            <a:latin typeface="+mn-lt"/>
            <a:ea typeface="+mn-ea"/>
            <a:cs typeface="+mn-cs"/>
          </a:endParaRPr>
        </a:p>
        <a:p>
          <a:pPr rtl="0" eaLnBrk="1" fontAlgn="auto" latinLnBrk="0" hangingPunct="1"/>
          <a:r>
            <a:rPr kumimoji="1" lang="ja-JP" altLang="ja-JP" sz="1300">
              <a:solidFill>
                <a:schemeClr val="dk1"/>
              </a:solidFill>
              <a:latin typeface="+mn-lt"/>
              <a:ea typeface="+mn-ea"/>
              <a:cs typeface="+mn-cs"/>
            </a:rPr>
            <a:t>今後も国や県の給与改定等の同行に注視し、給与の適正化に努める。</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167005</xdr:rowOff>
    </xdr:to>
    <xdr:cxnSp macro="">
      <xdr:nvCxnSpPr>
        <xdr:cNvPr id="257" name="直線コネクタ 256"/>
        <xdr:cNvCxnSpPr/>
      </xdr:nvCxnSpPr>
      <xdr:spPr>
        <a:xfrm>
          <a:off x="16179800" y="14516523"/>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86</xdr:row>
      <xdr:rowOff>85513</xdr:rowOff>
    </xdr:to>
    <xdr:cxnSp macro="">
      <xdr:nvCxnSpPr>
        <xdr:cNvPr id="260" name="直線コネクタ 259"/>
        <xdr:cNvCxnSpPr/>
      </xdr:nvCxnSpPr>
      <xdr:spPr>
        <a:xfrm flipV="1">
          <a:off x="15290800" y="1451652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33232</xdr:rowOff>
    </xdr:from>
    <xdr:to>
      <xdr:col>22</xdr:col>
      <xdr:colOff>203200</xdr:colOff>
      <xdr:row>86</xdr:row>
      <xdr:rowOff>85513</xdr:rowOff>
    </xdr:to>
    <xdr:cxnSp macro="">
      <xdr:nvCxnSpPr>
        <xdr:cNvPr id="263" name="直線コネクタ 262"/>
        <xdr:cNvCxnSpPr/>
      </xdr:nvCxnSpPr>
      <xdr:spPr>
        <a:xfrm>
          <a:off x="14401800" y="1477793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102659</xdr:rowOff>
    </xdr:from>
    <xdr:to>
      <xdr:col>21</xdr:col>
      <xdr:colOff>0</xdr:colOff>
      <xdr:row>86</xdr:row>
      <xdr:rowOff>33232</xdr:rowOff>
    </xdr:to>
    <xdr:cxnSp macro="">
      <xdr:nvCxnSpPr>
        <xdr:cNvPr id="266" name="直線コネクタ 265"/>
        <xdr:cNvCxnSpPr/>
      </xdr:nvCxnSpPr>
      <xdr:spPr>
        <a:xfrm>
          <a:off x="13512800" y="14504459"/>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116205</xdr:rowOff>
    </xdr:from>
    <xdr:to>
      <xdr:col>24</xdr:col>
      <xdr:colOff>609600</xdr:colOff>
      <xdr:row>85</xdr:row>
      <xdr:rowOff>46355</xdr:rowOff>
    </xdr:to>
    <xdr:sp macro="" textlink="">
      <xdr:nvSpPr>
        <xdr:cNvPr id="276" name="円/楕円 275"/>
        <xdr:cNvSpPr/>
      </xdr:nvSpPr>
      <xdr:spPr>
        <a:xfrm>
          <a:off x="169672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132732</xdr:rowOff>
    </xdr:from>
    <xdr:ext cx="762000" cy="259045"/>
    <xdr:sp macro="" textlink="">
      <xdr:nvSpPr>
        <xdr:cNvPr id="277" name="給与水準   （国との比較）該当値テキスト"/>
        <xdr:cNvSpPr txBox="1"/>
      </xdr:nvSpPr>
      <xdr:spPr>
        <a:xfrm>
          <a:off x="17106900" y="1436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8" name="円/楕円 277"/>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79" name="テキスト ボックス 278"/>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80" name="円/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146490</xdr:rowOff>
    </xdr:from>
    <xdr:ext cx="762000" cy="259045"/>
    <xdr:sp macro="" textlink="">
      <xdr:nvSpPr>
        <xdr:cNvPr id="281" name="テキスト ボックス 280"/>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153882</xdr:rowOff>
    </xdr:from>
    <xdr:to>
      <xdr:col>21</xdr:col>
      <xdr:colOff>50800</xdr:colOff>
      <xdr:row>86</xdr:row>
      <xdr:rowOff>84032</xdr:rowOff>
    </xdr:to>
    <xdr:sp macro="" textlink="">
      <xdr:nvSpPr>
        <xdr:cNvPr id="282" name="円/楕円 281"/>
        <xdr:cNvSpPr/>
      </xdr:nvSpPr>
      <xdr:spPr>
        <a:xfrm>
          <a:off x="14351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94209</xdr:rowOff>
    </xdr:from>
    <xdr:ext cx="762000" cy="259045"/>
    <xdr:sp macro="" textlink="">
      <xdr:nvSpPr>
        <xdr:cNvPr id="283" name="テキスト ボックス 282"/>
        <xdr:cNvSpPr txBox="1"/>
      </xdr:nvSpPr>
      <xdr:spPr>
        <a:xfrm>
          <a:off x="14020800" y="144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51859</xdr:rowOff>
    </xdr:from>
    <xdr:to>
      <xdr:col>19</xdr:col>
      <xdr:colOff>533400</xdr:colOff>
      <xdr:row>84</xdr:row>
      <xdr:rowOff>153459</xdr:rowOff>
    </xdr:to>
    <xdr:sp macro="" textlink="">
      <xdr:nvSpPr>
        <xdr:cNvPr id="284" name="円/楕円 283"/>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163636</xdr:rowOff>
    </xdr:from>
    <xdr:ext cx="762000" cy="259045"/>
    <xdr:sp macro="" textlink="">
      <xdr:nvSpPr>
        <xdr:cNvPr id="285" name="テキスト ボックス 284"/>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一</a:t>
          </a:r>
          <a:r>
            <a:rPr kumimoji="1" lang="ja-JP" altLang="ja-JP" sz="1300">
              <a:solidFill>
                <a:schemeClr val="dk1"/>
              </a:solidFill>
              <a:latin typeface="+mn-lt"/>
              <a:ea typeface="+mn-ea"/>
              <a:cs typeface="+mn-cs"/>
            </a:rPr>
            <a:t>島一村である為に、特殊な事業（港湾荷役業務・空港管理業務等）を行っている</a:t>
          </a:r>
          <a:r>
            <a:rPr kumimoji="1" lang="ja-JP" altLang="en-US" sz="1300">
              <a:solidFill>
                <a:schemeClr val="dk1"/>
              </a:solidFill>
              <a:latin typeface="+mn-lt"/>
              <a:ea typeface="+mn-ea"/>
              <a:cs typeface="+mn-cs"/>
            </a:rPr>
            <a:t>ことが類似団体の平均を大きく上回っている要因となっている。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89688</xdr:rowOff>
    </xdr:from>
    <xdr:to>
      <xdr:col>24</xdr:col>
      <xdr:colOff>558800</xdr:colOff>
      <xdr:row>63</xdr:row>
      <xdr:rowOff>92825</xdr:rowOff>
    </xdr:to>
    <xdr:cxnSp macro="">
      <xdr:nvCxnSpPr>
        <xdr:cNvPr id="317" name="直線コネクタ 316"/>
        <xdr:cNvCxnSpPr/>
      </xdr:nvCxnSpPr>
      <xdr:spPr>
        <a:xfrm>
          <a:off x="16179800" y="10891038"/>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89688</xdr:rowOff>
    </xdr:from>
    <xdr:to>
      <xdr:col>23</xdr:col>
      <xdr:colOff>406400</xdr:colOff>
      <xdr:row>63</xdr:row>
      <xdr:rowOff>106337</xdr:rowOff>
    </xdr:to>
    <xdr:cxnSp macro="">
      <xdr:nvCxnSpPr>
        <xdr:cNvPr id="320" name="直線コネクタ 319"/>
        <xdr:cNvCxnSpPr/>
      </xdr:nvCxnSpPr>
      <xdr:spPr>
        <a:xfrm flipV="1">
          <a:off x="15290800" y="10891038"/>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57353</xdr:rowOff>
    </xdr:from>
    <xdr:to>
      <xdr:col>22</xdr:col>
      <xdr:colOff>203200</xdr:colOff>
      <xdr:row>63</xdr:row>
      <xdr:rowOff>106337</xdr:rowOff>
    </xdr:to>
    <xdr:cxnSp macro="">
      <xdr:nvCxnSpPr>
        <xdr:cNvPr id="323" name="直線コネクタ 322"/>
        <xdr:cNvCxnSpPr/>
      </xdr:nvCxnSpPr>
      <xdr:spPr>
        <a:xfrm>
          <a:off x="14401800" y="10858703"/>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57353</xdr:rowOff>
    </xdr:from>
    <xdr:to>
      <xdr:col>21</xdr:col>
      <xdr:colOff>0</xdr:colOff>
      <xdr:row>63</xdr:row>
      <xdr:rowOff>91377</xdr:rowOff>
    </xdr:to>
    <xdr:cxnSp macro="">
      <xdr:nvCxnSpPr>
        <xdr:cNvPr id="326" name="直線コネクタ 325"/>
        <xdr:cNvCxnSpPr/>
      </xdr:nvCxnSpPr>
      <xdr:spPr>
        <a:xfrm flipV="1">
          <a:off x="13512800" y="10858703"/>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42025</xdr:rowOff>
    </xdr:from>
    <xdr:to>
      <xdr:col>24</xdr:col>
      <xdr:colOff>609600</xdr:colOff>
      <xdr:row>63</xdr:row>
      <xdr:rowOff>143625</xdr:rowOff>
    </xdr:to>
    <xdr:sp macro="" textlink="">
      <xdr:nvSpPr>
        <xdr:cNvPr id="336" name="円/楕円 335"/>
        <xdr:cNvSpPr/>
      </xdr:nvSpPr>
      <xdr:spPr>
        <a:xfrm>
          <a:off x="16967200" y="10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14102</xdr:rowOff>
    </xdr:from>
    <xdr:ext cx="762000" cy="259045"/>
    <xdr:sp macro="" textlink="">
      <xdr:nvSpPr>
        <xdr:cNvPr id="337" name="定員管理の状況該当値テキスト"/>
        <xdr:cNvSpPr txBox="1"/>
      </xdr:nvSpPr>
      <xdr:spPr>
        <a:xfrm>
          <a:off x="17106900" y="1081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38888</xdr:rowOff>
    </xdr:from>
    <xdr:to>
      <xdr:col>23</xdr:col>
      <xdr:colOff>457200</xdr:colOff>
      <xdr:row>63</xdr:row>
      <xdr:rowOff>140488</xdr:rowOff>
    </xdr:to>
    <xdr:sp macro="" textlink="">
      <xdr:nvSpPr>
        <xdr:cNvPr id="338" name="円/楕円 337"/>
        <xdr:cNvSpPr/>
      </xdr:nvSpPr>
      <xdr:spPr>
        <a:xfrm>
          <a:off x="16129000" y="108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125265</xdr:rowOff>
    </xdr:from>
    <xdr:ext cx="736600" cy="259045"/>
    <xdr:sp macro="" textlink="">
      <xdr:nvSpPr>
        <xdr:cNvPr id="339" name="テキスト ボックス 338"/>
        <xdr:cNvSpPr txBox="1"/>
      </xdr:nvSpPr>
      <xdr:spPr>
        <a:xfrm>
          <a:off x="15798800" y="1092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55537</xdr:rowOff>
    </xdr:from>
    <xdr:to>
      <xdr:col>22</xdr:col>
      <xdr:colOff>254000</xdr:colOff>
      <xdr:row>63</xdr:row>
      <xdr:rowOff>157137</xdr:rowOff>
    </xdr:to>
    <xdr:sp macro="" textlink="">
      <xdr:nvSpPr>
        <xdr:cNvPr id="340" name="円/楕円 339"/>
        <xdr:cNvSpPr/>
      </xdr:nvSpPr>
      <xdr:spPr>
        <a:xfrm>
          <a:off x="15240000" y="10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141914</xdr:rowOff>
    </xdr:from>
    <xdr:ext cx="762000" cy="259045"/>
    <xdr:sp macro="" textlink="">
      <xdr:nvSpPr>
        <xdr:cNvPr id="341" name="テキスト ボックス 340"/>
        <xdr:cNvSpPr txBox="1"/>
      </xdr:nvSpPr>
      <xdr:spPr>
        <a:xfrm>
          <a:off x="14909800" y="1094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6553</xdr:rowOff>
    </xdr:from>
    <xdr:to>
      <xdr:col>21</xdr:col>
      <xdr:colOff>50800</xdr:colOff>
      <xdr:row>63</xdr:row>
      <xdr:rowOff>108153</xdr:rowOff>
    </xdr:to>
    <xdr:sp macro="" textlink="">
      <xdr:nvSpPr>
        <xdr:cNvPr id="342" name="円/楕円 341"/>
        <xdr:cNvSpPr/>
      </xdr:nvSpPr>
      <xdr:spPr>
        <a:xfrm>
          <a:off x="14351000" y="108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92930</xdr:rowOff>
    </xdr:from>
    <xdr:ext cx="762000" cy="259045"/>
    <xdr:sp macro="" textlink="">
      <xdr:nvSpPr>
        <xdr:cNvPr id="343" name="テキスト ボックス 342"/>
        <xdr:cNvSpPr txBox="1"/>
      </xdr:nvSpPr>
      <xdr:spPr>
        <a:xfrm>
          <a:off x="14020800" y="1089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40577</xdr:rowOff>
    </xdr:from>
    <xdr:to>
      <xdr:col>19</xdr:col>
      <xdr:colOff>533400</xdr:colOff>
      <xdr:row>63</xdr:row>
      <xdr:rowOff>142177</xdr:rowOff>
    </xdr:to>
    <xdr:sp macro="" textlink="">
      <xdr:nvSpPr>
        <xdr:cNvPr id="344" name="円/楕円 343"/>
        <xdr:cNvSpPr/>
      </xdr:nvSpPr>
      <xdr:spPr>
        <a:xfrm>
          <a:off x="13462000" y="108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126954</xdr:rowOff>
    </xdr:from>
    <xdr:ext cx="762000" cy="259045"/>
    <xdr:sp macro="" textlink="">
      <xdr:nvSpPr>
        <xdr:cNvPr id="345" name="テキスト ボックス 344"/>
        <xdr:cNvSpPr txBox="1"/>
      </xdr:nvSpPr>
      <xdr:spPr>
        <a:xfrm>
          <a:off x="13131800" y="1092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実質公債費比率は減少傾向が続</a:t>
          </a:r>
          <a:r>
            <a:rPr kumimoji="1" lang="ja-JP" altLang="en-US" sz="1300">
              <a:solidFill>
                <a:schemeClr val="dk1"/>
              </a:solidFill>
              <a:latin typeface="+mn-lt"/>
              <a:ea typeface="+mn-ea"/>
              <a:cs typeface="+mn-cs"/>
            </a:rPr>
            <a:t>いている。</a:t>
          </a:r>
          <a:r>
            <a:rPr kumimoji="1" lang="ja-JP" altLang="ja-JP" sz="1300">
              <a:solidFill>
                <a:schemeClr val="dk1"/>
              </a:solidFill>
              <a:latin typeface="+mn-lt"/>
              <a:ea typeface="+mn-ea"/>
              <a:cs typeface="+mn-cs"/>
            </a:rPr>
            <a:t>今後も起債発行額の抑制ならびに交付税措置のある有利な起債の積極的な活用に取り組み、健全な財政運営の維持を目指す。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138938</xdr:rowOff>
    </xdr:to>
    <xdr:cxnSp macro="">
      <xdr:nvCxnSpPr>
        <xdr:cNvPr id="376" name="直線コネクタ 375"/>
        <xdr:cNvCxnSpPr/>
      </xdr:nvCxnSpPr>
      <xdr:spPr>
        <a:xfrm flipV="1">
          <a:off x="16179800" y="714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41</xdr:row>
      <xdr:rowOff>163068</xdr:rowOff>
    </xdr:to>
    <xdr:cxnSp macro="">
      <xdr:nvCxnSpPr>
        <xdr:cNvPr id="379" name="直線コネクタ 378"/>
        <xdr:cNvCxnSpPr/>
      </xdr:nvCxnSpPr>
      <xdr:spPr>
        <a:xfrm flipV="1">
          <a:off x="15290800" y="71683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73660</xdr:rowOff>
    </xdr:to>
    <xdr:cxnSp macro="">
      <xdr:nvCxnSpPr>
        <xdr:cNvPr id="382" name="直線コネクタ 381"/>
        <xdr:cNvCxnSpPr/>
      </xdr:nvCxnSpPr>
      <xdr:spPr>
        <a:xfrm flipV="1">
          <a:off x="14401800" y="719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160528</xdr:rowOff>
    </xdr:to>
    <xdr:cxnSp macro="">
      <xdr:nvCxnSpPr>
        <xdr:cNvPr id="385" name="直線コネクタ 384"/>
        <xdr:cNvCxnSpPr/>
      </xdr:nvCxnSpPr>
      <xdr:spPr>
        <a:xfrm flipV="1">
          <a:off x="13512800" y="72745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5" name="円/楕円 394"/>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6"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7" name="円/楕円 396"/>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98" name="テキスト ボックス 397"/>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399" name="円/楕円 398"/>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52595</xdr:rowOff>
    </xdr:from>
    <xdr:ext cx="762000" cy="259045"/>
    <xdr:sp macro="" textlink="">
      <xdr:nvSpPr>
        <xdr:cNvPr id="400" name="テキスト ボックス 399"/>
        <xdr:cNvSpPr txBox="1"/>
      </xdr:nvSpPr>
      <xdr:spPr>
        <a:xfrm>
          <a:off x="14909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1" name="円/楕円 400"/>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402" name="テキスト ボックス 40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3" name="円/楕円 402"/>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4" name="テキスト ボックス 403"/>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地方債の現在高は増加が続いているが、充当可能基金の安定的な積立により、将来負担比率はマイナス値が続いている。今後も現在の水準を維持し、将来負担の低減に努める。</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1,290
1,261
30.53
3,911,846
3,721,560
172,989
1,177,098
2,957,555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ラスパイレス指数は類似団体平均を下回っているが、人口千人当たりの職員数が類似団体を上回っているため、人件費も類似団体を上回っている。</a:t>
          </a:r>
          <a:r>
            <a:rPr kumimoji="1" lang="ja-JP" altLang="ja-JP" sz="1300">
              <a:solidFill>
                <a:schemeClr val="dk1"/>
              </a:solidFill>
              <a:latin typeface="+mn-lt"/>
              <a:ea typeface="+mn-ea"/>
              <a:cs typeface="+mn-cs"/>
            </a:rPr>
            <a:t>業務量を勘案した適正配置を検討し、定員の適正管理に努める。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115570</xdr:rowOff>
    </xdr:to>
    <xdr:cxnSp macro="">
      <xdr:nvCxnSpPr>
        <xdr:cNvPr id="64" name="直線コネクタ 63"/>
        <xdr:cNvCxnSpPr/>
      </xdr:nvCxnSpPr>
      <xdr:spPr>
        <a:xfrm>
          <a:off x="3987800" y="6253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100330</xdr:rowOff>
    </xdr:to>
    <xdr:cxnSp macro="">
      <xdr:nvCxnSpPr>
        <xdr:cNvPr id="67" name="直線コネクタ 66"/>
        <xdr:cNvCxnSpPr/>
      </xdr:nvCxnSpPr>
      <xdr:spPr>
        <a:xfrm flipV="1">
          <a:off x="3098800" y="6253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100330</xdr:rowOff>
    </xdr:from>
    <xdr:to>
      <xdr:col>4</xdr:col>
      <xdr:colOff>346075</xdr:colOff>
      <xdr:row>36</xdr:row>
      <xdr:rowOff>107950</xdr:rowOff>
    </xdr:to>
    <xdr:cxnSp macro="">
      <xdr:nvCxnSpPr>
        <xdr:cNvPr id="70" name="直線コネクタ 69"/>
        <xdr:cNvCxnSpPr/>
      </xdr:nvCxnSpPr>
      <xdr:spPr>
        <a:xfrm flipV="1">
          <a:off x="2209800" y="6272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107950</xdr:rowOff>
    </xdr:to>
    <xdr:cxnSp macro="">
      <xdr:nvCxnSpPr>
        <xdr:cNvPr id="73" name="直線コネクタ 72"/>
        <xdr:cNvCxnSpPr/>
      </xdr:nvCxnSpPr>
      <xdr:spPr>
        <a:xfrm>
          <a:off x="1320800" y="61696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64770</xdr:rowOff>
    </xdr:from>
    <xdr:to>
      <xdr:col>7</xdr:col>
      <xdr:colOff>66675</xdr:colOff>
      <xdr:row>36</xdr:row>
      <xdr:rowOff>166370</xdr:rowOff>
    </xdr:to>
    <xdr:sp macro="" textlink="">
      <xdr:nvSpPr>
        <xdr:cNvPr id="83" name="円/楕円 82"/>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36847</xdr:rowOff>
    </xdr:from>
    <xdr:ext cx="762000" cy="259045"/>
    <xdr:sp macro="" textlink="">
      <xdr:nvSpPr>
        <xdr:cNvPr id="84" name="人件費該当値テキスト"/>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86" name="テキスト ボックス 85"/>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49530</xdr:rowOff>
    </xdr:from>
    <xdr:to>
      <xdr:col>4</xdr:col>
      <xdr:colOff>396875</xdr:colOff>
      <xdr:row>36</xdr:row>
      <xdr:rowOff>151130</xdr:rowOff>
    </xdr:to>
    <xdr:sp macro="" textlink="">
      <xdr:nvSpPr>
        <xdr:cNvPr id="87" name="円/楕円 86"/>
        <xdr:cNvSpPr/>
      </xdr:nvSpPr>
      <xdr:spPr>
        <a:xfrm>
          <a:off x="3048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135907</xdr:rowOff>
    </xdr:from>
    <xdr:ext cx="762000" cy="259045"/>
    <xdr:sp macro="" textlink="">
      <xdr:nvSpPr>
        <xdr:cNvPr id="88" name="テキスト ボックス 87"/>
        <xdr:cNvSpPr txBox="1"/>
      </xdr:nvSpPr>
      <xdr:spPr>
        <a:xfrm>
          <a:off x="2717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57150</xdr:rowOff>
    </xdr:from>
    <xdr:to>
      <xdr:col>3</xdr:col>
      <xdr:colOff>193675</xdr:colOff>
      <xdr:row>36</xdr:row>
      <xdr:rowOff>158750</xdr:rowOff>
    </xdr:to>
    <xdr:sp macro="" textlink="">
      <xdr:nvSpPr>
        <xdr:cNvPr id="89" name="円/楕円 88"/>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143527</xdr:rowOff>
    </xdr:from>
    <xdr:ext cx="762000" cy="259045"/>
    <xdr:sp macro="" textlink="">
      <xdr:nvSpPr>
        <xdr:cNvPr id="90" name="テキスト ボックス 89"/>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1" name="円/楕円 90"/>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33037</xdr:rowOff>
    </xdr:from>
    <xdr:ext cx="762000" cy="259045"/>
    <xdr:sp macro="" textlink="">
      <xdr:nvSpPr>
        <xdr:cNvPr id="92" name="テキスト ボックス 91"/>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年度より増加傾向であり、類似団体平均を上回っている。委託費の割合が多いため、民間への委託業務の適正化に努める。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18</xdr:row>
      <xdr:rowOff>43180</xdr:rowOff>
    </xdr:to>
    <xdr:cxnSp macro="">
      <xdr:nvCxnSpPr>
        <xdr:cNvPr id="125" name="直線コネクタ 124"/>
        <xdr:cNvCxnSpPr/>
      </xdr:nvCxnSpPr>
      <xdr:spPr>
        <a:xfrm>
          <a:off x="15671800" y="29616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62230</xdr:rowOff>
    </xdr:to>
    <xdr:cxnSp macro="">
      <xdr:nvCxnSpPr>
        <xdr:cNvPr id="128" name="直線コネクタ 127"/>
        <xdr:cNvCxnSpPr/>
      </xdr:nvCxnSpPr>
      <xdr:spPr>
        <a:xfrm flipV="1">
          <a:off x="14782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62230</xdr:rowOff>
    </xdr:to>
    <xdr:cxnSp macro="">
      <xdr:nvCxnSpPr>
        <xdr:cNvPr id="131" name="直線コネクタ 130"/>
        <xdr:cNvCxnSpPr/>
      </xdr:nvCxnSpPr>
      <xdr:spPr>
        <a:xfrm>
          <a:off x="13893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54610</xdr:rowOff>
    </xdr:to>
    <xdr:cxnSp macro="">
      <xdr:nvCxnSpPr>
        <xdr:cNvPr id="134" name="直線コネクタ 133"/>
        <xdr:cNvCxnSpPr/>
      </xdr:nvCxnSpPr>
      <xdr:spPr>
        <a:xfrm>
          <a:off x="13004800" y="283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4" name="円/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8" name="円/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50" name="円/楕円 149"/>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51" name="テキスト ボックス 150"/>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2" name="円/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類似団体平均を下回る傾向だが、今後は高齢化により扶助費の増加が見込まれる。現在の水準を維持できるように努める。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29028</xdr:rowOff>
    </xdr:to>
    <xdr:cxnSp macro="">
      <xdr:nvCxnSpPr>
        <xdr:cNvPr id="187" name="直線コネクタ 186"/>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0" name="直線コネクタ 189"/>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61685</xdr:rowOff>
    </xdr:to>
    <xdr:cxnSp macro="">
      <xdr:nvCxnSpPr>
        <xdr:cNvPr id="193" name="直線コネクタ 192"/>
        <xdr:cNvCxnSpPr/>
      </xdr:nvCxnSpPr>
      <xdr:spPr>
        <a:xfrm flipV="1">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61685</xdr:rowOff>
    </xdr:to>
    <xdr:cxnSp macro="">
      <xdr:nvCxnSpPr>
        <xdr:cNvPr id="196" name="直線コネクタ 195"/>
        <xdr:cNvCxnSpPr/>
      </xdr:nvCxnSpPr>
      <xdr:spPr>
        <a:xfrm>
          <a:off x="1320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類似団体と比較し、下回っている傾向である。今後ものこの水準を維持できるように</a:t>
          </a:r>
          <a:r>
            <a:rPr kumimoji="1" lang="ja-JP" altLang="en-US" sz="1300">
              <a:solidFill>
                <a:schemeClr val="dk1"/>
              </a:solidFill>
              <a:latin typeface="+mn-lt"/>
              <a:ea typeface="+mn-ea"/>
              <a:cs typeface="+mn-cs"/>
            </a:rPr>
            <a:t>、一般会計から特別会計への繰出金の抑制に</a:t>
          </a:r>
          <a:r>
            <a:rPr kumimoji="1" lang="ja-JP" altLang="ja-JP" sz="1300">
              <a:solidFill>
                <a:schemeClr val="dk1"/>
              </a:solidFill>
              <a:latin typeface="+mn-lt"/>
              <a:ea typeface="+mn-ea"/>
              <a:cs typeface="+mn-cs"/>
            </a:rPr>
            <a:t>務める。</a:t>
          </a:r>
          <a:endParaRPr lang="ja-JP" altLang="ja-JP" sz="13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33274</xdr:rowOff>
    </xdr:from>
    <xdr:to>
      <xdr:col>24</xdr:col>
      <xdr:colOff>31750</xdr:colOff>
      <xdr:row>55</xdr:row>
      <xdr:rowOff>69850</xdr:rowOff>
    </xdr:to>
    <xdr:cxnSp macro="">
      <xdr:nvCxnSpPr>
        <xdr:cNvPr id="245" name="直線コネクタ 244"/>
        <xdr:cNvCxnSpPr/>
      </xdr:nvCxnSpPr>
      <xdr:spPr>
        <a:xfrm>
          <a:off x="15671800" y="94630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33274</xdr:rowOff>
    </xdr:from>
    <xdr:to>
      <xdr:col>22</xdr:col>
      <xdr:colOff>565150</xdr:colOff>
      <xdr:row>55</xdr:row>
      <xdr:rowOff>37846</xdr:rowOff>
    </xdr:to>
    <xdr:cxnSp macro="">
      <xdr:nvCxnSpPr>
        <xdr:cNvPr id="248" name="直線コネクタ 247"/>
        <xdr:cNvCxnSpPr/>
      </xdr:nvCxnSpPr>
      <xdr:spPr>
        <a:xfrm flipV="1">
          <a:off x="14782800" y="9463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37846</xdr:rowOff>
    </xdr:from>
    <xdr:to>
      <xdr:col>21</xdr:col>
      <xdr:colOff>361950</xdr:colOff>
      <xdr:row>55</xdr:row>
      <xdr:rowOff>120142</xdr:rowOff>
    </xdr:to>
    <xdr:cxnSp macro="">
      <xdr:nvCxnSpPr>
        <xdr:cNvPr id="251" name="直線コネクタ 250"/>
        <xdr:cNvCxnSpPr/>
      </xdr:nvCxnSpPr>
      <xdr:spPr>
        <a:xfrm flipV="1">
          <a:off x="13893800" y="94675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120142</xdr:rowOff>
    </xdr:to>
    <xdr:cxnSp macro="">
      <xdr:nvCxnSpPr>
        <xdr:cNvPr id="254" name="直線コネクタ 253"/>
        <xdr:cNvCxnSpPr/>
      </xdr:nvCxnSpPr>
      <xdr:spPr>
        <a:xfrm>
          <a:off x="13004800" y="9431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4" name="円/楕円 26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5"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153924</xdr:rowOff>
    </xdr:from>
    <xdr:to>
      <xdr:col>22</xdr:col>
      <xdr:colOff>615950</xdr:colOff>
      <xdr:row>55</xdr:row>
      <xdr:rowOff>84074</xdr:rowOff>
    </xdr:to>
    <xdr:sp macro="" textlink="">
      <xdr:nvSpPr>
        <xdr:cNvPr id="266" name="円/楕円 265"/>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94251</xdr:rowOff>
    </xdr:from>
    <xdr:ext cx="736600" cy="259045"/>
    <xdr:sp macro="" textlink="">
      <xdr:nvSpPr>
        <xdr:cNvPr id="267" name="テキスト ボックス 266"/>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158496</xdr:rowOff>
    </xdr:from>
    <xdr:to>
      <xdr:col>21</xdr:col>
      <xdr:colOff>412750</xdr:colOff>
      <xdr:row>55</xdr:row>
      <xdr:rowOff>88646</xdr:rowOff>
    </xdr:to>
    <xdr:sp macro="" textlink="">
      <xdr:nvSpPr>
        <xdr:cNvPr id="268" name="円/楕円 267"/>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98823</xdr:rowOff>
    </xdr:from>
    <xdr:ext cx="762000" cy="259045"/>
    <xdr:sp macro="" textlink="">
      <xdr:nvSpPr>
        <xdr:cNvPr id="269" name="テキスト ボックス 268"/>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69342</xdr:rowOff>
    </xdr:from>
    <xdr:to>
      <xdr:col>20</xdr:col>
      <xdr:colOff>209550</xdr:colOff>
      <xdr:row>55</xdr:row>
      <xdr:rowOff>170942</xdr:rowOff>
    </xdr:to>
    <xdr:sp macro="" textlink="">
      <xdr:nvSpPr>
        <xdr:cNvPr id="270" name="円/楕円 269"/>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9669</xdr:rowOff>
    </xdr:from>
    <xdr:ext cx="762000" cy="259045"/>
    <xdr:sp macro="" textlink="">
      <xdr:nvSpPr>
        <xdr:cNvPr id="271" name="テキスト ボックス 270"/>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2" name="円/楕円 271"/>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3" name="テキスト ボックス 272"/>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類似団体と比較し、下回っている傾向である。今後ものこの水準を維持できるように務める。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143002</xdr:rowOff>
    </xdr:to>
    <xdr:cxnSp macro="">
      <xdr:nvCxnSpPr>
        <xdr:cNvPr id="303" name="直線コネクタ 302"/>
        <xdr:cNvCxnSpPr/>
      </xdr:nvCxnSpPr>
      <xdr:spPr>
        <a:xfrm flipV="1">
          <a:off x="15671800" y="60660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143002</xdr:rowOff>
    </xdr:to>
    <xdr:cxnSp macro="">
      <xdr:nvCxnSpPr>
        <xdr:cNvPr id="306" name="直線コネクタ 305"/>
        <xdr:cNvCxnSpPr/>
      </xdr:nvCxnSpPr>
      <xdr:spPr>
        <a:xfrm>
          <a:off x="14782800" y="60888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152146</xdr:rowOff>
    </xdr:to>
    <xdr:cxnSp macro="">
      <xdr:nvCxnSpPr>
        <xdr:cNvPr id="309" name="直線コネクタ 308"/>
        <xdr:cNvCxnSpPr/>
      </xdr:nvCxnSpPr>
      <xdr:spPr>
        <a:xfrm flipV="1">
          <a:off x="13893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152146</xdr:rowOff>
    </xdr:to>
    <xdr:cxnSp macro="">
      <xdr:nvCxnSpPr>
        <xdr:cNvPr id="312" name="直線コネクタ 311"/>
        <xdr:cNvCxnSpPr/>
      </xdr:nvCxnSpPr>
      <xdr:spPr>
        <a:xfrm>
          <a:off x="13004800" y="60294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2" name="円/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4" name="円/楕円 323"/>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5" name="テキスト ボックス 324"/>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6" name="円/楕円 325"/>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7" name="テキスト ボックス 326"/>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28" name="円/楕円 327"/>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29" name="テキスト ボックス 328"/>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149352</xdr:rowOff>
    </xdr:from>
    <xdr:to>
      <xdr:col>19</xdr:col>
      <xdr:colOff>6350</xdr:colOff>
      <xdr:row>35</xdr:row>
      <xdr:rowOff>79502</xdr:rowOff>
    </xdr:to>
    <xdr:sp macro="" textlink="">
      <xdr:nvSpPr>
        <xdr:cNvPr id="330" name="円/楕円 329"/>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89679</xdr:rowOff>
    </xdr:from>
    <xdr:ext cx="762000" cy="259045"/>
    <xdr:sp macro="" textlink="">
      <xdr:nvSpPr>
        <xdr:cNvPr id="331" name="テキスト ボックス 330"/>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25</a:t>
          </a:r>
          <a:r>
            <a:rPr kumimoji="1" lang="ja-JP" altLang="en-US" sz="1300">
              <a:solidFill>
                <a:schemeClr val="dk1"/>
              </a:solidFill>
              <a:latin typeface="+mn-lt"/>
              <a:ea typeface="+mn-ea"/>
              <a:cs typeface="+mn-cs"/>
            </a:rPr>
            <a:t>年度より増加している。</a:t>
          </a:r>
          <a:r>
            <a:rPr kumimoji="1" lang="ja-JP" altLang="ja-JP" sz="1300">
              <a:solidFill>
                <a:schemeClr val="dk1"/>
              </a:solidFill>
              <a:latin typeface="+mn-lt"/>
              <a:ea typeface="+mn-ea"/>
              <a:cs typeface="+mn-cs"/>
            </a:rPr>
            <a:t>過疎債・辺地債等有効な制度を積極的に活用し、公債費の抑制に努める。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73661</xdr:rowOff>
    </xdr:to>
    <xdr:cxnSp macro="">
      <xdr:nvCxnSpPr>
        <xdr:cNvPr id="363" name="直線コネクタ 362"/>
        <xdr:cNvCxnSpPr/>
      </xdr:nvCxnSpPr>
      <xdr:spPr>
        <a:xfrm>
          <a:off x="3987800" y="132486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xdr:rowOff>
    </xdr:from>
    <xdr:to>
      <xdr:col>5</xdr:col>
      <xdr:colOff>549275</xdr:colOff>
      <xdr:row>77</xdr:row>
      <xdr:rowOff>46989</xdr:rowOff>
    </xdr:to>
    <xdr:cxnSp macro="">
      <xdr:nvCxnSpPr>
        <xdr:cNvPr id="366" name="直線コネクタ 365"/>
        <xdr:cNvCxnSpPr/>
      </xdr:nvCxnSpPr>
      <xdr:spPr>
        <a:xfrm>
          <a:off x="3098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xdr:rowOff>
    </xdr:from>
    <xdr:to>
      <xdr:col>4</xdr:col>
      <xdr:colOff>346075</xdr:colOff>
      <xdr:row>77</xdr:row>
      <xdr:rowOff>107950</xdr:rowOff>
    </xdr:to>
    <xdr:cxnSp macro="">
      <xdr:nvCxnSpPr>
        <xdr:cNvPr id="369" name="直線コネクタ 368"/>
        <xdr:cNvCxnSpPr/>
      </xdr:nvCxnSpPr>
      <xdr:spPr>
        <a:xfrm flipV="1">
          <a:off x="2209800" y="1321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107950</xdr:rowOff>
    </xdr:to>
    <xdr:cxnSp macro="">
      <xdr:nvCxnSpPr>
        <xdr:cNvPr id="372" name="直線コネクタ 371"/>
        <xdr:cNvCxnSpPr/>
      </xdr:nvCxnSpPr>
      <xdr:spPr>
        <a:xfrm>
          <a:off x="1320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22861</xdr:rowOff>
    </xdr:from>
    <xdr:to>
      <xdr:col>7</xdr:col>
      <xdr:colOff>66675</xdr:colOff>
      <xdr:row>77</xdr:row>
      <xdr:rowOff>124461</xdr:rowOff>
    </xdr:to>
    <xdr:sp macro="" textlink="">
      <xdr:nvSpPr>
        <xdr:cNvPr id="382" name="円/楕円 381"/>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166388</xdr:rowOff>
    </xdr:from>
    <xdr:ext cx="762000" cy="259045"/>
    <xdr:sp macro="" textlink="">
      <xdr:nvSpPr>
        <xdr:cNvPr id="383" name="公債費該当値テキスト"/>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4" name="円/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85" name="テキスト ボックス 38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87" name="テキスト ボックス 386"/>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88" name="円/楕円 387"/>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89" name="テキスト ボックス 388"/>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0" name="円/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1" name="テキスト ボックス 39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類似団体平均よりも下回っているが、平成</a:t>
          </a:r>
          <a:r>
            <a:rPr kumimoji="1" lang="en-US" altLang="ja-JP" sz="1300">
              <a:latin typeface="ＭＳ Ｐゴシック"/>
            </a:rPr>
            <a:t>24</a:t>
          </a:r>
          <a:r>
            <a:rPr kumimoji="1" lang="ja-JP" altLang="en-US" sz="1300">
              <a:latin typeface="ＭＳ Ｐゴシック"/>
            </a:rPr>
            <a:t>年度より増加傾向である。義務的経費の抑制に努める。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2902</xdr:rowOff>
    </xdr:from>
    <xdr:to>
      <xdr:col>24</xdr:col>
      <xdr:colOff>31750</xdr:colOff>
      <xdr:row>76</xdr:row>
      <xdr:rowOff>81280</xdr:rowOff>
    </xdr:to>
    <xdr:cxnSp macro="">
      <xdr:nvCxnSpPr>
        <xdr:cNvPr id="426" name="直線コネクタ 425"/>
        <xdr:cNvCxnSpPr/>
      </xdr:nvCxnSpPr>
      <xdr:spPr>
        <a:xfrm>
          <a:off x="15671800" y="13033102"/>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2902</xdr:rowOff>
    </xdr:to>
    <xdr:cxnSp macro="">
      <xdr:nvCxnSpPr>
        <xdr:cNvPr id="429" name="直線コネクタ 428"/>
        <xdr:cNvCxnSpPr/>
      </xdr:nvCxnSpPr>
      <xdr:spPr>
        <a:xfrm>
          <a:off x="14782800" y="13020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110671</xdr:rowOff>
    </xdr:to>
    <xdr:cxnSp macro="">
      <xdr:nvCxnSpPr>
        <xdr:cNvPr id="432" name="直線コネクタ 431"/>
        <xdr:cNvCxnSpPr/>
      </xdr:nvCxnSpPr>
      <xdr:spPr>
        <a:xfrm flipV="1">
          <a:off x="13893800" y="13020039"/>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113937</xdr:rowOff>
    </xdr:from>
    <xdr:to>
      <xdr:col>20</xdr:col>
      <xdr:colOff>158750</xdr:colOff>
      <xdr:row>76</xdr:row>
      <xdr:rowOff>110671</xdr:rowOff>
    </xdr:to>
    <xdr:cxnSp macro="">
      <xdr:nvCxnSpPr>
        <xdr:cNvPr id="435" name="直線コネクタ 434"/>
        <xdr:cNvCxnSpPr/>
      </xdr:nvCxnSpPr>
      <xdr:spPr>
        <a:xfrm>
          <a:off x="13004800" y="12801237"/>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5" name="円/楕円 444"/>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46"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123553</xdr:rowOff>
    </xdr:from>
    <xdr:to>
      <xdr:col>22</xdr:col>
      <xdr:colOff>615950</xdr:colOff>
      <xdr:row>76</xdr:row>
      <xdr:rowOff>53702</xdr:rowOff>
    </xdr:to>
    <xdr:sp macro="" textlink="">
      <xdr:nvSpPr>
        <xdr:cNvPr id="447" name="円/楕円 446"/>
        <xdr:cNvSpPr/>
      </xdr:nvSpPr>
      <xdr:spPr>
        <a:xfrm>
          <a:off x="15621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63880</xdr:rowOff>
    </xdr:from>
    <xdr:ext cx="736600" cy="259045"/>
    <xdr:sp macro="" textlink="">
      <xdr:nvSpPr>
        <xdr:cNvPr id="448" name="テキスト ボックス 447"/>
        <xdr:cNvSpPr txBox="1"/>
      </xdr:nvSpPr>
      <xdr:spPr>
        <a:xfrm>
          <a:off x="15290800" y="1275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9" name="円/楕円 448"/>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0" name="テキスト ボックス 449"/>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59871</xdr:rowOff>
    </xdr:from>
    <xdr:to>
      <xdr:col>20</xdr:col>
      <xdr:colOff>209550</xdr:colOff>
      <xdr:row>76</xdr:row>
      <xdr:rowOff>161471</xdr:rowOff>
    </xdr:to>
    <xdr:sp macro="" textlink="">
      <xdr:nvSpPr>
        <xdr:cNvPr id="451" name="円/楕円 450"/>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146248</xdr:rowOff>
    </xdr:from>
    <xdr:ext cx="762000" cy="259045"/>
    <xdr:sp macro="" textlink="">
      <xdr:nvSpPr>
        <xdr:cNvPr id="452" name="テキスト ボックス 451"/>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63137</xdr:rowOff>
    </xdr:from>
    <xdr:to>
      <xdr:col>19</xdr:col>
      <xdr:colOff>6350</xdr:colOff>
      <xdr:row>74</xdr:row>
      <xdr:rowOff>164737</xdr:rowOff>
    </xdr:to>
    <xdr:sp macro="" textlink="">
      <xdr:nvSpPr>
        <xdr:cNvPr id="453" name="円/楕円 452"/>
        <xdr:cNvSpPr/>
      </xdr:nvSpPr>
      <xdr:spPr>
        <a:xfrm>
          <a:off x="12954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3464</xdr:rowOff>
    </xdr:from>
    <xdr:ext cx="762000" cy="259045"/>
    <xdr:sp macro="" textlink="">
      <xdr:nvSpPr>
        <xdr:cNvPr id="454" name="テキスト ボックス 453"/>
        <xdr:cNvSpPr txBox="1"/>
      </xdr:nvSpPr>
      <xdr:spPr>
        <a:xfrm>
          <a:off x="12623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沖縄県南大東村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119418</xdr:rowOff>
    </xdr:from>
    <xdr:to>
      <xdr:col>4</xdr:col>
      <xdr:colOff>1117600</xdr:colOff>
      <xdr:row>15</xdr:row>
      <xdr:rowOff>155672</xdr:rowOff>
    </xdr:to>
    <xdr:cxnSp macro="">
      <xdr:nvCxnSpPr>
        <xdr:cNvPr id="47" name="直線コネクタ 46"/>
        <xdr:cNvCxnSpPr/>
      </xdr:nvCxnSpPr>
      <xdr:spPr bwMode="auto">
        <a:xfrm flipV="1">
          <a:off x="5003800" y="2738793"/>
          <a:ext cx="647700" cy="3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135080</xdr:rowOff>
    </xdr:from>
    <xdr:to>
      <xdr:col>4</xdr:col>
      <xdr:colOff>469900</xdr:colOff>
      <xdr:row>15</xdr:row>
      <xdr:rowOff>155672</xdr:rowOff>
    </xdr:to>
    <xdr:cxnSp macro="">
      <xdr:nvCxnSpPr>
        <xdr:cNvPr id="50" name="直線コネクタ 49"/>
        <xdr:cNvCxnSpPr/>
      </xdr:nvCxnSpPr>
      <xdr:spPr bwMode="auto">
        <a:xfrm>
          <a:off x="4305300" y="2754455"/>
          <a:ext cx="698500" cy="2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134266</xdr:rowOff>
    </xdr:from>
    <xdr:to>
      <xdr:col>3</xdr:col>
      <xdr:colOff>904875</xdr:colOff>
      <xdr:row>15</xdr:row>
      <xdr:rowOff>135080</xdr:rowOff>
    </xdr:to>
    <xdr:cxnSp macro="">
      <xdr:nvCxnSpPr>
        <xdr:cNvPr id="53" name="直線コネクタ 52"/>
        <xdr:cNvCxnSpPr/>
      </xdr:nvCxnSpPr>
      <xdr:spPr bwMode="auto">
        <a:xfrm>
          <a:off x="3606800" y="2753641"/>
          <a:ext cx="698500" cy="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127748</xdr:rowOff>
    </xdr:from>
    <xdr:to>
      <xdr:col>3</xdr:col>
      <xdr:colOff>206375</xdr:colOff>
      <xdr:row>15</xdr:row>
      <xdr:rowOff>134266</xdr:rowOff>
    </xdr:to>
    <xdr:cxnSp macro="">
      <xdr:nvCxnSpPr>
        <xdr:cNvPr id="56" name="直線コネクタ 55"/>
        <xdr:cNvCxnSpPr/>
      </xdr:nvCxnSpPr>
      <xdr:spPr bwMode="auto">
        <a:xfrm>
          <a:off x="2908300" y="2747123"/>
          <a:ext cx="698500" cy="6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68618</xdr:rowOff>
    </xdr:from>
    <xdr:to>
      <xdr:col>5</xdr:col>
      <xdr:colOff>34925</xdr:colOff>
      <xdr:row>15</xdr:row>
      <xdr:rowOff>170218</xdr:rowOff>
    </xdr:to>
    <xdr:sp macro="" textlink="">
      <xdr:nvSpPr>
        <xdr:cNvPr id="66" name="円/楕円 65"/>
        <xdr:cNvSpPr/>
      </xdr:nvSpPr>
      <xdr:spPr bwMode="auto">
        <a:xfrm>
          <a:off x="5600700" y="2687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85145</xdr:rowOff>
    </xdr:from>
    <xdr:ext cx="762000" cy="259045"/>
    <xdr:sp macro="" textlink="">
      <xdr:nvSpPr>
        <xdr:cNvPr id="67" name="人口1人当たり決算額の推移該当値テキスト130"/>
        <xdr:cNvSpPr txBox="1"/>
      </xdr:nvSpPr>
      <xdr:spPr>
        <a:xfrm>
          <a:off x="5740400" y="253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324,150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104872</xdr:rowOff>
    </xdr:from>
    <xdr:to>
      <xdr:col>4</xdr:col>
      <xdr:colOff>520700</xdr:colOff>
      <xdr:row>16</xdr:row>
      <xdr:rowOff>35022</xdr:rowOff>
    </xdr:to>
    <xdr:sp macro="" textlink="">
      <xdr:nvSpPr>
        <xdr:cNvPr id="68" name="円/楕円 67"/>
        <xdr:cNvSpPr/>
      </xdr:nvSpPr>
      <xdr:spPr bwMode="auto">
        <a:xfrm>
          <a:off x="4953000" y="272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45199</xdr:rowOff>
    </xdr:from>
    <xdr:ext cx="736600" cy="259045"/>
    <xdr:sp macro="" textlink="">
      <xdr:nvSpPr>
        <xdr:cNvPr id="69" name="テキスト ボックス 68"/>
        <xdr:cNvSpPr txBox="1"/>
      </xdr:nvSpPr>
      <xdr:spPr>
        <a:xfrm>
          <a:off x="4622800" y="249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308,291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84280</xdr:rowOff>
    </xdr:from>
    <xdr:to>
      <xdr:col>3</xdr:col>
      <xdr:colOff>955675</xdr:colOff>
      <xdr:row>16</xdr:row>
      <xdr:rowOff>14430</xdr:rowOff>
    </xdr:to>
    <xdr:sp macro="" textlink="">
      <xdr:nvSpPr>
        <xdr:cNvPr id="70" name="円/楕円 69"/>
        <xdr:cNvSpPr/>
      </xdr:nvSpPr>
      <xdr:spPr bwMode="auto">
        <a:xfrm>
          <a:off x="4254500" y="270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24607</xdr:rowOff>
    </xdr:from>
    <xdr:ext cx="762000" cy="259045"/>
    <xdr:sp macro="" textlink="">
      <xdr:nvSpPr>
        <xdr:cNvPr id="71" name="テキスト ボックス 70"/>
        <xdr:cNvSpPr txBox="1"/>
      </xdr:nvSpPr>
      <xdr:spPr>
        <a:xfrm>
          <a:off x="3924300" y="247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317,299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83466</xdr:rowOff>
    </xdr:from>
    <xdr:to>
      <xdr:col>3</xdr:col>
      <xdr:colOff>257175</xdr:colOff>
      <xdr:row>16</xdr:row>
      <xdr:rowOff>13616</xdr:rowOff>
    </xdr:to>
    <xdr:sp macro="" textlink="">
      <xdr:nvSpPr>
        <xdr:cNvPr id="72" name="円/楕円 71"/>
        <xdr:cNvSpPr/>
      </xdr:nvSpPr>
      <xdr:spPr bwMode="auto">
        <a:xfrm>
          <a:off x="3556000" y="270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23793</xdr:rowOff>
    </xdr:from>
    <xdr:ext cx="762000" cy="259045"/>
    <xdr:sp macro="" textlink="">
      <xdr:nvSpPr>
        <xdr:cNvPr id="73" name="テキスト ボックス 72"/>
        <xdr:cNvSpPr txBox="1"/>
      </xdr:nvSpPr>
      <xdr:spPr>
        <a:xfrm>
          <a:off x="3225800" y="247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317,655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76948</xdr:rowOff>
    </xdr:from>
    <xdr:to>
      <xdr:col>2</xdr:col>
      <xdr:colOff>692150</xdr:colOff>
      <xdr:row>16</xdr:row>
      <xdr:rowOff>7098</xdr:rowOff>
    </xdr:to>
    <xdr:sp macro="" textlink="">
      <xdr:nvSpPr>
        <xdr:cNvPr id="74" name="円/楕円 73"/>
        <xdr:cNvSpPr/>
      </xdr:nvSpPr>
      <xdr:spPr bwMode="auto">
        <a:xfrm>
          <a:off x="2857500" y="269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17275</xdr:rowOff>
    </xdr:from>
    <xdr:ext cx="762000" cy="259045"/>
    <xdr:sp macro="" textlink="">
      <xdr:nvSpPr>
        <xdr:cNvPr id="75" name="テキスト ボックス 74"/>
        <xdr:cNvSpPr txBox="1"/>
      </xdr:nvSpPr>
      <xdr:spPr>
        <a:xfrm>
          <a:off x="2527300" y="246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320,506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329822</xdr:rowOff>
    </xdr:from>
    <xdr:to>
      <xdr:col>4</xdr:col>
      <xdr:colOff>1117600</xdr:colOff>
      <xdr:row>35</xdr:row>
      <xdr:rowOff>33998</xdr:rowOff>
    </xdr:to>
    <xdr:cxnSp macro="">
      <xdr:nvCxnSpPr>
        <xdr:cNvPr id="108" name="直線コネクタ 107"/>
        <xdr:cNvCxnSpPr/>
      </xdr:nvCxnSpPr>
      <xdr:spPr bwMode="auto">
        <a:xfrm>
          <a:off x="5003800" y="6597272"/>
          <a:ext cx="647700" cy="4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329822</xdr:rowOff>
    </xdr:from>
    <xdr:to>
      <xdr:col>4</xdr:col>
      <xdr:colOff>469900</xdr:colOff>
      <xdr:row>35</xdr:row>
      <xdr:rowOff>129294</xdr:rowOff>
    </xdr:to>
    <xdr:cxnSp macro="">
      <xdr:nvCxnSpPr>
        <xdr:cNvPr id="111" name="直線コネクタ 110"/>
        <xdr:cNvCxnSpPr/>
      </xdr:nvCxnSpPr>
      <xdr:spPr bwMode="auto">
        <a:xfrm flipV="1">
          <a:off x="4305300" y="6597272"/>
          <a:ext cx="698500" cy="14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285519</xdr:rowOff>
    </xdr:from>
    <xdr:to>
      <xdr:col>3</xdr:col>
      <xdr:colOff>904875</xdr:colOff>
      <xdr:row>35</xdr:row>
      <xdr:rowOff>129294</xdr:rowOff>
    </xdr:to>
    <xdr:cxnSp macro="">
      <xdr:nvCxnSpPr>
        <xdr:cNvPr id="114" name="直線コネクタ 113"/>
        <xdr:cNvCxnSpPr/>
      </xdr:nvCxnSpPr>
      <xdr:spPr bwMode="auto">
        <a:xfrm>
          <a:off x="3606800" y="6552969"/>
          <a:ext cx="698500" cy="18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183152</xdr:rowOff>
    </xdr:from>
    <xdr:to>
      <xdr:col>3</xdr:col>
      <xdr:colOff>206375</xdr:colOff>
      <xdr:row>34</xdr:row>
      <xdr:rowOff>285519</xdr:rowOff>
    </xdr:to>
    <xdr:cxnSp macro="">
      <xdr:nvCxnSpPr>
        <xdr:cNvPr id="117" name="直線コネクタ 116"/>
        <xdr:cNvCxnSpPr/>
      </xdr:nvCxnSpPr>
      <xdr:spPr bwMode="auto">
        <a:xfrm>
          <a:off x="2908300" y="6450602"/>
          <a:ext cx="698500" cy="10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326098</xdr:rowOff>
    </xdr:from>
    <xdr:to>
      <xdr:col>5</xdr:col>
      <xdr:colOff>34925</xdr:colOff>
      <xdr:row>35</xdr:row>
      <xdr:rowOff>84798</xdr:rowOff>
    </xdr:to>
    <xdr:sp macro="" textlink="">
      <xdr:nvSpPr>
        <xdr:cNvPr id="127" name="円/楕円 126"/>
        <xdr:cNvSpPr/>
      </xdr:nvSpPr>
      <xdr:spPr bwMode="auto">
        <a:xfrm>
          <a:off x="5600700" y="659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171175</xdr:rowOff>
    </xdr:from>
    <xdr:ext cx="762000" cy="259045"/>
    <xdr:sp macro="" textlink="">
      <xdr:nvSpPr>
        <xdr:cNvPr id="128" name="人口1人当たり決算額の推移該当値テキスト445"/>
        <xdr:cNvSpPr txBox="1"/>
      </xdr:nvSpPr>
      <xdr:spPr>
        <a:xfrm>
          <a:off x="5740400" y="643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69,705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279022</xdr:rowOff>
    </xdr:from>
    <xdr:to>
      <xdr:col>4</xdr:col>
      <xdr:colOff>520700</xdr:colOff>
      <xdr:row>35</xdr:row>
      <xdr:rowOff>37722</xdr:rowOff>
    </xdr:to>
    <xdr:sp macro="" textlink="">
      <xdr:nvSpPr>
        <xdr:cNvPr id="129" name="円/楕円 128"/>
        <xdr:cNvSpPr/>
      </xdr:nvSpPr>
      <xdr:spPr bwMode="auto">
        <a:xfrm>
          <a:off x="4953000" y="654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47899</xdr:rowOff>
    </xdr:from>
    <xdr:ext cx="736600" cy="259045"/>
    <xdr:sp macro="" textlink="">
      <xdr:nvSpPr>
        <xdr:cNvPr id="130" name="テキスト ボックス 129"/>
        <xdr:cNvSpPr txBox="1"/>
      </xdr:nvSpPr>
      <xdr:spPr>
        <a:xfrm>
          <a:off x="4622800" y="631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78494</xdr:rowOff>
    </xdr:from>
    <xdr:to>
      <xdr:col>3</xdr:col>
      <xdr:colOff>955675</xdr:colOff>
      <xdr:row>35</xdr:row>
      <xdr:rowOff>180094</xdr:rowOff>
    </xdr:to>
    <xdr:sp macro="" textlink="">
      <xdr:nvSpPr>
        <xdr:cNvPr id="131" name="円/楕円 130"/>
        <xdr:cNvSpPr/>
      </xdr:nvSpPr>
      <xdr:spPr bwMode="auto">
        <a:xfrm>
          <a:off x="4254500" y="668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190271</xdr:rowOff>
    </xdr:from>
    <xdr:ext cx="762000" cy="259045"/>
    <xdr:sp macro="" textlink="">
      <xdr:nvSpPr>
        <xdr:cNvPr id="132" name="テキスト ボックス 131"/>
        <xdr:cNvSpPr txBox="1"/>
      </xdr:nvSpPr>
      <xdr:spPr>
        <a:xfrm>
          <a:off x="3924300" y="6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234719</xdr:rowOff>
    </xdr:from>
    <xdr:to>
      <xdr:col>3</xdr:col>
      <xdr:colOff>257175</xdr:colOff>
      <xdr:row>34</xdr:row>
      <xdr:rowOff>336319</xdr:rowOff>
    </xdr:to>
    <xdr:sp macro="" textlink="">
      <xdr:nvSpPr>
        <xdr:cNvPr id="133" name="円/楕円 132"/>
        <xdr:cNvSpPr/>
      </xdr:nvSpPr>
      <xdr:spPr bwMode="auto">
        <a:xfrm>
          <a:off x="3556000" y="650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3596</xdr:rowOff>
    </xdr:from>
    <xdr:ext cx="762000" cy="259045"/>
    <xdr:sp macro="" textlink="">
      <xdr:nvSpPr>
        <xdr:cNvPr id="134" name="テキスト ボックス 133"/>
        <xdr:cNvSpPr txBox="1"/>
      </xdr:nvSpPr>
      <xdr:spPr>
        <a:xfrm>
          <a:off x="3225800" y="627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132352</xdr:rowOff>
    </xdr:from>
    <xdr:to>
      <xdr:col>2</xdr:col>
      <xdr:colOff>692150</xdr:colOff>
      <xdr:row>34</xdr:row>
      <xdr:rowOff>233952</xdr:rowOff>
    </xdr:to>
    <xdr:sp macro="" textlink="">
      <xdr:nvSpPr>
        <xdr:cNvPr id="135" name="円/楕円 134"/>
        <xdr:cNvSpPr/>
      </xdr:nvSpPr>
      <xdr:spPr bwMode="auto">
        <a:xfrm>
          <a:off x="2857500" y="639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244129</xdr:rowOff>
    </xdr:from>
    <xdr:ext cx="762000" cy="259045"/>
    <xdr:sp macro="" textlink="">
      <xdr:nvSpPr>
        <xdr:cNvPr id="136" name="テキスト ボックス 135"/>
        <xdr:cNvSpPr txBox="1"/>
      </xdr:nvSpPr>
      <xdr:spPr>
        <a:xfrm>
          <a:off x="2527300" y="61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財政調整基金の継続的な積立により、残高は年々増加している。今後も不測の事態に備えて積立を進める。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一般会計、特別会計ともに赤字は出ておらず、良好である。今後も適切な財政運営を行い、現在の水準を維持できるように務める。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実質公債比率の分子は減少傾向であり、良好である。今後も有利な起債制度の活用に努め、現在の水準が維持できるように務める。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一般会計に係る地方債の現在高は増加が続いているが、充当可能基金の安定的な積立により平成２３年度以降は充当可能基金額が一般会計等に係る地方債の現在高を上回っている。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また、公営企業債等繰入見込額</a:t>
          </a:r>
          <a:r>
            <a:rPr kumimoji="1" lang="ja-JP" altLang="en-US" sz="1300">
              <a:solidFill>
                <a:schemeClr val="dk1"/>
              </a:solidFill>
              <a:latin typeface="+mn-lt"/>
              <a:ea typeface="+mn-ea"/>
              <a:cs typeface="+mn-cs"/>
            </a:rPr>
            <a:t>、退職手当等負担見込額</a:t>
          </a:r>
          <a:r>
            <a:rPr kumimoji="1" lang="ja-JP" altLang="ja-JP" sz="1300">
              <a:solidFill>
                <a:schemeClr val="dk1"/>
              </a:solidFill>
              <a:latin typeface="+mn-lt"/>
              <a:ea typeface="+mn-ea"/>
              <a:cs typeface="+mn-cs"/>
            </a:rPr>
            <a:t>は継続的な減少が続いている。</a:t>
          </a:r>
          <a:endParaRPr kumimoji="1" lang="en-US" altLang="ja-JP" sz="13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3911846</v>
      </c>
      <c r="BO4" s="349"/>
      <c r="BP4" s="349"/>
      <c r="BQ4" s="349"/>
      <c r="BR4" s="349"/>
      <c r="BS4" s="349"/>
      <c r="BT4" s="349"/>
      <c r="BU4" s="350"/>
      <c r="BV4" s="348">
        <v>4312423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14.7</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3721560</v>
      </c>
      <c r="BO5" s="386"/>
      <c r="BP5" s="386"/>
      <c r="BQ5" s="386"/>
      <c r="BR5" s="386"/>
      <c r="BS5" s="386"/>
      <c r="BT5" s="386"/>
      <c r="BU5" s="387"/>
      <c r="BV5" s="385">
        <v>3997558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80.2</v>
      </c>
      <c r="CU5" s="383"/>
      <c r="CV5" s="383"/>
      <c r="CW5" s="383"/>
      <c r="CX5" s="383"/>
      <c r="CY5" s="383"/>
      <c r="CZ5" s="383"/>
      <c r="DA5" s="384"/>
      <c r="DB5" s="382">
        <v>77.099999999999994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190286</v>
      </c>
      <c r="BO6" s="386"/>
      <c r="BP6" s="386"/>
      <c r="BQ6" s="386"/>
      <c r="BR6" s="386"/>
      <c r="BS6" s="386"/>
      <c r="BT6" s="386"/>
      <c r="BU6" s="387"/>
      <c r="BV6" s="385">
        <v>314865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84.7</v>
      </c>
      <c r="CU6" s="423"/>
      <c r="CV6" s="423"/>
      <c r="CW6" s="423"/>
      <c r="CX6" s="423"/>
      <c r="CY6" s="423"/>
      <c r="CZ6" s="423"/>
      <c r="DA6" s="424"/>
      <c r="DB6" s="422">
        <v>81.3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17297</v>
      </c>
      <c r="BO7" s="386"/>
      <c r="BP7" s="386"/>
      <c r="BQ7" s="386"/>
      <c r="BR7" s="386"/>
      <c r="BS7" s="386"/>
      <c r="BT7" s="386"/>
      <c r="BU7" s="387"/>
      <c r="BV7" s="385">
        <v>84610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1177098</v>
      </c>
      <c r="CU7" s="386"/>
      <c r="CV7" s="386"/>
      <c r="CW7" s="386"/>
      <c r="CX7" s="386"/>
      <c r="CY7" s="386"/>
      <c r="CZ7" s="386"/>
      <c r="DA7" s="387"/>
      <c r="DB7" s="385">
        <v>1211110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172989</v>
      </c>
      <c r="BO8" s="386"/>
      <c r="BP8" s="386"/>
      <c r="BQ8" s="386"/>
      <c r="BR8" s="386"/>
      <c r="BS8" s="386"/>
      <c r="BT8" s="386"/>
      <c r="BU8" s="387"/>
      <c r="BV8" s="385">
        <v>230255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0.14000000000000001</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1442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-55456</v>
      </c>
      <c r="BO9" s="386"/>
      <c r="BP9" s="386"/>
      <c r="BQ9" s="386"/>
      <c r="BR9" s="386"/>
      <c r="BS9" s="386"/>
      <c r="BT9" s="386"/>
      <c r="BU9" s="387"/>
      <c r="BV9" s="385">
        <v>97790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12.9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1448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453771</v>
      </c>
      <c r="BO10" s="386"/>
      <c r="BP10" s="386"/>
      <c r="BQ10" s="386"/>
      <c r="BR10" s="386"/>
      <c r="BS10" s="386"/>
      <c r="BT10" s="386"/>
      <c r="BU10" s="387"/>
      <c r="BV10" s="385">
        <v>340768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1290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1261</v>
      </c>
      <c r="S13" s="467"/>
      <c r="T13" s="467"/>
      <c r="U13" s="467"/>
      <c r="V13" s="468"/>
      <c r="W13" s="401" t="s">
        <v>122</v>
      </c>
      <c r="X13" s="402"/>
      <c r="Y13" s="402"/>
      <c r="Z13" s="402"/>
      <c r="AA13" s="402"/>
      <c r="AB13" s="392"/>
      <c r="AC13" s="436">
        <v>229</v>
      </c>
      <c r="AD13" s="437"/>
      <c r="AE13" s="437"/>
      <c r="AF13" s="437"/>
      <c r="AG13" s="476"/>
      <c r="AH13" s="436">
        <v>242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398315</v>
      </c>
      <c r="BO13" s="386"/>
      <c r="BP13" s="386"/>
      <c r="BQ13" s="386"/>
      <c r="BR13" s="386"/>
      <c r="BS13" s="386"/>
      <c r="BT13" s="386"/>
      <c r="BU13" s="387"/>
      <c r="BV13" s="385">
        <v>438558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8.8000000000000007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1295</v>
      </c>
      <c r="S14" s="467"/>
      <c r="T14" s="467"/>
      <c r="U14" s="467"/>
      <c r="V14" s="468"/>
      <c r="W14" s="375"/>
      <c r="X14" s="376"/>
      <c r="Y14" s="376"/>
      <c r="Z14" s="376"/>
      <c r="AA14" s="376"/>
      <c r="AB14" s="365"/>
      <c r="AC14" s="469">
        <v>26.4</v>
      </c>
      <c r="AD14" s="470"/>
      <c r="AE14" s="470"/>
      <c r="AF14" s="470"/>
      <c r="AG14" s="471"/>
      <c r="AH14" s="469">
        <v>27.8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1277</v>
      </c>
      <c r="S15" s="467"/>
      <c r="T15" s="467"/>
      <c r="U15" s="467"/>
      <c r="V15" s="468"/>
      <c r="W15" s="401" t="s">
        <v>129</v>
      </c>
      <c r="X15" s="402"/>
      <c r="Y15" s="402"/>
      <c r="Z15" s="402"/>
      <c r="AA15" s="402"/>
      <c r="AB15" s="392"/>
      <c r="AC15" s="436">
        <v>271</v>
      </c>
      <c r="AD15" s="437"/>
      <c r="AE15" s="437"/>
      <c r="AF15" s="437"/>
      <c r="AG15" s="476"/>
      <c r="AH15" s="436">
        <v>261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149807</v>
      </c>
      <c r="BO15" s="349"/>
      <c r="BP15" s="349"/>
      <c r="BQ15" s="349"/>
      <c r="BR15" s="349"/>
      <c r="BS15" s="349"/>
      <c r="BT15" s="349"/>
      <c r="BU15" s="350"/>
      <c r="BV15" s="348">
        <v>148686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31.2</v>
      </c>
      <c r="AD16" s="470"/>
      <c r="AE16" s="470"/>
      <c r="AF16" s="470"/>
      <c r="AG16" s="471"/>
      <c r="AH16" s="469">
        <v>30</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1096517</v>
      </c>
      <c r="BO16" s="386"/>
      <c r="BP16" s="386"/>
      <c r="BQ16" s="386"/>
      <c r="BR16" s="386"/>
      <c r="BS16" s="386"/>
      <c r="BT16" s="386"/>
      <c r="BU16" s="387"/>
      <c r="BV16" s="385">
        <v>1106839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368</v>
      </c>
      <c r="AD17" s="437"/>
      <c r="AE17" s="437"/>
      <c r="AF17" s="437"/>
      <c r="AG17" s="476"/>
      <c r="AH17" s="436">
        <v>368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187561</v>
      </c>
      <c r="BO17" s="386"/>
      <c r="BP17" s="386"/>
      <c r="BQ17" s="386"/>
      <c r="BR17" s="386"/>
      <c r="BS17" s="386"/>
      <c r="BT17" s="386"/>
      <c r="BU17" s="387"/>
      <c r="BV17" s="385">
        <v>190061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30.53</v>
      </c>
      <c r="M18" s="498"/>
      <c r="N18" s="498"/>
      <c r="O18" s="498"/>
      <c r="P18" s="498"/>
      <c r="Q18" s="498"/>
      <c r="R18" s="499"/>
      <c r="S18" s="499"/>
      <c r="T18" s="499"/>
      <c r="U18" s="499"/>
      <c r="V18" s="500"/>
      <c r="W18" s="403"/>
      <c r="X18" s="404"/>
      <c r="Y18" s="404"/>
      <c r="Z18" s="404"/>
      <c r="AA18" s="404"/>
      <c r="AB18" s="395"/>
      <c r="AC18" s="501">
        <v>42.4</v>
      </c>
      <c r="AD18" s="502"/>
      <c r="AE18" s="502"/>
      <c r="AF18" s="502"/>
      <c r="AG18" s="503"/>
      <c r="AH18" s="501">
        <v>42.3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946471</v>
      </c>
      <c r="BO18" s="386"/>
      <c r="BP18" s="386"/>
      <c r="BQ18" s="386"/>
      <c r="BR18" s="386"/>
      <c r="BS18" s="386"/>
      <c r="BT18" s="386"/>
      <c r="BU18" s="387"/>
      <c r="BV18" s="385">
        <v>940797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1747345</v>
      </c>
      <c r="BO19" s="386"/>
      <c r="BP19" s="386"/>
      <c r="BQ19" s="386"/>
      <c r="BR19" s="386"/>
      <c r="BS19" s="386"/>
      <c r="BT19" s="386"/>
      <c r="BU19" s="387"/>
      <c r="BV19" s="385">
        <v>1835202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713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2957555</v>
      </c>
      <c r="BO23" s="386"/>
      <c r="BP23" s="386"/>
      <c r="BQ23" s="386"/>
      <c r="BR23" s="386"/>
      <c r="BS23" s="386"/>
      <c r="BT23" s="386"/>
      <c r="BU23" s="387"/>
      <c r="BV23" s="385">
        <v>2755144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6500</v>
      </c>
      <c r="R24" s="437"/>
      <c r="S24" s="437"/>
      <c r="T24" s="437"/>
      <c r="U24" s="437"/>
      <c r="V24" s="476"/>
      <c r="W24" s="531"/>
      <c r="X24" s="519"/>
      <c r="Y24" s="520"/>
      <c r="Z24" s="435" t="s">
        <v>153</v>
      </c>
      <c r="AA24" s="415"/>
      <c r="AB24" s="415"/>
      <c r="AC24" s="415"/>
      <c r="AD24" s="415"/>
      <c r="AE24" s="415"/>
      <c r="AF24" s="415"/>
      <c r="AG24" s="416"/>
      <c r="AH24" s="436">
        <v>42</v>
      </c>
      <c r="AI24" s="437"/>
      <c r="AJ24" s="437"/>
      <c r="AK24" s="437"/>
      <c r="AL24" s="476"/>
      <c r="AM24" s="436">
        <v>120330</v>
      </c>
      <c r="AN24" s="437"/>
      <c r="AO24" s="437"/>
      <c r="AP24" s="437"/>
      <c r="AQ24" s="437"/>
      <c r="AR24" s="476"/>
      <c r="AS24" s="436">
        <v>2865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2946544</v>
      </c>
      <c r="BO24" s="386"/>
      <c r="BP24" s="386"/>
      <c r="BQ24" s="386"/>
      <c r="BR24" s="386"/>
      <c r="BS24" s="386"/>
      <c r="BT24" s="386"/>
      <c r="BU24" s="387"/>
      <c r="BV24" s="385">
        <v>2740587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5270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5180</v>
      </c>
      <c r="R26" s="437"/>
      <c r="S26" s="437"/>
      <c r="T26" s="437"/>
      <c r="U26" s="437"/>
      <c r="V26" s="476"/>
      <c r="W26" s="531"/>
      <c r="X26" s="519"/>
      <c r="Y26" s="520"/>
      <c r="Z26" s="435" t="s">
        <v>159</v>
      </c>
      <c r="AA26" s="541"/>
      <c r="AB26" s="541"/>
      <c r="AC26" s="541"/>
      <c r="AD26" s="541"/>
      <c r="AE26" s="541"/>
      <c r="AF26" s="541"/>
      <c r="AG26" s="542"/>
      <c r="AH26" s="436">
        <v>3</v>
      </c>
      <c r="AI26" s="437"/>
      <c r="AJ26" s="437"/>
      <c r="AK26" s="437"/>
      <c r="AL26" s="476"/>
      <c r="AM26" s="436">
        <v>7818</v>
      </c>
      <c r="AN26" s="437"/>
      <c r="AO26" s="437"/>
      <c r="AP26" s="437"/>
      <c r="AQ26" s="437"/>
      <c r="AR26" s="476"/>
      <c r="AS26" s="436">
        <v>2606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2040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29031</v>
      </c>
      <c r="BO27" s="555"/>
      <c r="BP27" s="555"/>
      <c r="BQ27" s="555"/>
      <c r="BR27" s="555"/>
      <c r="BS27" s="555"/>
      <c r="BT27" s="555"/>
      <c r="BU27" s="556"/>
      <c r="BV27" s="554">
        <v>29031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1690</v>
      </c>
      <c r="R28" s="437"/>
      <c r="S28" s="437"/>
      <c r="T28" s="437"/>
      <c r="U28" s="437"/>
      <c r="V28" s="476"/>
      <c r="W28" s="531"/>
      <c r="X28" s="519"/>
      <c r="Y28" s="520"/>
      <c r="Z28" s="435" t="s">
        <v>166</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2978281</v>
      </c>
      <c r="BO28" s="349"/>
      <c r="BP28" s="349"/>
      <c r="BQ28" s="349"/>
      <c r="BR28" s="349"/>
      <c r="BS28" s="349"/>
      <c r="BT28" s="349"/>
      <c r="BU28" s="350"/>
      <c r="BV28" s="348">
        <v>2524510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6</v>
      </c>
      <c r="M29" s="437"/>
      <c r="N29" s="437"/>
      <c r="O29" s="437"/>
      <c r="P29" s="476"/>
      <c r="Q29" s="436">
        <v>1570</v>
      </c>
      <c r="R29" s="437"/>
      <c r="S29" s="437"/>
      <c r="T29" s="437"/>
      <c r="U29" s="437"/>
      <c r="V29" s="476"/>
      <c r="W29" s="532"/>
      <c r="X29" s="533"/>
      <c r="Y29" s="534"/>
      <c r="Z29" s="435" t="s">
        <v>170</v>
      </c>
      <c r="AA29" s="415"/>
      <c r="AB29" s="415"/>
      <c r="AC29" s="415"/>
      <c r="AD29" s="415"/>
      <c r="AE29" s="415"/>
      <c r="AF29" s="415"/>
      <c r="AG29" s="416"/>
      <c r="AH29" s="436">
        <v>44</v>
      </c>
      <c r="AI29" s="437"/>
      <c r="AJ29" s="437"/>
      <c r="AK29" s="437"/>
      <c r="AL29" s="476"/>
      <c r="AM29" s="436">
        <v>127188</v>
      </c>
      <c r="AN29" s="437"/>
      <c r="AO29" s="437"/>
      <c r="AP29" s="437"/>
      <c r="AQ29" s="437"/>
      <c r="AR29" s="476"/>
      <c r="AS29" s="436">
        <v>2891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145592</v>
      </c>
      <c r="BO29" s="386"/>
      <c r="BP29" s="386"/>
      <c r="BQ29" s="386"/>
      <c r="BR29" s="386"/>
      <c r="BS29" s="386"/>
      <c r="BT29" s="386"/>
      <c r="BU29" s="387"/>
      <c r="BV29" s="385">
        <v>145592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89.1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436424</v>
      </c>
      <c r="BO30" s="555"/>
      <c r="BP30" s="555"/>
      <c r="BQ30" s="555"/>
      <c r="BR30" s="555"/>
      <c r="BS30" s="555"/>
      <c r="BT30" s="555"/>
      <c r="BU30" s="556"/>
      <c r="BV30" s="554">
        <v>442503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IF('各会計、関係団体の財政状況及び健全化判断比率'!B30="","",'各会計、関係団体の財政状況及び健全化判断比率'!B30)</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沖縄県市町村自治会館管理組合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大東海運株式会社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港湾業務事業特別会計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IF('各会計、関係団体の財政状況及び健全化判断比率'!B31="","",'各会計、関係団体の財政状況及び健全化判断比率'!B31)</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沖縄県市町村総合事務組合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グレイスラム</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南部広域行政組合(一般会計）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南部広域行政組合(特別会計）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沖縄県町村交通災害共済組合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南部広域市町村圏事務組合一般会計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南部広域市町村圏事務組合ふるさと市町村圏基金特別会計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南部広域市町村圏事務組合いなんせ斎苑特別会計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南部広域市町村圏事務組合南斎場特別会計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沖縄県介護保険広域連合会（一般会計）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9" t="s">
        <v>24</v>
      </c>
      <c r="C41" s="1170"/>
      <c r="D41" s="81"/>
      <c r="E41" s="1175" t="s">
        <v>25</v>
      </c>
      <c r="F41" s="1175"/>
      <c r="G41" s="1175"/>
      <c r="H41" s="1176"/>
      <c r="I41" s="82">
        <v>2233</v>
      </c>
      <c r="J41" s="83">
        <v>2246</v>
      </c>
      <c r="K41" s="83">
        <v>2491</v>
      </c>
      <c r="L41" s="83">
        <v>2755</v>
      </c>
      <c r="M41" s="84">
        <v>2958</v>
      </c>
    </row>
    <row r="42" spans="2:13" ht="27.75" customHeight="1" x14ac:dyDescent="0.15">
      <c r="B42" s="1171"/>
      <c r="C42" s="1172"/>
      <c r="D42" s="85"/>
      <c r="E42" s="1177" t="s">
        <v>26</v>
      </c>
      <c r="F42" s="1177"/>
      <c r="G42" s="1177"/>
      <c r="H42" s="1178"/>
      <c r="I42" s="86" t="s">
        <v>472</v>
      </c>
      <c r="J42" s="87" t="s">
        <v>472</v>
      </c>
      <c r="K42" s="87" t="s">
        <v>472</v>
      </c>
      <c r="L42" s="87" t="s">
        <v>472</v>
      </c>
      <c r="M42" s="88" t="s">
        <v>472</v>
      </c>
    </row>
    <row r="43" spans="2:13" ht="27.75" customHeight="1" x14ac:dyDescent="0.15">
      <c r="B43" s="1171"/>
      <c r="C43" s="1172"/>
      <c r="D43" s="85"/>
      <c r="E43" s="1177" t="s">
        <v>27</v>
      </c>
      <c r="F43" s="1177"/>
      <c r="G43" s="1177"/>
      <c r="H43" s="1178"/>
      <c r="I43" s="86">
        <v>329</v>
      </c>
      <c r="J43" s="87">
        <v>304</v>
      </c>
      <c r="K43" s="87">
        <v>271</v>
      </c>
      <c r="L43" s="87">
        <v>222</v>
      </c>
      <c r="M43" s="88">
        <v>201</v>
      </c>
    </row>
    <row r="44" spans="2:13" ht="27.75" customHeight="1" x14ac:dyDescent="0.15">
      <c r="B44" s="1171"/>
      <c r="C44" s="1172"/>
      <c r="D44" s="85"/>
      <c r="E44" s="1177" t="s">
        <v>28</v>
      </c>
      <c r="F44" s="1177"/>
      <c r="G44" s="1177"/>
      <c r="H44" s="1178"/>
      <c r="I44" s="86" t="s">
        <v>472</v>
      </c>
      <c r="J44" s="87" t="s">
        <v>472</v>
      </c>
      <c r="K44" s="87" t="s">
        <v>472</v>
      </c>
      <c r="L44" s="87" t="s">
        <v>472</v>
      </c>
      <c r="M44" s="88" t="s">
        <v>472</v>
      </c>
    </row>
    <row r="45" spans="2:13" ht="27.75" customHeight="1" x14ac:dyDescent="0.15">
      <c r="B45" s="1171"/>
      <c r="C45" s="1172"/>
      <c r="D45" s="85"/>
      <c r="E45" s="1177" t="s">
        <v>29</v>
      </c>
      <c r="F45" s="1177"/>
      <c r="G45" s="1177"/>
      <c r="H45" s="1178"/>
      <c r="I45" s="86">
        <v>346</v>
      </c>
      <c r="J45" s="87">
        <v>360</v>
      </c>
      <c r="K45" s="87">
        <v>320</v>
      </c>
      <c r="L45" s="87">
        <v>312</v>
      </c>
      <c r="M45" s="88">
        <v>216</v>
      </c>
    </row>
    <row r="46" spans="2:13" ht="27.75" customHeight="1" x14ac:dyDescent="0.15">
      <c r="B46" s="1171"/>
      <c r="C46" s="1172"/>
      <c r="D46" s="85"/>
      <c r="E46" s="1177" t="s">
        <v>30</v>
      </c>
      <c r="F46" s="1177"/>
      <c r="G46" s="1177"/>
      <c r="H46" s="1178"/>
      <c r="I46" s="86" t="s">
        <v>472</v>
      </c>
      <c r="J46" s="87" t="s">
        <v>472</v>
      </c>
      <c r="K46" s="87" t="s">
        <v>472</v>
      </c>
      <c r="L46" s="87" t="s">
        <v>472</v>
      </c>
      <c r="M46" s="88" t="s">
        <v>472</v>
      </c>
    </row>
    <row r="47" spans="2:13" ht="27.75" customHeight="1" x14ac:dyDescent="0.15">
      <c r="B47" s="1171"/>
      <c r="C47" s="1172"/>
      <c r="D47" s="85"/>
      <c r="E47" s="1177" t="s">
        <v>31</v>
      </c>
      <c r="F47" s="1177"/>
      <c r="G47" s="1177"/>
      <c r="H47" s="1178"/>
      <c r="I47" s="86" t="s">
        <v>472</v>
      </c>
      <c r="J47" s="87" t="s">
        <v>472</v>
      </c>
      <c r="K47" s="87" t="s">
        <v>472</v>
      </c>
      <c r="L47" s="87" t="s">
        <v>472</v>
      </c>
      <c r="M47" s="88" t="s">
        <v>472</v>
      </c>
    </row>
    <row r="48" spans="2:13" ht="27.75" customHeight="1" x14ac:dyDescent="0.15">
      <c r="B48" s="1173"/>
      <c r="C48" s="1174"/>
      <c r="D48" s="85"/>
      <c r="E48" s="1177" t="s">
        <v>32</v>
      </c>
      <c r="F48" s="1177"/>
      <c r="G48" s="1177"/>
      <c r="H48" s="1178"/>
      <c r="I48" s="86" t="s">
        <v>472</v>
      </c>
      <c r="J48" s="87" t="s">
        <v>472</v>
      </c>
      <c r="K48" s="87" t="s">
        <v>472</v>
      </c>
      <c r="L48" s="87" t="s">
        <v>472</v>
      </c>
      <c r="M48" s="88" t="s">
        <v>472</v>
      </c>
    </row>
    <row r="49" spans="2:13" ht="27.75" customHeight="1" x14ac:dyDescent="0.15">
      <c r="B49" s="1179" t="s">
        <v>33</v>
      </c>
      <c r="C49" s="1180"/>
      <c r="D49" s="89"/>
      <c r="E49" s="1177" t="s">
        <v>34</v>
      </c>
      <c r="F49" s="1177"/>
      <c r="G49" s="1177"/>
      <c r="H49" s="1178"/>
      <c r="I49" s="86">
        <v>2193</v>
      </c>
      <c r="J49" s="87">
        <v>2482</v>
      </c>
      <c r="K49" s="87">
        <v>2791</v>
      </c>
      <c r="L49" s="87">
        <v>3113</v>
      </c>
      <c r="M49" s="88">
        <v>3560</v>
      </c>
    </row>
    <row r="50" spans="2:13" ht="27.75" customHeight="1" x14ac:dyDescent="0.15">
      <c r="B50" s="1171"/>
      <c r="C50" s="1172"/>
      <c r="D50" s="85"/>
      <c r="E50" s="1177" t="s">
        <v>35</v>
      </c>
      <c r="F50" s="1177"/>
      <c r="G50" s="1177"/>
      <c r="H50" s="1178"/>
      <c r="I50" s="86">
        <v>183</v>
      </c>
      <c r="J50" s="87">
        <v>164</v>
      </c>
      <c r="K50" s="87">
        <v>185</v>
      </c>
      <c r="L50" s="87">
        <v>229</v>
      </c>
      <c r="M50" s="88">
        <v>151</v>
      </c>
    </row>
    <row r="51" spans="2:13" ht="27.75" customHeight="1" x14ac:dyDescent="0.15">
      <c r="B51" s="1173"/>
      <c r="C51" s="1174"/>
      <c r="D51" s="85"/>
      <c r="E51" s="1177" t="s">
        <v>36</v>
      </c>
      <c r="F51" s="1177"/>
      <c r="G51" s="1177"/>
      <c r="H51" s="1178"/>
      <c r="I51" s="86">
        <v>1435</v>
      </c>
      <c r="J51" s="87">
        <v>1053</v>
      </c>
      <c r="K51" s="87">
        <v>1040</v>
      </c>
      <c r="L51" s="87">
        <v>1220</v>
      </c>
      <c r="M51" s="88">
        <v>1309</v>
      </c>
    </row>
    <row r="52" spans="2:13" ht="27.75" customHeight="1" thickBot="1" x14ac:dyDescent="0.2">
      <c r="B52" s="1181" t="s">
        <v>37</v>
      </c>
      <c r="C52" s="1182"/>
      <c r="D52" s="90"/>
      <c r="E52" s="1183" t="s">
        <v>38</v>
      </c>
      <c r="F52" s="1183"/>
      <c r="G52" s="1183"/>
      <c r="H52" s="1184"/>
      <c r="I52" s="91">
        <v>-903</v>
      </c>
      <c r="J52" s="92">
        <v>-789</v>
      </c>
      <c r="K52" s="92">
        <v>-934</v>
      </c>
      <c r="L52" s="92">
        <v>-1273</v>
      </c>
      <c r="M52" s="93">
        <v>-1646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1097674</v>
      </c>
      <c r="E3" s="116"/>
      <c r="F3" s="117">
        <v>334234</v>
      </c>
      <c r="G3" s="118"/>
      <c r="H3" s="119"/>
    </row>
    <row r="4" spans="1:8" x14ac:dyDescent="0.15">
      <c r="A4" s="120"/>
      <c r="B4" s="121"/>
      <c r="C4" s="122"/>
      <c r="D4" s="123">
        <v>293632</v>
      </c>
      <c r="E4" s="124"/>
      <c r="F4" s="125">
        <v>135366</v>
      </c>
      <c r="G4" s="126"/>
      <c r="H4" s="127"/>
    </row>
    <row r="5" spans="1:8" x14ac:dyDescent="0.15">
      <c r="A5" s="108" t="s">
        <v>505</v>
      </c>
      <c r="B5" s="113"/>
      <c r="C5" s="114"/>
      <c r="D5" s="115">
        <v>974761</v>
      </c>
      <c r="E5" s="116"/>
      <c r="F5" s="117">
        <v>216155</v>
      </c>
      <c r="G5" s="118"/>
      <c r="H5" s="119"/>
    </row>
    <row r="6" spans="1:8" x14ac:dyDescent="0.15">
      <c r="A6" s="120"/>
      <c r="B6" s="121"/>
      <c r="C6" s="122"/>
      <c r="D6" s="123">
        <v>156543</v>
      </c>
      <c r="E6" s="124"/>
      <c r="F6" s="125">
        <v>108827</v>
      </c>
      <c r="G6" s="126"/>
      <c r="H6" s="127"/>
    </row>
    <row r="7" spans="1:8" x14ac:dyDescent="0.15">
      <c r="A7" s="108" t="s">
        <v>506</v>
      </c>
      <c r="B7" s="113"/>
      <c r="C7" s="114"/>
      <c r="D7" s="115">
        <v>1903599</v>
      </c>
      <c r="E7" s="116"/>
      <c r="F7" s="117">
        <v>228305</v>
      </c>
      <c r="G7" s="118"/>
      <c r="H7" s="119"/>
    </row>
    <row r="8" spans="1:8" x14ac:dyDescent="0.15">
      <c r="A8" s="120"/>
      <c r="B8" s="121"/>
      <c r="C8" s="122"/>
      <c r="D8" s="123">
        <v>88313</v>
      </c>
      <c r="E8" s="124"/>
      <c r="F8" s="125">
        <v>86611</v>
      </c>
      <c r="G8" s="126"/>
      <c r="H8" s="127"/>
    </row>
    <row r="9" spans="1:8" x14ac:dyDescent="0.15">
      <c r="A9" s="108" t="s">
        <v>507</v>
      </c>
      <c r="B9" s="113"/>
      <c r="C9" s="114"/>
      <c r="D9" s="115">
        <v>1751366</v>
      </c>
      <c r="E9" s="116"/>
      <c r="F9" s="117">
        <v>316331</v>
      </c>
      <c r="G9" s="118"/>
      <c r="H9" s="119"/>
    </row>
    <row r="10" spans="1:8" x14ac:dyDescent="0.15">
      <c r="A10" s="120"/>
      <c r="B10" s="121"/>
      <c r="C10" s="122"/>
      <c r="D10" s="123">
        <v>91613</v>
      </c>
      <c r="E10" s="124"/>
      <c r="F10" s="125">
        <v>106387</v>
      </c>
      <c r="G10" s="126"/>
      <c r="H10" s="127"/>
    </row>
    <row r="11" spans="1:8" x14ac:dyDescent="0.15">
      <c r="A11" s="108" t="s">
        <v>508</v>
      </c>
      <c r="B11" s="113"/>
      <c r="C11" s="114"/>
      <c r="D11" s="115">
        <v>1402695</v>
      </c>
      <c r="E11" s="116"/>
      <c r="F11" s="117">
        <v>333013</v>
      </c>
      <c r="G11" s="118"/>
      <c r="H11" s="119"/>
    </row>
    <row r="12" spans="1:8" x14ac:dyDescent="0.15">
      <c r="A12" s="120"/>
      <c r="B12" s="121"/>
      <c r="C12" s="128"/>
      <c r="D12" s="123">
        <v>48594</v>
      </c>
      <c r="E12" s="124"/>
      <c r="F12" s="125">
        <v>126732</v>
      </c>
      <c r="G12" s="126"/>
      <c r="H12" s="127"/>
    </row>
    <row r="13" spans="1:8" x14ac:dyDescent="0.15">
      <c r="A13" s="108"/>
      <c r="B13" s="113"/>
      <c r="C13" s="129"/>
      <c r="D13" s="130">
        <v>1426019</v>
      </c>
      <c r="E13" s="131"/>
      <c r="F13" s="132">
        <v>285608</v>
      </c>
      <c r="G13" s="133"/>
      <c r="H13" s="119"/>
    </row>
    <row r="14" spans="1:8" x14ac:dyDescent="0.15">
      <c r="A14" s="120"/>
      <c r="B14" s="121"/>
      <c r="C14" s="122"/>
      <c r="D14" s="123">
        <v>135739</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7.6</v>
      </c>
      <c r="C19" s="134">
        <f>ROUND(VALUE(SUBSTITUTE(実質収支比率等に係る経年分析!G$48,"▲","-")),2)</f>
        <v>11.82</v>
      </c>
      <c r="D19" s="134">
        <f>ROUND(VALUE(SUBSTITUTE(実質収支比率等に係る経年分析!H$48,"▲","-")),2)</f>
        <v>10.69</v>
      </c>
      <c r="E19" s="134">
        <f>ROUND(VALUE(SUBSTITUTE(実質収支比率等に係る経年分析!I$48,"▲","-")),2)</f>
        <v>19.010000000000002</v>
      </c>
      <c r="F19" s="134">
        <f>ROUND(VALUE(SUBSTITUTE(実質収支比率等に係る経年分析!J$48,"▲","-")),2)</f>
        <v>14.7</v>
      </c>
    </row>
    <row r="20" spans="1:11" x14ac:dyDescent="0.15">
      <c r="A20" s="134" t="s">
        <v>43</v>
      </c>
      <c r="B20" s="134">
        <f>ROUND(VALUE(SUBSTITUTE(実質収支比率等に係る経年分析!F$47,"▲","-")),2)</f>
        <v>120.84</v>
      </c>
      <c r="C20" s="134">
        <f>ROUND(VALUE(SUBSTITUTE(実質収支比率等に係る経年分析!G$47,"▲","-")),2)</f>
        <v>157.52000000000001</v>
      </c>
      <c r="D20" s="134">
        <f>ROUND(VALUE(SUBSTITUTE(実質収支比率等に係る経年分析!H$47,"▲","-")),2)</f>
        <v>176.22</v>
      </c>
      <c r="E20" s="134">
        <f>ROUND(VALUE(SUBSTITUTE(実質収支比率等に係る経年分析!I$47,"▲","-")),2)</f>
        <v>208.45</v>
      </c>
      <c r="F20" s="134">
        <f>ROUND(VALUE(SUBSTITUTE(実質収支比率等に係る経年分析!J$47,"▲","-")),2)</f>
        <v>253.02</v>
      </c>
    </row>
    <row r="21" spans="1:11" x14ac:dyDescent="0.15">
      <c r="A21" s="134" t="s">
        <v>44</v>
      </c>
      <c r="B21" s="134">
        <f>IF(ISNUMBER(VALUE(SUBSTITUTE(実質収支比率等に係る経年分析!F$49,"▲","-"))),ROUND(VALUE(SUBSTITUTE(実質収支比率等に係る経年分析!F$49,"▲","-")),2),NA())</f>
        <v>32.9</v>
      </c>
      <c r="C21" s="134">
        <f>IF(ISNUMBER(VALUE(SUBSTITUTE(実質収支比率等に係る経年分析!G$49,"▲","-"))),ROUND(VALUE(SUBSTITUTE(実質収支比率等に係る経年分析!G$49,"▲","-")),2),NA())</f>
        <v>29.32</v>
      </c>
      <c r="D21" s="134">
        <f>IF(ISNUMBER(VALUE(SUBSTITUTE(実質収支比率等に係る経年分析!H$49,"▲","-"))),ROUND(VALUE(SUBSTITUTE(実質収支比率等に係る経年分析!H$49,"▲","-")),2),NA())</f>
        <v>24.54</v>
      </c>
      <c r="E21" s="134">
        <f>IF(ISNUMBER(VALUE(SUBSTITUTE(実質収支比率等に係る経年分析!I$49,"▲","-"))),ROUND(VALUE(SUBSTITUTE(実質収支比率等に係る経年分析!I$49,"▲","-")),2),NA())</f>
        <v>36.21</v>
      </c>
      <c r="F21" s="134">
        <f>IF(ISNUMBER(VALUE(SUBSTITUTE(実質収支比率等に係る経年分析!J$49,"▲","-"))),ROUND(VALUE(SUBSTITUTE(実質収支比率等に係る経年分析!J$49,"▲","-")),2),NA())</f>
        <v>33.840000000000003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v>
      </c>
    </row>
    <row r="35" spans="1:16" x14ac:dyDescent="0.15">
      <c r="A35" s="135" t="str">
        <f>IF(連結実質赤字比率に係る赤字・黒字の構成分析!C$35="",NA(),連結実質赤字比率に係る赤字・黒字の構成分析!C$35)</f>
        <v>港湾業務事業特別会計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0.28000000000000003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18.100000000000001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199</v>
      </c>
      <c r="E42" s="136"/>
      <c r="F42" s="136"/>
      <c r="G42" s="136">
        <f>'実質公債費比率（分子）の構造'!L$52</f>
        <v>197</v>
      </c>
      <c r="H42" s="136"/>
      <c r="I42" s="136"/>
      <c r="J42" s="136">
        <f>'実質公債費比率（分子）の構造'!M$52</f>
        <v>215</v>
      </c>
      <c r="K42" s="136"/>
      <c r="L42" s="136"/>
      <c r="M42" s="136">
        <f>'実質公債費比率（分子）の構造'!N$52</f>
        <v>181</v>
      </c>
      <c r="N42" s="136"/>
      <c r="O42" s="136"/>
      <c r="P42" s="136">
        <f>'実質公債費比率（分子）の構造'!O$52</f>
        <v>169</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48</v>
      </c>
      <c r="C46" s="136"/>
      <c r="D46" s="136"/>
      <c r="E46" s="136">
        <f>'実質公債費比率（分子）の構造'!L$48</f>
        <v>39</v>
      </c>
      <c r="F46" s="136"/>
      <c r="G46" s="136"/>
      <c r="H46" s="136">
        <f>'実質公債費比率（分子）の構造'!M$48</f>
        <v>43</v>
      </c>
      <c r="I46" s="136"/>
      <c r="J46" s="136"/>
      <c r="K46" s="136">
        <f>'実質公債費比率（分子）の構造'!N$48</f>
        <v>33</v>
      </c>
      <c r="L46" s="136"/>
      <c r="M46" s="136"/>
      <c r="N46" s="136">
        <f>'実質公債費比率（分子）の構造'!O$48</f>
        <v>22</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271</v>
      </c>
      <c r="C49" s="136"/>
      <c r="D49" s="136"/>
      <c r="E49" s="136">
        <f>'実質公債費比率（分子）の構造'!L$45</f>
        <v>259</v>
      </c>
      <c r="F49" s="136"/>
      <c r="G49" s="136"/>
      <c r="H49" s="136">
        <f>'実質公債費比率（分子）の構造'!M$45</f>
        <v>243</v>
      </c>
      <c r="I49" s="136"/>
      <c r="J49" s="136"/>
      <c r="K49" s="136">
        <f>'実質公債費比率（分子）の構造'!N$45</f>
        <v>245</v>
      </c>
      <c r="L49" s="136"/>
      <c r="M49" s="136"/>
      <c r="N49" s="136">
        <f>'実質公債費比率（分子）の構造'!O$45</f>
        <v>236</v>
      </c>
      <c r="O49" s="136"/>
      <c r="P49" s="136"/>
    </row>
    <row r="50" spans="1:16" x14ac:dyDescent="0.15">
      <c r="A50" s="136" t="s">
        <v>58</v>
      </c>
      <c r="B50" s="136" t="e">
        <f>NA()</f>
        <v>#N/A</v>
      </c>
      <c r="C50" s="136">
        <f>IF(ISNUMBER('実質公債費比率（分子）の構造'!K$53),'実質公債費比率（分子）の構造'!K$53,NA())</f>
        <v>121</v>
      </c>
      <c r="D50" s="136" t="e">
        <f>NA()</f>
        <v>#N/A</v>
      </c>
      <c r="E50" s="136" t="e">
        <f>NA()</f>
        <v>#N/A</v>
      </c>
      <c r="F50" s="136">
        <f>IF(ISNUMBER('実質公債費比率（分子）の構造'!L$53),'実質公債費比率（分子）の構造'!L$53,NA())</f>
        <v>101</v>
      </c>
      <c r="G50" s="136" t="e">
        <f>NA()</f>
        <v>#N/A</v>
      </c>
      <c r="H50" s="136" t="e">
        <f>NA()</f>
        <v>#N/A</v>
      </c>
      <c r="I50" s="136">
        <f>IF(ISNUMBER('実質公債費比率（分子）の構造'!M$53),'実質公債費比率（分子）の構造'!M$53,NA())</f>
        <v>71</v>
      </c>
      <c r="J50" s="136" t="e">
        <f>NA()</f>
        <v>#N/A</v>
      </c>
      <c r="K50" s="136" t="e">
        <f>NA()</f>
        <v>#N/A</v>
      </c>
      <c r="L50" s="136">
        <f>IF(ISNUMBER('実質公債費比率（分子）の構造'!N$53),'実質公債費比率（分子）の構造'!N$53,NA())</f>
        <v>98</v>
      </c>
      <c r="M50" s="136" t="e">
        <f>NA()</f>
        <v>#N/A</v>
      </c>
      <c r="N50" s="136" t="e">
        <f>NA()</f>
        <v>#N/A</v>
      </c>
      <c r="O50" s="136">
        <f>IF(ISNUMBER('実質公債費比率（分子）の構造'!O$53),'実質公債費比率（分子）の構造'!O$53,NA())</f>
        <v>90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1435</v>
      </c>
      <c r="E56" s="135"/>
      <c r="F56" s="135"/>
      <c r="G56" s="135">
        <f>'将来負担比率（分子）の構造'!J$51</f>
        <v>1053</v>
      </c>
      <c r="H56" s="135"/>
      <c r="I56" s="135"/>
      <c r="J56" s="135">
        <f>'将来負担比率（分子）の構造'!K$51</f>
        <v>1040</v>
      </c>
      <c r="K56" s="135"/>
      <c r="L56" s="135"/>
      <c r="M56" s="135">
        <f>'将来負担比率（分子）の構造'!L$51</f>
        <v>1220</v>
      </c>
      <c r="N56" s="135"/>
      <c r="O56" s="135"/>
      <c r="P56" s="135">
        <f>'将来負担比率（分子）の構造'!M$51</f>
        <v>1309</v>
      </c>
    </row>
    <row r="57" spans="1:16" x14ac:dyDescent="0.15">
      <c r="A57" s="135" t="s">
        <v>35</v>
      </c>
      <c r="B57" s="135"/>
      <c r="C57" s="135"/>
      <c r="D57" s="135">
        <f>'将来負担比率（分子）の構造'!I$50</f>
        <v>183</v>
      </c>
      <c r="E57" s="135"/>
      <c r="F57" s="135"/>
      <c r="G57" s="135">
        <f>'将来負担比率（分子）の構造'!J$50</f>
        <v>164</v>
      </c>
      <c r="H57" s="135"/>
      <c r="I57" s="135"/>
      <c r="J57" s="135">
        <f>'将来負担比率（分子）の構造'!K$50</f>
        <v>185</v>
      </c>
      <c r="K57" s="135"/>
      <c r="L57" s="135"/>
      <c r="M57" s="135">
        <f>'将来負担比率（分子）の構造'!L$50</f>
        <v>229</v>
      </c>
      <c r="N57" s="135"/>
      <c r="O57" s="135"/>
      <c r="P57" s="135">
        <f>'将来負担比率（分子）の構造'!M$50</f>
        <v>151</v>
      </c>
    </row>
    <row r="58" spans="1:16" x14ac:dyDescent="0.15">
      <c r="A58" s="135" t="s">
        <v>34</v>
      </c>
      <c r="B58" s="135"/>
      <c r="C58" s="135"/>
      <c r="D58" s="135">
        <f>'将来負担比率（分子）の構造'!I$49</f>
        <v>2193</v>
      </c>
      <c r="E58" s="135"/>
      <c r="F58" s="135"/>
      <c r="G58" s="135">
        <f>'将来負担比率（分子）の構造'!J$49</f>
        <v>2482</v>
      </c>
      <c r="H58" s="135"/>
      <c r="I58" s="135"/>
      <c r="J58" s="135">
        <f>'将来負担比率（分子）の構造'!K$49</f>
        <v>2791</v>
      </c>
      <c r="K58" s="135"/>
      <c r="L58" s="135"/>
      <c r="M58" s="135">
        <f>'将来負担比率（分子）の構造'!L$49</f>
        <v>3113</v>
      </c>
      <c r="N58" s="135"/>
      <c r="O58" s="135"/>
      <c r="P58" s="135">
        <f>'将来負担比率（分子）の構造'!M$49</f>
        <v>3560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346</v>
      </c>
      <c r="C62" s="135"/>
      <c r="D62" s="135"/>
      <c r="E62" s="135">
        <f>'将来負担比率（分子）の構造'!J$45</f>
        <v>360</v>
      </c>
      <c r="F62" s="135"/>
      <c r="G62" s="135"/>
      <c r="H62" s="135">
        <f>'将来負担比率（分子）の構造'!K$45</f>
        <v>320</v>
      </c>
      <c r="I62" s="135"/>
      <c r="J62" s="135"/>
      <c r="K62" s="135">
        <f>'将来負担比率（分子）の構造'!L$45</f>
        <v>312</v>
      </c>
      <c r="L62" s="135"/>
      <c r="M62" s="135"/>
      <c r="N62" s="135">
        <f>'将来負担比率（分子）の構造'!M$45</f>
        <v>216</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329</v>
      </c>
      <c r="C64" s="135"/>
      <c r="D64" s="135"/>
      <c r="E64" s="135">
        <f>'将来負担比率（分子）の構造'!J$43</f>
        <v>304</v>
      </c>
      <c r="F64" s="135"/>
      <c r="G64" s="135"/>
      <c r="H64" s="135">
        <f>'将来負担比率（分子）の構造'!K$43</f>
        <v>271</v>
      </c>
      <c r="I64" s="135"/>
      <c r="J64" s="135"/>
      <c r="K64" s="135">
        <f>'将来負担比率（分子）の構造'!L$43</f>
        <v>222</v>
      </c>
      <c r="L64" s="135"/>
      <c r="M64" s="135"/>
      <c r="N64" s="135">
        <f>'将来負担比率（分子）の構造'!M$43</f>
        <v>201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2233</v>
      </c>
      <c r="C66" s="135"/>
      <c r="D66" s="135"/>
      <c r="E66" s="135">
        <f>'将来負担比率（分子）の構造'!J$41</f>
        <v>2246</v>
      </c>
      <c r="F66" s="135"/>
      <c r="G66" s="135"/>
      <c r="H66" s="135">
        <f>'将来負担比率（分子）の構造'!K$41</f>
        <v>2491</v>
      </c>
      <c r="I66" s="135"/>
      <c r="J66" s="135"/>
      <c r="K66" s="135">
        <f>'将来負担比率（分子）の構造'!L$41</f>
        <v>2755</v>
      </c>
      <c r="L66" s="135"/>
      <c r="M66" s="135"/>
      <c r="N66" s="135">
        <f>'将来負担比率（分子）の構造'!M$41</f>
        <v>2958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155733</v>
      </c>
      <c r="S5" s="583"/>
      <c r="T5" s="583"/>
      <c r="U5" s="583"/>
      <c r="V5" s="583"/>
      <c r="W5" s="583"/>
      <c r="X5" s="583"/>
      <c r="Y5" s="584"/>
      <c r="Z5" s="585">
        <v>4</v>
      </c>
      <c r="AA5" s="585"/>
      <c r="AB5" s="585"/>
      <c r="AC5" s="585"/>
      <c r="AD5" s="586">
        <v>155733</v>
      </c>
      <c r="AE5" s="586"/>
      <c r="AF5" s="586"/>
      <c r="AG5" s="586"/>
      <c r="AH5" s="586"/>
      <c r="AI5" s="586"/>
      <c r="AJ5" s="586"/>
      <c r="AK5" s="586"/>
      <c r="AL5" s="587">
        <v>13.9</v>
      </c>
      <c r="AM5" s="588"/>
      <c r="AN5" s="588"/>
      <c r="AO5" s="589"/>
      <c r="AP5" s="579" t="s">
        <v>208</v>
      </c>
      <c r="AQ5" s="580"/>
      <c r="AR5" s="580"/>
      <c r="AS5" s="580"/>
      <c r="AT5" s="580"/>
      <c r="AU5" s="580"/>
      <c r="AV5" s="580"/>
      <c r="AW5" s="580"/>
      <c r="AX5" s="580"/>
      <c r="AY5" s="580"/>
      <c r="AZ5" s="580"/>
      <c r="BA5" s="580"/>
      <c r="BB5" s="580"/>
      <c r="BC5" s="580"/>
      <c r="BD5" s="580"/>
      <c r="BE5" s="580"/>
      <c r="BF5" s="581"/>
      <c r="BG5" s="593">
        <v>155733</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15667</v>
      </c>
      <c r="S6" s="594"/>
      <c r="T6" s="594"/>
      <c r="U6" s="594"/>
      <c r="V6" s="594"/>
      <c r="W6" s="594"/>
      <c r="X6" s="594"/>
      <c r="Y6" s="595"/>
      <c r="Z6" s="596">
        <v>0.4</v>
      </c>
      <c r="AA6" s="596"/>
      <c r="AB6" s="596"/>
      <c r="AC6" s="596"/>
      <c r="AD6" s="597">
        <v>15667</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155733</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43616</v>
      </c>
      <c r="CS6" s="594"/>
      <c r="CT6" s="594"/>
      <c r="CU6" s="594"/>
      <c r="CV6" s="594"/>
      <c r="CW6" s="594"/>
      <c r="CX6" s="594"/>
      <c r="CY6" s="595"/>
      <c r="CZ6" s="596">
        <v>1.2</v>
      </c>
      <c r="DA6" s="596"/>
      <c r="DB6" s="596"/>
      <c r="DC6" s="596"/>
      <c r="DD6" s="602" t="s">
        <v>209</v>
      </c>
      <c r="DE6" s="594"/>
      <c r="DF6" s="594"/>
      <c r="DG6" s="594"/>
      <c r="DH6" s="594"/>
      <c r="DI6" s="594"/>
      <c r="DJ6" s="594"/>
      <c r="DK6" s="594"/>
      <c r="DL6" s="594"/>
      <c r="DM6" s="594"/>
      <c r="DN6" s="594"/>
      <c r="DO6" s="594"/>
      <c r="DP6" s="595"/>
      <c r="DQ6" s="602">
        <v>43616</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269</v>
      </c>
      <c r="S7" s="594"/>
      <c r="T7" s="594"/>
      <c r="U7" s="594"/>
      <c r="V7" s="594"/>
      <c r="W7" s="594"/>
      <c r="X7" s="594"/>
      <c r="Y7" s="595"/>
      <c r="Z7" s="596">
        <v>0</v>
      </c>
      <c r="AA7" s="596"/>
      <c r="AB7" s="596"/>
      <c r="AC7" s="596"/>
      <c r="AD7" s="597">
        <v>269</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57018</v>
      </c>
      <c r="BH7" s="594"/>
      <c r="BI7" s="594"/>
      <c r="BJ7" s="594"/>
      <c r="BK7" s="594"/>
      <c r="BL7" s="594"/>
      <c r="BM7" s="594"/>
      <c r="BN7" s="595"/>
      <c r="BO7" s="596">
        <v>36.6</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871958</v>
      </c>
      <c r="CS7" s="594"/>
      <c r="CT7" s="594"/>
      <c r="CU7" s="594"/>
      <c r="CV7" s="594"/>
      <c r="CW7" s="594"/>
      <c r="CX7" s="594"/>
      <c r="CY7" s="595"/>
      <c r="CZ7" s="596">
        <v>23.4</v>
      </c>
      <c r="DA7" s="596"/>
      <c r="DB7" s="596"/>
      <c r="DC7" s="596"/>
      <c r="DD7" s="602">
        <v>153470</v>
      </c>
      <c r="DE7" s="594"/>
      <c r="DF7" s="594"/>
      <c r="DG7" s="594"/>
      <c r="DH7" s="594"/>
      <c r="DI7" s="594"/>
      <c r="DJ7" s="594"/>
      <c r="DK7" s="594"/>
      <c r="DL7" s="594"/>
      <c r="DM7" s="594"/>
      <c r="DN7" s="594"/>
      <c r="DO7" s="594"/>
      <c r="DP7" s="595"/>
      <c r="DQ7" s="602">
        <v>680572</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388</v>
      </c>
      <c r="S8" s="594"/>
      <c r="T8" s="594"/>
      <c r="U8" s="594"/>
      <c r="V8" s="594"/>
      <c r="W8" s="594"/>
      <c r="X8" s="594"/>
      <c r="Y8" s="595"/>
      <c r="Z8" s="596">
        <v>0</v>
      </c>
      <c r="AA8" s="596"/>
      <c r="AB8" s="596"/>
      <c r="AC8" s="596"/>
      <c r="AD8" s="597">
        <v>388</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1286</v>
      </c>
      <c r="BH8" s="594"/>
      <c r="BI8" s="594"/>
      <c r="BJ8" s="594"/>
      <c r="BK8" s="594"/>
      <c r="BL8" s="594"/>
      <c r="BM8" s="594"/>
      <c r="BN8" s="595"/>
      <c r="BO8" s="596">
        <v>0.8</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216663</v>
      </c>
      <c r="CS8" s="594"/>
      <c r="CT8" s="594"/>
      <c r="CU8" s="594"/>
      <c r="CV8" s="594"/>
      <c r="CW8" s="594"/>
      <c r="CX8" s="594"/>
      <c r="CY8" s="595"/>
      <c r="CZ8" s="596">
        <v>5.8</v>
      </c>
      <c r="DA8" s="596"/>
      <c r="DB8" s="596"/>
      <c r="DC8" s="596"/>
      <c r="DD8" s="602">
        <v>4318</v>
      </c>
      <c r="DE8" s="594"/>
      <c r="DF8" s="594"/>
      <c r="DG8" s="594"/>
      <c r="DH8" s="594"/>
      <c r="DI8" s="594"/>
      <c r="DJ8" s="594"/>
      <c r="DK8" s="594"/>
      <c r="DL8" s="594"/>
      <c r="DM8" s="594"/>
      <c r="DN8" s="594"/>
      <c r="DO8" s="594"/>
      <c r="DP8" s="595"/>
      <c r="DQ8" s="602">
        <v>121824</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287</v>
      </c>
      <c r="S9" s="594"/>
      <c r="T9" s="594"/>
      <c r="U9" s="594"/>
      <c r="V9" s="594"/>
      <c r="W9" s="594"/>
      <c r="X9" s="594"/>
      <c r="Y9" s="595"/>
      <c r="Z9" s="596">
        <v>0</v>
      </c>
      <c r="AA9" s="596"/>
      <c r="AB9" s="596"/>
      <c r="AC9" s="596"/>
      <c r="AD9" s="597">
        <v>287</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44638</v>
      </c>
      <c r="BH9" s="594"/>
      <c r="BI9" s="594"/>
      <c r="BJ9" s="594"/>
      <c r="BK9" s="594"/>
      <c r="BL9" s="594"/>
      <c r="BM9" s="594"/>
      <c r="BN9" s="595"/>
      <c r="BO9" s="596">
        <v>28.7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142291</v>
      </c>
      <c r="CS9" s="594"/>
      <c r="CT9" s="594"/>
      <c r="CU9" s="594"/>
      <c r="CV9" s="594"/>
      <c r="CW9" s="594"/>
      <c r="CX9" s="594"/>
      <c r="CY9" s="595"/>
      <c r="CZ9" s="596">
        <v>3.8</v>
      </c>
      <c r="DA9" s="596"/>
      <c r="DB9" s="596"/>
      <c r="DC9" s="596"/>
      <c r="DD9" s="602">
        <v>9558</v>
      </c>
      <c r="DE9" s="594"/>
      <c r="DF9" s="594"/>
      <c r="DG9" s="594"/>
      <c r="DH9" s="594"/>
      <c r="DI9" s="594"/>
      <c r="DJ9" s="594"/>
      <c r="DK9" s="594"/>
      <c r="DL9" s="594"/>
      <c r="DM9" s="594"/>
      <c r="DN9" s="594"/>
      <c r="DO9" s="594"/>
      <c r="DP9" s="595"/>
      <c r="DQ9" s="602">
        <v>106520</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13640</v>
      </c>
      <c r="S10" s="594"/>
      <c r="T10" s="594"/>
      <c r="U10" s="594"/>
      <c r="V10" s="594"/>
      <c r="W10" s="594"/>
      <c r="X10" s="594"/>
      <c r="Y10" s="595"/>
      <c r="Z10" s="596">
        <v>0.3</v>
      </c>
      <c r="AA10" s="596"/>
      <c r="AB10" s="596"/>
      <c r="AC10" s="596"/>
      <c r="AD10" s="597">
        <v>13640</v>
      </c>
      <c r="AE10" s="597"/>
      <c r="AF10" s="597"/>
      <c r="AG10" s="597"/>
      <c r="AH10" s="597"/>
      <c r="AI10" s="597"/>
      <c r="AJ10" s="597"/>
      <c r="AK10" s="597"/>
      <c r="AL10" s="598">
        <v>1.2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3835</v>
      </c>
      <c r="BH10" s="594"/>
      <c r="BI10" s="594"/>
      <c r="BJ10" s="594"/>
      <c r="BK10" s="594"/>
      <c r="BL10" s="594"/>
      <c r="BM10" s="594"/>
      <c r="BN10" s="595"/>
      <c r="BO10" s="596">
        <v>2.5</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7436</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v>1553</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7259</v>
      </c>
      <c r="BH11" s="594"/>
      <c r="BI11" s="594"/>
      <c r="BJ11" s="594"/>
      <c r="BK11" s="594"/>
      <c r="BL11" s="594"/>
      <c r="BM11" s="594"/>
      <c r="BN11" s="595"/>
      <c r="BO11" s="596">
        <v>4.7</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1168260</v>
      </c>
      <c r="CS11" s="594"/>
      <c r="CT11" s="594"/>
      <c r="CU11" s="594"/>
      <c r="CV11" s="594"/>
      <c r="CW11" s="594"/>
      <c r="CX11" s="594"/>
      <c r="CY11" s="595"/>
      <c r="CZ11" s="596">
        <v>31.4</v>
      </c>
      <c r="DA11" s="596"/>
      <c r="DB11" s="596"/>
      <c r="DC11" s="596"/>
      <c r="DD11" s="602">
        <v>993018</v>
      </c>
      <c r="DE11" s="594"/>
      <c r="DF11" s="594"/>
      <c r="DG11" s="594"/>
      <c r="DH11" s="594"/>
      <c r="DI11" s="594"/>
      <c r="DJ11" s="594"/>
      <c r="DK11" s="594"/>
      <c r="DL11" s="594"/>
      <c r="DM11" s="594"/>
      <c r="DN11" s="594"/>
      <c r="DO11" s="594"/>
      <c r="DP11" s="595"/>
      <c r="DQ11" s="602">
        <v>151708</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79216</v>
      </c>
      <c r="BH12" s="594"/>
      <c r="BI12" s="594"/>
      <c r="BJ12" s="594"/>
      <c r="BK12" s="594"/>
      <c r="BL12" s="594"/>
      <c r="BM12" s="594"/>
      <c r="BN12" s="595"/>
      <c r="BO12" s="596">
        <v>50.9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206069</v>
      </c>
      <c r="CS12" s="594"/>
      <c r="CT12" s="594"/>
      <c r="CU12" s="594"/>
      <c r="CV12" s="594"/>
      <c r="CW12" s="594"/>
      <c r="CX12" s="594"/>
      <c r="CY12" s="595"/>
      <c r="CZ12" s="596">
        <v>5.5</v>
      </c>
      <c r="DA12" s="596"/>
      <c r="DB12" s="596"/>
      <c r="DC12" s="596"/>
      <c r="DD12" s="602">
        <v>154026</v>
      </c>
      <c r="DE12" s="594"/>
      <c r="DF12" s="594"/>
      <c r="DG12" s="594"/>
      <c r="DH12" s="594"/>
      <c r="DI12" s="594"/>
      <c r="DJ12" s="594"/>
      <c r="DK12" s="594"/>
      <c r="DL12" s="594"/>
      <c r="DM12" s="594"/>
      <c r="DN12" s="594"/>
      <c r="DO12" s="594"/>
      <c r="DP12" s="595"/>
      <c r="DQ12" s="602">
        <v>29276</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1460</v>
      </c>
      <c r="S13" s="594"/>
      <c r="T13" s="594"/>
      <c r="U13" s="594"/>
      <c r="V13" s="594"/>
      <c r="W13" s="594"/>
      <c r="X13" s="594"/>
      <c r="Y13" s="595"/>
      <c r="Z13" s="596">
        <v>0</v>
      </c>
      <c r="AA13" s="596"/>
      <c r="AB13" s="596"/>
      <c r="AC13" s="596"/>
      <c r="AD13" s="597">
        <v>1460</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70053</v>
      </c>
      <c r="BH13" s="594"/>
      <c r="BI13" s="594"/>
      <c r="BJ13" s="594"/>
      <c r="BK13" s="594"/>
      <c r="BL13" s="594"/>
      <c r="BM13" s="594"/>
      <c r="BN13" s="595"/>
      <c r="BO13" s="596">
        <v>45</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425692</v>
      </c>
      <c r="CS13" s="594"/>
      <c r="CT13" s="594"/>
      <c r="CU13" s="594"/>
      <c r="CV13" s="594"/>
      <c r="CW13" s="594"/>
      <c r="CX13" s="594"/>
      <c r="CY13" s="595"/>
      <c r="CZ13" s="596">
        <v>11.4</v>
      </c>
      <c r="DA13" s="596"/>
      <c r="DB13" s="596"/>
      <c r="DC13" s="596"/>
      <c r="DD13" s="602">
        <v>254283</v>
      </c>
      <c r="DE13" s="594"/>
      <c r="DF13" s="594"/>
      <c r="DG13" s="594"/>
      <c r="DH13" s="594"/>
      <c r="DI13" s="594"/>
      <c r="DJ13" s="594"/>
      <c r="DK13" s="594"/>
      <c r="DL13" s="594"/>
      <c r="DM13" s="594"/>
      <c r="DN13" s="594"/>
      <c r="DO13" s="594"/>
      <c r="DP13" s="595"/>
      <c r="DQ13" s="602">
        <v>31075</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4726</v>
      </c>
      <c r="BH14" s="594"/>
      <c r="BI14" s="594"/>
      <c r="BJ14" s="594"/>
      <c r="BK14" s="594"/>
      <c r="BL14" s="594"/>
      <c r="BM14" s="594"/>
      <c r="BN14" s="595"/>
      <c r="BO14" s="596">
        <v>3</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14772</v>
      </c>
      <c r="CS14" s="594"/>
      <c r="CT14" s="594"/>
      <c r="CU14" s="594"/>
      <c r="CV14" s="594"/>
      <c r="CW14" s="594"/>
      <c r="CX14" s="594"/>
      <c r="CY14" s="595"/>
      <c r="CZ14" s="596">
        <v>0.4</v>
      </c>
      <c r="DA14" s="596"/>
      <c r="DB14" s="596"/>
      <c r="DC14" s="596"/>
      <c r="DD14" s="602" t="s">
        <v>221</v>
      </c>
      <c r="DE14" s="594"/>
      <c r="DF14" s="594"/>
      <c r="DG14" s="594"/>
      <c r="DH14" s="594"/>
      <c r="DI14" s="594"/>
      <c r="DJ14" s="594"/>
      <c r="DK14" s="594"/>
      <c r="DL14" s="594"/>
      <c r="DM14" s="594"/>
      <c r="DN14" s="594"/>
      <c r="DO14" s="594"/>
      <c r="DP14" s="595"/>
      <c r="DQ14" s="602">
        <v>13374</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86</v>
      </c>
      <c r="S15" s="594"/>
      <c r="T15" s="594"/>
      <c r="U15" s="594"/>
      <c r="V15" s="594"/>
      <c r="W15" s="594"/>
      <c r="X15" s="594"/>
      <c r="Y15" s="595"/>
      <c r="Z15" s="596">
        <v>0</v>
      </c>
      <c r="AA15" s="596"/>
      <c r="AB15" s="596"/>
      <c r="AC15" s="596"/>
      <c r="AD15" s="597">
        <v>86</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14702</v>
      </c>
      <c r="BH15" s="594"/>
      <c r="BI15" s="594"/>
      <c r="BJ15" s="594"/>
      <c r="BK15" s="594"/>
      <c r="BL15" s="594"/>
      <c r="BM15" s="594"/>
      <c r="BN15" s="595"/>
      <c r="BO15" s="596">
        <v>9.4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387687</v>
      </c>
      <c r="CS15" s="594"/>
      <c r="CT15" s="594"/>
      <c r="CU15" s="594"/>
      <c r="CV15" s="594"/>
      <c r="CW15" s="594"/>
      <c r="CX15" s="594"/>
      <c r="CY15" s="595"/>
      <c r="CZ15" s="596">
        <v>10.4</v>
      </c>
      <c r="DA15" s="596"/>
      <c r="DB15" s="596"/>
      <c r="DC15" s="596"/>
      <c r="DD15" s="602">
        <v>240804</v>
      </c>
      <c r="DE15" s="594"/>
      <c r="DF15" s="594"/>
      <c r="DG15" s="594"/>
      <c r="DH15" s="594"/>
      <c r="DI15" s="594"/>
      <c r="DJ15" s="594"/>
      <c r="DK15" s="594"/>
      <c r="DL15" s="594"/>
      <c r="DM15" s="594"/>
      <c r="DN15" s="594"/>
      <c r="DO15" s="594"/>
      <c r="DP15" s="595"/>
      <c r="DQ15" s="602">
        <v>140425</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1219551</v>
      </c>
      <c r="S16" s="594"/>
      <c r="T16" s="594"/>
      <c r="U16" s="594"/>
      <c r="V16" s="594"/>
      <c r="W16" s="594"/>
      <c r="X16" s="594"/>
      <c r="Y16" s="595"/>
      <c r="Z16" s="596">
        <v>31.2</v>
      </c>
      <c r="AA16" s="596"/>
      <c r="AB16" s="596"/>
      <c r="AC16" s="596"/>
      <c r="AD16" s="597">
        <v>927661</v>
      </c>
      <c r="AE16" s="597"/>
      <c r="AF16" s="597"/>
      <c r="AG16" s="597"/>
      <c r="AH16" s="597"/>
      <c r="AI16" s="597"/>
      <c r="AJ16" s="597"/>
      <c r="AK16" s="597"/>
      <c r="AL16" s="598">
        <v>83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71</v>
      </c>
      <c r="BH16" s="594"/>
      <c r="BI16" s="594"/>
      <c r="BJ16" s="594"/>
      <c r="BK16" s="594"/>
      <c r="BL16" s="594"/>
      <c r="BM16" s="594"/>
      <c r="BN16" s="595"/>
      <c r="BO16" s="596">
        <v>0</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927661</v>
      </c>
      <c r="S17" s="594"/>
      <c r="T17" s="594"/>
      <c r="U17" s="594"/>
      <c r="V17" s="594"/>
      <c r="W17" s="594"/>
      <c r="X17" s="594"/>
      <c r="Y17" s="595"/>
      <c r="Z17" s="596">
        <v>23.7</v>
      </c>
      <c r="AA17" s="596"/>
      <c r="AB17" s="596"/>
      <c r="AC17" s="596"/>
      <c r="AD17" s="597">
        <v>927661</v>
      </c>
      <c r="AE17" s="597"/>
      <c r="AF17" s="597"/>
      <c r="AG17" s="597"/>
      <c r="AH17" s="597"/>
      <c r="AI17" s="597"/>
      <c r="AJ17" s="597"/>
      <c r="AK17" s="597"/>
      <c r="AL17" s="598">
        <v>83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237116</v>
      </c>
      <c r="CS17" s="594"/>
      <c r="CT17" s="594"/>
      <c r="CU17" s="594"/>
      <c r="CV17" s="594"/>
      <c r="CW17" s="594"/>
      <c r="CX17" s="594"/>
      <c r="CY17" s="595"/>
      <c r="CZ17" s="596">
        <v>6.4</v>
      </c>
      <c r="DA17" s="596"/>
      <c r="DB17" s="596"/>
      <c r="DC17" s="596"/>
      <c r="DD17" s="602" t="s">
        <v>221</v>
      </c>
      <c r="DE17" s="594"/>
      <c r="DF17" s="594"/>
      <c r="DG17" s="594"/>
      <c r="DH17" s="594"/>
      <c r="DI17" s="594"/>
      <c r="DJ17" s="594"/>
      <c r="DK17" s="594"/>
      <c r="DL17" s="594"/>
      <c r="DM17" s="594"/>
      <c r="DN17" s="594"/>
      <c r="DO17" s="594"/>
      <c r="DP17" s="595"/>
      <c r="DQ17" s="602">
        <v>237116</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291890</v>
      </c>
      <c r="S18" s="594"/>
      <c r="T18" s="594"/>
      <c r="U18" s="594"/>
      <c r="V18" s="594"/>
      <c r="W18" s="594"/>
      <c r="X18" s="594"/>
      <c r="Y18" s="595"/>
      <c r="Z18" s="596">
        <v>7.5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1407081</v>
      </c>
      <c r="S20" s="594"/>
      <c r="T20" s="594"/>
      <c r="U20" s="594"/>
      <c r="V20" s="594"/>
      <c r="W20" s="594"/>
      <c r="X20" s="594"/>
      <c r="Y20" s="595"/>
      <c r="Z20" s="596">
        <v>36</v>
      </c>
      <c r="AA20" s="596"/>
      <c r="AB20" s="596"/>
      <c r="AC20" s="596"/>
      <c r="AD20" s="597">
        <v>1115191</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3721560</v>
      </c>
      <c r="CS20" s="594"/>
      <c r="CT20" s="594"/>
      <c r="CU20" s="594"/>
      <c r="CV20" s="594"/>
      <c r="CW20" s="594"/>
      <c r="CX20" s="594"/>
      <c r="CY20" s="595"/>
      <c r="CZ20" s="596">
        <v>100</v>
      </c>
      <c r="DA20" s="596"/>
      <c r="DB20" s="596"/>
      <c r="DC20" s="596"/>
      <c r="DD20" s="602">
        <v>1809477</v>
      </c>
      <c r="DE20" s="594"/>
      <c r="DF20" s="594"/>
      <c r="DG20" s="594"/>
      <c r="DH20" s="594"/>
      <c r="DI20" s="594"/>
      <c r="DJ20" s="594"/>
      <c r="DK20" s="594"/>
      <c r="DL20" s="594"/>
      <c r="DM20" s="594"/>
      <c r="DN20" s="594"/>
      <c r="DO20" s="594"/>
      <c r="DP20" s="595"/>
      <c r="DQ20" s="602">
        <v>1557059</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t="s">
        <v>221</v>
      </c>
      <c r="S21" s="594"/>
      <c r="T21" s="594"/>
      <c r="U21" s="594"/>
      <c r="V21" s="594"/>
      <c r="W21" s="594"/>
      <c r="X21" s="594"/>
      <c r="Y21" s="595"/>
      <c r="Z21" s="596" t="s">
        <v>221</v>
      </c>
      <c r="AA21" s="596"/>
      <c r="AB21" s="596"/>
      <c r="AC21" s="596"/>
      <c r="AD21" s="597" t="s">
        <v>221</v>
      </c>
      <c r="AE21" s="597"/>
      <c r="AF21" s="597"/>
      <c r="AG21" s="597"/>
      <c r="AH21" s="597"/>
      <c r="AI21" s="597"/>
      <c r="AJ21" s="597"/>
      <c r="AK21" s="597"/>
      <c r="AL21" s="598" t="s">
        <v>221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22977</v>
      </c>
      <c r="S22" s="594"/>
      <c r="T22" s="594"/>
      <c r="U22" s="594"/>
      <c r="V22" s="594"/>
      <c r="W22" s="594"/>
      <c r="X22" s="594"/>
      <c r="Y22" s="595"/>
      <c r="Z22" s="596">
        <v>0.6</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41592</v>
      </c>
      <c r="S23" s="594"/>
      <c r="T23" s="594"/>
      <c r="U23" s="594"/>
      <c r="V23" s="594"/>
      <c r="W23" s="594"/>
      <c r="X23" s="594"/>
      <c r="Y23" s="595"/>
      <c r="Z23" s="596">
        <v>1.1000000000000001</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96090</v>
      </c>
      <c r="S24" s="594"/>
      <c r="T24" s="594"/>
      <c r="U24" s="594"/>
      <c r="V24" s="594"/>
      <c r="W24" s="594"/>
      <c r="X24" s="594"/>
      <c r="Y24" s="595"/>
      <c r="Z24" s="596">
        <v>2.5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711659</v>
      </c>
      <c r="CS24" s="583"/>
      <c r="CT24" s="583"/>
      <c r="CU24" s="583"/>
      <c r="CV24" s="583"/>
      <c r="CW24" s="583"/>
      <c r="CX24" s="583"/>
      <c r="CY24" s="584"/>
      <c r="CZ24" s="622">
        <v>19.100000000000001</v>
      </c>
      <c r="DA24" s="623"/>
      <c r="DB24" s="623"/>
      <c r="DC24" s="624"/>
      <c r="DD24" s="621">
        <v>571169</v>
      </c>
      <c r="DE24" s="583"/>
      <c r="DF24" s="583"/>
      <c r="DG24" s="583"/>
      <c r="DH24" s="583"/>
      <c r="DI24" s="583"/>
      <c r="DJ24" s="583"/>
      <c r="DK24" s="584"/>
      <c r="DL24" s="621">
        <v>570421</v>
      </c>
      <c r="DM24" s="583"/>
      <c r="DN24" s="583"/>
      <c r="DO24" s="583"/>
      <c r="DP24" s="583"/>
      <c r="DQ24" s="583"/>
      <c r="DR24" s="583"/>
      <c r="DS24" s="583"/>
      <c r="DT24" s="583"/>
      <c r="DU24" s="583"/>
      <c r="DV24" s="584"/>
      <c r="DW24" s="587">
        <v>48.4</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81079</v>
      </c>
      <c r="S25" s="594"/>
      <c r="T25" s="594"/>
      <c r="U25" s="594"/>
      <c r="V25" s="594"/>
      <c r="W25" s="594"/>
      <c r="X25" s="594"/>
      <c r="Y25" s="595"/>
      <c r="Z25" s="596">
        <v>2.1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402687</v>
      </c>
      <c r="CS25" s="613"/>
      <c r="CT25" s="613"/>
      <c r="CU25" s="613"/>
      <c r="CV25" s="613"/>
      <c r="CW25" s="613"/>
      <c r="CX25" s="613"/>
      <c r="CY25" s="614"/>
      <c r="CZ25" s="627">
        <v>10.8</v>
      </c>
      <c r="DA25" s="628"/>
      <c r="DB25" s="628"/>
      <c r="DC25" s="629"/>
      <c r="DD25" s="602">
        <v>315702</v>
      </c>
      <c r="DE25" s="613"/>
      <c r="DF25" s="613"/>
      <c r="DG25" s="613"/>
      <c r="DH25" s="613"/>
      <c r="DI25" s="613"/>
      <c r="DJ25" s="613"/>
      <c r="DK25" s="614"/>
      <c r="DL25" s="602">
        <v>314954</v>
      </c>
      <c r="DM25" s="613"/>
      <c r="DN25" s="613"/>
      <c r="DO25" s="613"/>
      <c r="DP25" s="613"/>
      <c r="DQ25" s="613"/>
      <c r="DR25" s="613"/>
      <c r="DS25" s="613"/>
      <c r="DT25" s="613"/>
      <c r="DU25" s="613"/>
      <c r="DV25" s="614"/>
      <c r="DW25" s="598">
        <v>26.7</v>
      </c>
      <c r="DX25" s="625"/>
      <c r="DY25" s="625"/>
      <c r="DZ25" s="625"/>
      <c r="EA25" s="625"/>
      <c r="EB25" s="625"/>
      <c r="EC25" s="626"/>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221992</v>
      </c>
      <c r="CS26" s="594"/>
      <c r="CT26" s="594"/>
      <c r="CU26" s="594"/>
      <c r="CV26" s="594"/>
      <c r="CW26" s="594"/>
      <c r="CX26" s="594"/>
      <c r="CY26" s="595"/>
      <c r="CZ26" s="627">
        <v>6</v>
      </c>
      <c r="DA26" s="628"/>
      <c r="DB26" s="628"/>
      <c r="DC26" s="629"/>
      <c r="DD26" s="602">
        <v>152061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5"/>
      <c r="DY26" s="625"/>
      <c r="DZ26" s="625"/>
      <c r="EA26" s="625"/>
      <c r="EB26" s="625"/>
      <c r="EC26" s="626"/>
    </row>
    <row r="27" spans="2:133" ht="11.25" customHeight="1" x14ac:dyDescent="0.15">
      <c r="B27" s="590" t="s">
        <v>280</v>
      </c>
      <c r="C27" s="591"/>
      <c r="D27" s="591"/>
      <c r="E27" s="591"/>
      <c r="F27" s="591"/>
      <c r="G27" s="591"/>
      <c r="H27" s="591"/>
      <c r="I27" s="591"/>
      <c r="J27" s="591"/>
      <c r="K27" s="591"/>
      <c r="L27" s="591"/>
      <c r="M27" s="591"/>
      <c r="N27" s="591"/>
      <c r="O27" s="591"/>
      <c r="P27" s="591"/>
      <c r="Q27" s="592"/>
      <c r="R27" s="593">
        <v>1482276</v>
      </c>
      <c r="S27" s="594"/>
      <c r="T27" s="594"/>
      <c r="U27" s="594"/>
      <c r="V27" s="594"/>
      <c r="W27" s="594"/>
      <c r="X27" s="594"/>
      <c r="Y27" s="595"/>
      <c r="Z27" s="596">
        <v>37.9</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155733</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71856</v>
      </c>
      <c r="CS27" s="613"/>
      <c r="CT27" s="613"/>
      <c r="CU27" s="613"/>
      <c r="CV27" s="613"/>
      <c r="CW27" s="613"/>
      <c r="CX27" s="613"/>
      <c r="CY27" s="614"/>
      <c r="CZ27" s="627">
        <v>1.9</v>
      </c>
      <c r="DA27" s="628"/>
      <c r="DB27" s="628"/>
      <c r="DC27" s="629"/>
      <c r="DD27" s="602">
        <v>18351</v>
      </c>
      <c r="DE27" s="613"/>
      <c r="DF27" s="613"/>
      <c r="DG27" s="613"/>
      <c r="DH27" s="613"/>
      <c r="DI27" s="613"/>
      <c r="DJ27" s="613"/>
      <c r="DK27" s="614"/>
      <c r="DL27" s="602">
        <v>18351</v>
      </c>
      <c r="DM27" s="613"/>
      <c r="DN27" s="613"/>
      <c r="DO27" s="613"/>
      <c r="DP27" s="613"/>
      <c r="DQ27" s="613"/>
      <c r="DR27" s="613"/>
      <c r="DS27" s="613"/>
      <c r="DT27" s="613"/>
      <c r="DU27" s="613"/>
      <c r="DV27" s="614"/>
      <c r="DW27" s="598">
        <v>1.6</v>
      </c>
      <c r="DX27" s="625"/>
      <c r="DY27" s="625"/>
      <c r="DZ27" s="625"/>
      <c r="EA27" s="625"/>
      <c r="EB27" s="625"/>
      <c r="EC27" s="626"/>
    </row>
    <row r="28" spans="2:133" ht="11.25" customHeight="1" x14ac:dyDescent="0.15">
      <c r="B28" s="590" t="s">
        <v>283</v>
      </c>
      <c r="C28" s="591"/>
      <c r="D28" s="591"/>
      <c r="E28" s="591"/>
      <c r="F28" s="591"/>
      <c r="G28" s="591"/>
      <c r="H28" s="591"/>
      <c r="I28" s="591"/>
      <c r="J28" s="591"/>
      <c r="K28" s="591"/>
      <c r="L28" s="591"/>
      <c r="M28" s="591"/>
      <c r="N28" s="591"/>
      <c r="O28" s="591"/>
      <c r="P28" s="591"/>
      <c r="Q28" s="592"/>
      <c r="R28" s="593">
        <v>3639</v>
      </c>
      <c r="S28" s="594"/>
      <c r="T28" s="594"/>
      <c r="U28" s="594"/>
      <c r="V28" s="594"/>
      <c r="W28" s="594"/>
      <c r="X28" s="594"/>
      <c r="Y28" s="595"/>
      <c r="Z28" s="596">
        <v>0.1</v>
      </c>
      <c r="AA28" s="596"/>
      <c r="AB28" s="596"/>
      <c r="AC28" s="596"/>
      <c r="AD28" s="597">
        <v>1261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237116</v>
      </c>
      <c r="CS28" s="594"/>
      <c r="CT28" s="594"/>
      <c r="CU28" s="594"/>
      <c r="CV28" s="594"/>
      <c r="CW28" s="594"/>
      <c r="CX28" s="594"/>
      <c r="CY28" s="595"/>
      <c r="CZ28" s="627">
        <v>6.4</v>
      </c>
      <c r="DA28" s="628"/>
      <c r="DB28" s="628"/>
      <c r="DC28" s="629"/>
      <c r="DD28" s="602">
        <v>237116</v>
      </c>
      <c r="DE28" s="594"/>
      <c r="DF28" s="594"/>
      <c r="DG28" s="594"/>
      <c r="DH28" s="594"/>
      <c r="DI28" s="594"/>
      <c r="DJ28" s="594"/>
      <c r="DK28" s="595"/>
      <c r="DL28" s="602">
        <v>237116</v>
      </c>
      <c r="DM28" s="594"/>
      <c r="DN28" s="594"/>
      <c r="DO28" s="594"/>
      <c r="DP28" s="594"/>
      <c r="DQ28" s="594"/>
      <c r="DR28" s="594"/>
      <c r="DS28" s="594"/>
      <c r="DT28" s="594"/>
      <c r="DU28" s="594"/>
      <c r="DV28" s="595"/>
      <c r="DW28" s="598">
        <v>20.100000000000001</v>
      </c>
      <c r="DX28" s="625"/>
      <c r="DY28" s="625"/>
      <c r="DZ28" s="625"/>
      <c r="EA28" s="625"/>
      <c r="EB28" s="625"/>
      <c r="EC28" s="626"/>
    </row>
    <row r="29" spans="2:133" ht="11.25" customHeight="1" x14ac:dyDescent="0.15">
      <c r="B29" s="590" t="s">
        <v>285</v>
      </c>
      <c r="C29" s="591"/>
      <c r="D29" s="591"/>
      <c r="E29" s="591"/>
      <c r="F29" s="591"/>
      <c r="G29" s="591"/>
      <c r="H29" s="591"/>
      <c r="I29" s="591"/>
      <c r="J29" s="591"/>
      <c r="K29" s="591"/>
      <c r="L29" s="591"/>
      <c r="M29" s="591"/>
      <c r="N29" s="591"/>
      <c r="O29" s="591"/>
      <c r="P29" s="591"/>
      <c r="Q29" s="592"/>
      <c r="R29" s="593">
        <v>1315</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235856</v>
      </c>
      <c r="CS29" s="613"/>
      <c r="CT29" s="613"/>
      <c r="CU29" s="613"/>
      <c r="CV29" s="613"/>
      <c r="CW29" s="613"/>
      <c r="CX29" s="613"/>
      <c r="CY29" s="614"/>
      <c r="CZ29" s="627">
        <v>6.3</v>
      </c>
      <c r="DA29" s="628"/>
      <c r="DB29" s="628"/>
      <c r="DC29" s="629"/>
      <c r="DD29" s="602">
        <v>235856</v>
      </c>
      <c r="DE29" s="613"/>
      <c r="DF29" s="613"/>
      <c r="DG29" s="613"/>
      <c r="DH29" s="613"/>
      <c r="DI29" s="613"/>
      <c r="DJ29" s="613"/>
      <c r="DK29" s="614"/>
      <c r="DL29" s="602">
        <v>235856</v>
      </c>
      <c r="DM29" s="613"/>
      <c r="DN29" s="613"/>
      <c r="DO29" s="613"/>
      <c r="DP29" s="613"/>
      <c r="DQ29" s="613"/>
      <c r="DR29" s="613"/>
      <c r="DS29" s="613"/>
      <c r="DT29" s="613"/>
      <c r="DU29" s="613"/>
      <c r="DV29" s="614"/>
      <c r="DW29" s="598">
        <v>20</v>
      </c>
      <c r="DX29" s="625"/>
      <c r="DY29" s="625"/>
      <c r="DZ29" s="625"/>
      <c r="EA29" s="625"/>
      <c r="EB29" s="625"/>
      <c r="EC29" s="626"/>
    </row>
    <row r="30" spans="2:133" ht="11.25" customHeight="1" x14ac:dyDescent="0.15">
      <c r="B30" s="590" t="s">
        <v>290</v>
      </c>
      <c r="C30" s="591"/>
      <c r="D30" s="591"/>
      <c r="E30" s="591"/>
      <c r="F30" s="591"/>
      <c r="G30" s="591"/>
      <c r="H30" s="591"/>
      <c r="I30" s="591"/>
      <c r="J30" s="591"/>
      <c r="K30" s="591"/>
      <c r="L30" s="591"/>
      <c r="M30" s="591"/>
      <c r="N30" s="591"/>
      <c r="O30" s="591"/>
      <c r="P30" s="591"/>
      <c r="Q30" s="592"/>
      <c r="R30" s="593">
        <v>26520</v>
      </c>
      <c r="S30" s="594"/>
      <c r="T30" s="594"/>
      <c r="U30" s="594"/>
      <c r="V30" s="594"/>
      <c r="W30" s="594"/>
      <c r="X30" s="594"/>
      <c r="Y30" s="595"/>
      <c r="Z30" s="596">
        <v>0.7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99.4</v>
      </c>
      <c r="BH30" s="652"/>
      <c r="BI30" s="652"/>
      <c r="BJ30" s="652"/>
      <c r="BK30" s="652"/>
      <c r="BL30" s="652"/>
      <c r="BM30" s="588">
        <v>93.7</v>
      </c>
      <c r="BN30" s="652"/>
      <c r="BO30" s="652"/>
      <c r="BP30" s="652"/>
      <c r="BQ30" s="653"/>
      <c r="BR30" s="651">
        <v>99.3</v>
      </c>
      <c r="BS30" s="652"/>
      <c r="BT30" s="652"/>
      <c r="BU30" s="652"/>
      <c r="BV30" s="652"/>
      <c r="BW30" s="652"/>
      <c r="BX30" s="588">
        <v>93.3</v>
      </c>
      <c r="BY30" s="652"/>
      <c r="BZ30" s="652"/>
      <c r="CA30" s="652"/>
      <c r="CB30" s="653"/>
      <c r="CD30" s="656"/>
      <c r="CE30" s="657"/>
      <c r="CF30" s="607" t="s">
        <v>293</v>
      </c>
      <c r="CG30" s="608"/>
      <c r="CH30" s="608"/>
      <c r="CI30" s="608"/>
      <c r="CJ30" s="608"/>
      <c r="CK30" s="608"/>
      <c r="CL30" s="608"/>
      <c r="CM30" s="608"/>
      <c r="CN30" s="608"/>
      <c r="CO30" s="608"/>
      <c r="CP30" s="608"/>
      <c r="CQ30" s="609"/>
      <c r="CR30" s="593">
        <v>208165</v>
      </c>
      <c r="CS30" s="594"/>
      <c r="CT30" s="594"/>
      <c r="CU30" s="594"/>
      <c r="CV30" s="594"/>
      <c r="CW30" s="594"/>
      <c r="CX30" s="594"/>
      <c r="CY30" s="595"/>
      <c r="CZ30" s="627">
        <v>5.6</v>
      </c>
      <c r="DA30" s="628"/>
      <c r="DB30" s="628"/>
      <c r="DC30" s="629"/>
      <c r="DD30" s="602">
        <v>208165</v>
      </c>
      <c r="DE30" s="594"/>
      <c r="DF30" s="594"/>
      <c r="DG30" s="594"/>
      <c r="DH30" s="594"/>
      <c r="DI30" s="594"/>
      <c r="DJ30" s="594"/>
      <c r="DK30" s="595"/>
      <c r="DL30" s="602">
        <v>208165</v>
      </c>
      <c r="DM30" s="594"/>
      <c r="DN30" s="594"/>
      <c r="DO30" s="594"/>
      <c r="DP30" s="594"/>
      <c r="DQ30" s="594"/>
      <c r="DR30" s="594"/>
      <c r="DS30" s="594"/>
      <c r="DT30" s="594"/>
      <c r="DU30" s="594"/>
      <c r="DV30" s="595"/>
      <c r="DW30" s="598">
        <v>17.600000000000001</v>
      </c>
      <c r="DX30" s="625"/>
      <c r="DY30" s="625"/>
      <c r="DZ30" s="625"/>
      <c r="EA30" s="625"/>
      <c r="EB30" s="625"/>
      <c r="EC30" s="626"/>
    </row>
    <row r="31" spans="2:133" ht="11.25" customHeight="1" x14ac:dyDescent="0.15">
      <c r="B31" s="590" t="s">
        <v>294</v>
      </c>
      <c r="C31" s="591"/>
      <c r="D31" s="591"/>
      <c r="E31" s="591"/>
      <c r="F31" s="591"/>
      <c r="G31" s="591"/>
      <c r="H31" s="591"/>
      <c r="I31" s="591"/>
      <c r="J31" s="591"/>
      <c r="K31" s="591"/>
      <c r="L31" s="591"/>
      <c r="M31" s="591"/>
      <c r="N31" s="591"/>
      <c r="O31" s="591"/>
      <c r="P31" s="591"/>
      <c r="Q31" s="592"/>
      <c r="R31" s="593">
        <v>313055</v>
      </c>
      <c r="S31" s="594"/>
      <c r="T31" s="594"/>
      <c r="U31" s="594"/>
      <c r="V31" s="594"/>
      <c r="W31" s="594"/>
      <c r="X31" s="594"/>
      <c r="Y31" s="595"/>
      <c r="Z31" s="596">
        <v>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99.1</v>
      </c>
      <c r="BH31" s="613"/>
      <c r="BI31" s="613"/>
      <c r="BJ31" s="613"/>
      <c r="BK31" s="613"/>
      <c r="BL31" s="613"/>
      <c r="BM31" s="599">
        <v>97.3</v>
      </c>
      <c r="BN31" s="649"/>
      <c r="BO31" s="649"/>
      <c r="BP31" s="649"/>
      <c r="BQ31" s="650"/>
      <c r="BR31" s="648">
        <v>99.3</v>
      </c>
      <c r="BS31" s="613"/>
      <c r="BT31" s="613"/>
      <c r="BU31" s="613"/>
      <c r="BV31" s="613"/>
      <c r="BW31" s="613"/>
      <c r="BX31" s="599">
        <v>96.3</v>
      </c>
      <c r="BY31" s="649"/>
      <c r="BZ31" s="649"/>
      <c r="CA31" s="649"/>
      <c r="CB31" s="650"/>
      <c r="CD31" s="656"/>
      <c r="CE31" s="657"/>
      <c r="CF31" s="607" t="s">
        <v>297</v>
      </c>
      <c r="CG31" s="608"/>
      <c r="CH31" s="608"/>
      <c r="CI31" s="608"/>
      <c r="CJ31" s="608"/>
      <c r="CK31" s="608"/>
      <c r="CL31" s="608"/>
      <c r="CM31" s="608"/>
      <c r="CN31" s="608"/>
      <c r="CO31" s="608"/>
      <c r="CP31" s="608"/>
      <c r="CQ31" s="609"/>
      <c r="CR31" s="593">
        <v>27691</v>
      </c>
      <c r="CS31" s="613"/>
      <c r="CT31" s="613"/>
      <c r="CU31" s="613"/>
      <c r="CV31" s="613"/>
      <c r="CW31" s="613"/>
      <c r="CX31" s="613"/>
      <c r="CY31" s="614"/>
      <c r="CZ31" s="627">
        <v>0.7</v>
      </c>
      <c r="DA31" s="628"/>
      <c r="DB31" s="628"/>
      <c r="DC31" s="629"/>
      <c r="DD31" s="602">
        <v>27691</v>
      </c>
      <c r="DE31" s="613"/>
      <c r="DF31" s="613"/>
      <c r="DG31" s="613"/>
      <c r="DH31" s="613"/>
      <c r="DI31" s="613"/>
      <c r="DJ31" s="613"/>
      <c r="DK31" s="614"/>
      <c r="DL31" s="602">
        <v>27691</v>
      </c>
      <c r="DM31" s="613"/>
      <c r="DN31" s="613"/>
      <c r="DO31" s="613"/>
      <c r="DP31" s="613"/>
      <c r="DQ31" s="613"/>
      <c r="DR31" s="613"/>
      <c r="DS31" s="613"/>
      <c r="DT31" s="613"/>
      <c r="DU31" s="613"/>
      <c r="DV31" s="614"/>
      <c r="DW31" s="598">
        <v>2.2999999999999998</v>
      </c>
      <c r="DX31" s="625"/>
      <c r="DY31" s="625"/>
      <c r="DZ31" s="625"/>
      <c r="EA31" s="625"/>
      <c r="EB31" s="625"/>
      <c r="EC31" s="626"/>
    </row>
    <row r="32" spans="2:133" ht="11.25" customHeight="1" x14ac:dyDescent="0.15">
      <c r="B32" s="590" t="s">
        <v>298</v>
      </c>
      <c r="C32" s="591"/>
      <c r="D32" s="591"/>
      <c r="E32" s="591"/>
      <c r="F32" s="591"/>
      <c r="G32" s="591"/>
      <c r="H32" s="591"/>
      <c r="I32" s="591"/>
      <c r="J32" s="591"/>
      <c r="K32" s="591"/>
      <c r="L32" s="591"/>
      <c r="M32" s="591"/>
      <c r="N32" s="591"/>
      <c r="O32" s="591"/>
      <c r="P32" s="591"/>
      <c r="Q32" s="592"/>
      <c r="R32" s="593">
        <v>25646</v>
      </c>
      <c r="S32" s="594"/>
      <c r="T32" s="594"/>
      <c r="U32" s="594"/>
      <c r="V32" s="594"/>
      <c r="W32" s="594"/>
      <c r="X32" s="594"/>
      <c r="Y32" s="595"/>
      <c r="Z32" s="596">
        <v>0.7</v>
      </c>
      <c r="AA32" s="596"/>
      <c r="AB32" s="596"/>
      <c r="AC32" s="596"/>
      <c r="AD32" s="597">
        <v>1436</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99.5</v>
      </c>
      <c r="BH32" s="661"/>
      <c r="BI32" s="661"/>
      <c r="BJ32" s="661"/>
      <c r="BK32" s="661"/>
      <c r="BL32" s="661"/>
      <c r="BM32" s="662">
        <v>89.6</v>
      </c>
      <c r="BN32" s="661"/>
      <c r="BO32" s="661"/>
      <c r="BP32" s="661"/>
      <c r="BQ32" s="663"/>
      <c r="BR32" s="660">
        <v>99.3</v>
      </c>
      <c r="BS32" s="661"/>
      <c r="BT32" s="661"/>
      <c r="BU32" s="661"/>
      <c r="BV32" s="661"/>
      <c r="BW32" s="661"/>
      <c r="BX32" s="662">
        <v>89.3</v>
      </c>
      <c r="BY32" s="661"/>
      <c r="BZ32" s="661"/>
      <c r="CA32" s="661"/>
      <c r="CB32" s="663"/>
      <c r="CD32" s="658"/>
      <c r="CE32" s="659"/>
      <c r="CF32" s="607" t="s">
        <v>300</v>
      </c>
      <c r="CG32" s="608"/>
      <c r="CH32" s="608"/>
      <c r="CI32" s="608"/>
      <c r="CJ32" s="608"/>
      <c r="CK32" s="608"/>
      <c r="CL32" s="608"/>
      <c r="CM32" s="608"/>
      <c r="CN32" s="608"/>
      <c r="CO32" s="608"/>
      <c r="CP32" s="608"/>
      <c r="CQ32" s="609"/>
      <c r="CR32" s="593">
        <v>1260</v>
      </c>
      <c r="CS32" s="594"/>
      <c r="CT32" s="594"/>
      <c r="CU32" s="594"/>
      <c r="CV32" s="594"/>
      <c r="CW32" s="594"/>
      <c r="CX32" s="594"/>
      <c r="CY32" s="595"/>
      <c r="CZ32" s="627">
        <v>0</v>
      </c>
      <c r="DA32" s="628"/>
      <c r="DB32" s="628"/>
      <c r="DC32" s="629"/>
      <c r="DD32" s="602">
        <v>1260</v>
      </c>
      <c r="DE32" s="594"/>
      <c r="DF32" s="594"/>
      <c r="DG32" s="594"/>
      <c r="DH32" s="594"/>
      <c r="DI32" s="594"/>
      <c r="DJ32" s="594"/>
      <c r="DK32" s="595"/>
      <c r="DL32" s="602">
        <v>1260</v>
      </c>
      <c r="DM32" s="594"/>
      <c r="DN32" s="594"/>
      <c r="DO32" s="594"/>
      <c r="DP32" s="594"/>
      <c r="DQ32" s="594"/>
      <c r="DR32" s="594"/>
      <c r="DS32" s="594"/>
      <c r="DT32" s="594"/>
      <c r="DU32" s="594"/>
      <c r="DV32" s="595"/>
      <c r="DW32" s="598">
        <v>0.1</v>
      </c>
      <c r="DX32" s="625"/>
      <c r="DY32" s="625"/>
      <c r="DZ32" s="625"/>
      <c r="EA32" s="625"/>
      <c r="EB32" s="625"/>
      <c r="EC32" s="626"/>
    </row>
    <row r="33" spans="2:133" ht="11.25" customHeight="1" x14ac:dyDescent="0.15">
      <c r="B33" s="590" t="s">
        <v>301</v>
      </c>
      <c r="C33" s="591"/>
      <c r="D33" s="591"/>
      <c r="E33" s="591"/>
      <c r="F33" s="591"/>
      <c r="G33" s="591"/>
      <c r="H33" s="591"/>
      <c r="I33" s="591"/>
      <c r="J33" s="591"/>
      <c r="K33" s="591"/>
      <c r="L33" s="591"/>
      <c r="M33" s="591"/>
      <c r="N33" s="591"/>
      <c r="O33" s="591"/>
      <c r="P33" s="591"/>
      <c r="Q33" s="592"/>
      <c r="R33" s="593">
        <v>410576</v>
      </c>
      <c r="S33" s="594"/>
      <c r="T33" s="594"/>
      <c r="U33" s="594"/>
      <c r="V33" s="594"/>
      <c r="W33" s="594"/>
      <c r="X33" s="594"/>
      <c r="Y33" s="595"/>
      <c r="Z33" s="596">
        <v>10.5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1200424</v>
      </c>
      <c r="CS33" s="613"/>
      <c r="CT33" s="613"/>
      <c r="CU33" s="613"/>
      <c r="CV33" s="613"/>
      <c r="CW33" s="613"/>
      <c r="CX33" s="613"/>
      <c r="CY33" s="614"/>
      <c r="CZ33" s="627">
        <v>32.299999999999997</v>
      </c>
      <c r="DA33" s="628"/>
      <c r="DB33" s="628"/>
      <c r="DC33" s="629"/>
      <c r="DD33" s="602">
        <v>894234</v>
      </c>
      <c r="DE33" s="613"/>
      <c r="DF33" s="613"/>
      <c r="DG33" s="613"/>
      <c r="DH33" s="613"/>
      <c r="DI33" s="613"/>
      <c r="DJ33" s="613"/>
      <c r="DK33" s="614"/>
      <c r="DL33" s="602">
        <v>376050</v>
      </c>
      <c r="DM33" s="613"/>
      <c r="DN33" s="613"/>
      <c r="DO33" s="613"/>
      <c r="DP33" s="613"/>
      <c r="DQ33" s="613"/>
      <c r="DR33" s="613"/>
      <c r="DS33" s="613"/>
      <c r="DT33" s="613"/>
      <c r="DU33" s="613"/>
      <c r="DV33" s="614"/>
      <c r="DW33" s="598">
        <v>31.9</v>
      </c>
      <c r="DX33" s="625"/>
      <c r="DY33" s="625"/>
      <c r="DZ33" s="625"/>
      <c r="EA33" s="625"/>
      <c r="EB33" s="625"/>
      <c r="EC33" s="626"/>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366518</v>
      </c>
      <c r="CS34" s="594"/>
      <c r="CT34" s="594"/>
      <c r="CU34" s="594"/>
      <c r="CV34" s="594"/>
      <c r="CW34" s="594"/>
      <c r="CX34" s="594"/>
      <c r="CY34" s="595"/>
      <c r="CZ34" s="627">
        <v>9.8000000000000007</v>
      </c>
      <c r="DA34" s="628"/>
      <c r="DB34" s="628"/>
      <c r="DC34" s="629"/>
      <c r="DD34" s="602">
        <v>236421</v>
      </c>
      <c r="DE34" s="594"/>
      <c r="DF34" s="594"/>
      <c r="DG34" s="594"/>
      <c r="DH34" s="594"/>
      <c r="DI34" s="594"/>
      <c r="DJ34" s="594"/>
      <c r="DK34" s="595"/>
      <c r="DL34" s="602">
        <v>199663</v>
      </c>
      <c r="DM34" s="594"/>
      <c r="DN34" s="594"/>
      <c r="DO34" s="594"/>
      <c r="DP34" s="594"/>
      <c r="DQ34" s="594"/>
      <c r="DR34" s="594"/>
      <c r="DS34" s="594"/>
      <c r="DT34" s="594"/>
      <c r="DU34" s="594"/>
      <c r="DV34" s="595"/>
      <c r="DW34" s="598">
        <v>16.899999999999999</v>
      </c>
      <c r="DX34" s="625"/>
      <c r="DY34" s="625"/>
      <c r="DZ34" s="625"/>
      <c r="EA34" s="625"/>
      <c r="EB34" s="625"/>
      <c r="EC34" s="626"/>
    </row>
    <row r="35" spans="2:133" ht="11.25" customHeight="1" x14ac:dyDescent="0.15">
      <c r="B35" s="590" t="s">
        <v>307</v>
      </c>
      <c r="C35" s="591"/>
      <c r="D35" s="591"/>
      <c r="E35" s="591"/>
      <c r="F35" s="591"/>
      <c r="G35" s="591"/>
      <c r="H35" s="591"/>
      <c r="I35" s="591"/>
      <c r="J35" s="591"/>
      <c r="K35" s="591"/>
      <c r="L35" s="591"/>
      <c r="M35" s="591"/>
      <c r="N35" s="591"/>
      <c r="O35" s="591"/>
      <c r="P35" s="591"/>
      <c r="Q35" s="592"/>
      <c r="R35" s="593">
        <v>61876</v>
      </c>
      <c r="S35" s="594"/>
      <c r="T35" s="594"/>
      <c r="U35" s="594"/>
      <c r="V35" s="594"/>
      <c r="W35" s="594"/>
      <c r="X35" s="594"/>
      <c r="Y35" s="595"/>
      <c r="Z35" s="596">
        <v>1.6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89197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2658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27750</v>
      </c>
      <c r="CS35" s="613"/>
      <c r="CT35" s="613"/>
      <c r="CU35" s="613"/>
      <c r="CV35" s="613"/>
      <c r="CW35" s="613"/>
      <c r="CX35" s="613"/>
      <c r="CY35" s="614"/>
      <c r="CZ35" s="627">
        <v>0.7</v>
      </c>
      <c r="DA35" s="628"/>
      <c r="DB35" s="628"/>
      <c r="DC35" s="629"/>
      <c r="DD35" s="602">
        <v>19996</v>
      </c>
      <c r="DE35" s="613"/>
      <c r="DF35" s="613"/>
      <c r="DG35" s="613"/>
      <c r="DH35" s="613"/>
      <c r="DI35" s="613"/>
      <c r="DJ35" s="613"/>
      <c r="DK35" s="614"/>
      <c r="DL35" s="602">
        <v>19996</v>
      </c>
      <c r="DM35" s="613"/>
      <c r="DN35" s="613"/>
      <c r="DO35" s="613"/>
      <c r="DP35" s="613"/>
      <c r="DQ35" s="613"/>
      <c r="DR35" s="613"/>
      <c r="DS35" s="613"/>
      <c r="DT35" s="613"/>
      <c r="DU35" s="613"/>
      <c r="DV35" s="614"/>
      <c r="DW35" s="598">
        <v>1.7</v>
      </c>
      <c r="DX35" s="625"/>
      <c r="DY35" s="625"/>
      <c r="DZ35" s="625"/>
      <c r="EA35" s="625"/>
      <c r="EB35" s="625"/>
      <c r="EC35" s="626"/>
    </row>
    <row r="36" spans="2:133" ht="11.25" customHeight="1" x14ac:dyDescent="0.15">
      <c r="B36" s="636" t="s">
        <v>311</v>
      </c>
      <c r="C36" s="637"/>
      <c r="D36" s="637"/>
      <c r="E36" s="637"/>
      <c r="F36" s="637"/>
      <c r="G36" s="637"/>
      <c r="H36" s="637"/>
      <c r="I36" s="637"/>
      <c r="J36" s="637"/>
      <c r="K36" s="637"/>
      <c r="L36" s="637"/>
      <c r="M36" s="637"/>
      <c r="N36" s="637"/>
      <c r="O36" s="637"/>
      <c r="P36" s="637"/>
      <c r="Q36" s="638"/>
      <c r="R36" s="665">
        <v>3911846</v>
      </c>
      <c r="S36" s="666"/>
      <c r="T36" s="666"/>
      <c r="U36" s="666"/>
      <c r="V36" s="666"/>
      <c r="W36" s="666"/>
      <c r="X36" s="666"/>
      <c r="Y36" s="667"/>
      <c r="Z36" s="668">
        <v>100</v>
      </c>
      <c r="AA36" s="668"/>
      <c r="AB36" s="668"/>
      <c r="AC36" s="668"/>
      <c r="AD36" s="669">
        <v>1117888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18532</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-963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242747</v>
      </c>
      <c r="CS36" s="594"/>
      <c r="CT36" s="594"/>
      <c r="CU36" s="594"/>
      <c r="CV36" s="594"/>
      <c r="CW36" s="594"/>
      <c r="CX36" s="594"/>
      <c r="CY36" s="595"/>
      <c r="CZ36" s="627">
        <v>6.5</v>
      </c>
      <c r="DA36" s="628"/>
      <c r="DB36" s="628"/>
      <c r="DC36" s="629"/>
      <c r="DD36" s="602">
        <v>99301</v>
      </c>
      <c r="DE36" s="594"/>
      <c r="DF36" s="594"/>
      <c r="DG36" s="594"/>
      <c r="DH36" s="594"/>
      <c r="DI36" s="594"/>
      <c r="DJ36" s="594"/>
      <c r="DK36" s="595"/>
      <c r="DL36" s="602">
        <v>87617</v>
      </c>
      <c r="DM36" s="594"/>
      <c r="DN36" s="594"/>
      <c r="DO36" s="594"/>
      <c r="DP36" s="594"/>
      <c r="DQ36" s="594"/>
      <c r="DR36" s="594"/>
      <c r="DS36" s="594"/>
      <c r="DT36" s="594"/>
      <c r="DU36" s="594"/>
      <c r="DV36" s="595"/>
      <c r="DW36" s="598">
        <v>7.4</v>
      </c>
      <c r="DX36" s="625"/>
      <c r="DY36" s="625"/>
      <c r="DZ36" s="625"/>
      <c r="EA36" s="625"/>
      <c r="EB36" s="625"/>
      <c r="EC36" s="626"/>
    </row>
    <row r="37" spans="2:133" ht="11.25" customHeight="1" x14ac:dyDescent="0.15">
      <c r="AQ37" s="672" t="s">
        <v>315</v>
      </c>
      <c r="AR37" s="673"/>
      <c r="AS37" s="673"/>
      <c r="AT37" s="673"/>
      <c r="AU37" s="673"/>
      <c r="AV37" s="673"/>
      <c r="AW37" s="673"/>
      <c r="AX37" s="673"/>
      <c r="AY37" s="674"/>
      <c r="AZ37" s="593">
        <v>14266</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330</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7861</v>
      </c>
      <c r="CS37" s="613"/>
      <c r="CT37" s="613"/>
      <c r="CU37" s="613"/>
      <c r="CV37" s="613"/>
      <c r="CW37" s="613"/>
      <c r="CX37" s="613"/>
      <c r="CY37" s="614"/>
      <c r="CZ37" s="627">
        <v>0.2</v>
      </c>
      <c r="DA37" s="628"/>
      <c r="DB37" s="628"/>
      <c r="DC37" s="629"/>
      <c r="DD37" s="602">
        <v>7861</v>
      </c>
      <c r="DE37" s="613"/>
      <c r="DF37" s="613"/>
      <c r="DG37" s="613"/>
      <c r="DH37" s="613"/>
      <c r="DI37" s="613"/>
      <c r="DJ37" s="613"/>
      <c r="DK37" s="614"/>
      <c r="DL37" s="602">
        <v>7858</v>
      </c>
      <c r="DM37" s="613"/>
      <c r="DN37" s="613"/>
      <c r="DO37" s="613"/>
      <c r="DP37" s="613"/>
      <c r="DQ37" s="613"/>
      <c r="DR37" s="613"/>
      <c r="DS37" s="613"/>
      <c r="DT37" s="613"/>
      <c r="DU37" s="613"/>
      <c r="DV37" s="614"/>
      <c r="DW37" s="598">
        <v>0.7</v>
      </c>
      <c r="DX37" s="625"/>
      <c r="DY37" s="625"/>
      <c r="DZ37" s="625"/>
      <c r="EA37" s="625"/>
      <c r="EB37" s="625"/>
      <c r="EC37" s="626"/>
    </row>
    <row r="38" spans="2:133" ht="11.25" customHeight="1" x14ac:dyDescent="0.15">
      <c r="AQ38" s="672" t="s">
        <v>318</v>
      </c>
      <c r="AR38" s="673"/>
      <c r="AS38" s="673"/>
      <c r="AT38" s="673"/>
      <c r="AU38" s="673"/>
      <c r="AV38" s="673"/>
      <c r="AW38" s="673"/>
      <c r="AX38" s="673"/>
      <c r="AY38" s="674"/>
      <c r="AZ38" s="593" t="s">
        <v>221</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560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89197</v>
      </c>
      <c r="CS38" s="594"/>
      <c r="CT38" s="594"/>
      <c r="CU38" s="594"/>
      <c r="CV38" s="594"/>
      <c r="CW38" s="594"/>
      <c r="CX38" s="594"/>
      <c r="CY38" s="595"/>
      <c r="CZ38" s="627">
        <v>2.4</v>
      </c>
      <c r="DA38" s="628"/>
      <c r="DB38" s="628"/>
      <c r="DC38" s="629"/>
      <c r="DD38" s="602">
        <v>80073</v>
      </c>
      <c r="DE38" s="594"/>
      <c r="DF38" s="594"/>
      <c r="DG38" s="594"/>
      <c r="DH38" s="594"/>
      <c r="DI38" s="594"/>
      <c r="DJ38" s="594"/>
      <c r="DK38" s="595"/>
      <c r="DL38" s="602">
        <v>68774</v>
      </c>
      <c r="DM38" s="594"/>
      <c r="DN38" s="594"/>
      <c r="DO38" s="594"/>
      <c r="DP38" s="594"/>
      <c r="DQ38" s="594"/>
      <c r="DR38" s="594"/>
      <c r="DS38" s="594"/>
      <c r="DT38" s="594"/>
      <c r="DU38" s="594"/>
      <c r="DV38" s="595"/>
      <c r="DW38" s="598">
        <v>5.8</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t="s">
        <v>221</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55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474212</v>
      </c>
      <c r="CS39" s="613"/>
      <c r="CT39" s="613"/>
      <c r="CU39" s="613"/>
      <c r="CV39" s="613"/>
      <c r="CW39" s="613"/>
      <c r="CX39" s="613"/>
      <c r="CY39" s="614"/>
      <c r="CZ39" s="627">
        <v>12.7</v>
      </c>
      <c r="DA39" s="628"/>
      <c r="DB39" s="628"/>
      <c r="DC39" s="629"/>
      <c r="DD39" s="602">
        <v>458443</v>
      </c>
      <c r="DE39" s="613"/>
      <c r="DF39" s="613"/>
      <c r="DG39" s="613"/>
      <c r="DH39" s="613"/>
      <c r="DI39" s="613"/>
      <c r="DJ39" s="613"/>
      <c r="DK39" s="614"/>
      <c r="DL39" s="602" t="s">
        <v>221</v>
      </c>
      <c r="DM39" s="613"/>
      <c r="DN39" s="613"/>
      <c r="DO39" s="613"/>
      <c r="DP39" s="613"/>
      <c r="DQ39" s="613"/>
      <c r="DR39" s="613"/>
      <c r="DS39" s="613"/>
      <c r="DT39" s="613"/>
      <c r="DU39" s="613"/>
      <c r="DV39" s="614"/>
      <c r="DW39" s="598" t="s">
        <v>221</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24538</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142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221</v>
      </c>
      <c r="CS40" s="594"/>
      <c r="CT40" s="594"/>
      <c r="CU40" s="594"/>
      <c r="CV40" s="594"/>
      <c r="CW40" s="594"/>
      <c r="CX40" s="594"/>
      <c r="CY40" s="595"/>
      <c r="CZ40" s="627" t="s">
        <v>221</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31861</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185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13"/>
      <c r="CT41" s="613"/>
      <c r="CU41" s="613"/>
      <c r="CV41" s="613"/>
      <c r="CW41" s="613"/>
      <c r="CX41" s="613"/>
      <c r="CY41" s="614"/>
      <c r="CZ41" s="627" t="s">
        <v>209</v>
      </c>
      <c r="DA41" s="628"/>
      <c r="DB41" s="628"/>
      <c r="DC41" s="629"/>
      <c r="DD41" s="602" t="s">
        <v>209</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1809477</v>
      </c>
      <c r="CS42" s="594"/>
      <c r="CT42" s="594"/>
      <c r="CU42" s="594"/>
      <c r="CV42" s="594"/>
      <c r="CW42" s="594"/>
      <c r="CX42" s="594"/>
      <c r="CY42" s="595"/>
      <c r="CZ42" s="627">
        <v>48.6</v>
      </c>
      <c r="DA42" s="676"/>
      <c r="DB42" s="676"/>
      <c r="DC42" s="677"/>
      <c r="DD42" s="602">
        <v>91656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6757</v>
      </c>
      <c r="CS43" s="613"/>
      <c r="CT43" s="613"/>
      <c r="CU43" s="613"/>
      <c r="CV43" s="613"/>
      <c r="CW43" s="613"/>
      <c r="CX43" s="613"/>
      <c r="CY43" s="614"/>
      <c r="CZ43" s="627">
        <v>0.2</v>
      </c>
      <c r="DA43" s="628"/>
      <c r="DB43" s="628"/>
      <c r="DC43" s="629"/>
      <c r="DD43" s="602">
        <v>6757</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1809477</v>
      </c>
      <c r="CS44" s="594"/>
      <c r="CT44" s="594"/>
      <c r="CU44" s="594"/>
      <c r="CV44" s="594"/>
      <c r="CW44" s="594"/>
      <c r="CX44" s="594"/>
      <c r="CY44" s="595"/>
      <c r="CZ44" s="627">
        <v>48.6</v>
      </c>
      <c r="DA44" s="676"/>
      <c r="DB44" s="676"/>
      <c r="DC44" s="677"/>
      <c r="DD44" s="602">
        <v>91656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1696596</v>
      </c>
      <c r="CS45" s="613"/>
      <c r="CT45" s="613"/>
      <c r="CU45" s="613"/>
      <c r="CV45" s="613"/>
      <c r="CW45" s="613"/>
      <c r="CX45" s="613"/>
      <c r="CY45" s="614"/>
      <c r="CZ45" s="627">
        <v>45.6</v>
      </c>
      <c r="DA45" s="628"/>
      <c r="DB45" s="628"/>
      <c r="DC45" s="629"/>
      <c r="DD45" s="602">
        <v>49819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62686</v>
      </c>
      <c r="CS46" s="594"/>
      <c r="CT46" s="594"/>
      <c r="CU46" s="594"/>
      <c r="CV46" s="594"/>
      <c r="CW46" s="594"/>
      <c r="CX46" s="594"/>
      <c r="CY46" s="595"/>
      <c r="CZ46" s="627">
        <v>1.7</v>
      </c>
      <c r="DA46" s="676"/>
      <c r="DB46" s="676"/>
      <c r="DC46" s="677"/>
      <c r="DD46" s="602">
        <v>27562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221</v>
      </c>
      <c r="CS47" s="613"/>
      <c r="CT47" s="613"/>
      <c r="CU47" s="613"/>
      <c r="CV47" s="613"/>
      <c r="CW47" s="613"/>
      <c r="CX47" s="613"/>
      <c r="CY47" s="614"/>
      <c r="CZ47" s="627" t="s">
        <v>221</v>
      </c>
      <c r="DA47" s="628"/>
      <c r="DB47" s="628"/>
      <c r="DC47" s="629"/>
      <c r="DD47" s="602" t="s">
        <v>221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3721560</v>
      </c>
      <c r="CS49" s="661"/>
      <c r="CT49" s="661"/>
      <c r="CU49" s="661"/>
      <c r="CV49" s="661"/>
      <c r="CW49" s="661"/>
      <c r="CX49" s="661"/>
      <c r="CY49" s="688"/>
      <c r="CZ49" s="689">
        <v>100</v>
      </c>
      <c r="DA49" s="690"/>
      <c r="DB49" s="690"/>
      <c r="DC49" s="691"/>
      <c r="DD49" s="692">
        <v>1557059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3776</v>
      </c>
      <c r="R7" s="723"/>
      <c r="S7" s="723"/>
      <c r="T7" s="723"/>
      <c r="U7" s="723"/>
      <c r="V7" s="723">
        <v>3602</v>
      </c>
      <c r="W7" s="723"/>
      <c r="X7" s="723"/>
      <c r="Y7" s="723"/>
      <c r="Z7" s="723"/>
      <c r="AA7" s="723">
        <v>157</v>
      </c>
      <c r="AB7" s="723"/>
      <c r="AC7" s="723"/>
      <c r="AD7" s="723"/>
      <c r="AE7" s="724"/>
      <c r="AF7" s="725">
        <v>157</v>
      </c>
      <c r="AG7" s="726"/>
      <c r="AH7" s="726"/>
      <c r="AI7" s="726"/>
      <c r="AJ7" s="727"/>
      <c r="AK7" s="762"/>
      <c r="AL7" s="763"/>
      <c r="AM7" s="763"/>
      <c r="AN7" s="763"/>
      <c r="AO7" s="763"/>
      <c r="AP7" s="763">
        <v>2958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524</v>
      </c>
      <c r="BT7" s="767"/>
      <c r="BU7" s="767"/>
      <c r="BV7" s="767"/>
      <c r="BW7" s="767"/>
      <c r="BX7" s="767"/>
      <c r="BY7" s="767"/>
      <c r="BZ7" s="767"/>
      <c r="CA7" s="767"/>
      <c r="CB7" s="767"/>
      <c r="CC7" s="767"/>
      <c r="CD7" s="767"/>
      <c r="CE7" s="767"/>
      <c r="CF7" s="767"/>
      <c r="CG7" s="768"/>
      <c r="CH7" s="759">
        <v>42</v>
      </c>
      <c r="CI7" s="760"/>
      <c r="CJ7" s="760"/>
      <c r="CK7" s="760"/>
      <c r="CL7" s="761"/>
      <c r="CM7" s="759">
        <v>42</v>
      </c>
      <c r="CN7" s="760"/>
      <c r="CO7" s="760"/>
      <c r="CP7" s="760"/>
      <c r="CQ7" s="761"/>
      <c r="CR7" s="759">
        <v>11</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149</v>
      </c>
      <c r="R8" s="747"/>
      <c r="S8" s="747"/>
      <c r="T8" s="747"/>
      <c r="U8" s="747"/>
      <c r="V8" s="747">
        <v>133</v>
      </c>
      <c r="W8" s="747"/>
      <c r="X8" s="747"/>
      <c r="Y8" s="747"/>
      <c r="Z8" s="747"/>
      <c r="AA8" s="747">
        <v>16</v>
      </c>
      <c r="AB8" s="747"/>
      <c r="AC8" s="747"/>
      <c r="AD8" s="747"/>
      <c r="AE8" s="748"/>
      <c r="AF8" s="749">
        <v>16</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525</v>
      </c>
      <c r="BT8" s="757"/>
      <c r="BU8" s="757"/>
      <c r="BV8" s="757"/>
      <c r="BW8" s="757"/>
      <c r="BX8" s="757"/>
      <c r="BY8" s="757"/>
      <c r="BZ8" s="757"/>
      <c r="CA8" s="757"/>
      <c r="CB8" s="757"/>
      <c r="CC8" s="757"/>
      <c r="CD8" s="757"/>
      <c r="CE8" s="757"/>
      <c r="CF8" s="757"/>
      <c r="CG8" s="758"/>
      <c r="CH8" s="769">
        <v>5</v>
      </c>
      <c r="CI8" s="770"/>
      <c r="CJ8" s="770"/>
      <c r="CK8" s="770"/>
      <c r="CL8" s="771"/>
      <c r="CM8" s="769">
        <v>-90</v>
      </c>
      <c r="CN8" s="770"/>
      <c r="CO8" s="770"/>
      <c r="CP8" s="770"/>
      <c r="CQ8" s="771"/>
      <c r="CR8" s="769">
        <v>1</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3925</v>
      </c>
      <c r="R23" s="782"/>
      <c r="S23" s="782"/>
      <c r="T23" s="782"/>
      <c r="U23" s="782"/>
      <c r="V23" s="782">
        <v>3735</v>
      </c>
      <c r="W23" s="782"/>
      <c r="X23" s="782"/>
      <c r="Y23" s="782"/>
      <c r="Z23" s="782"/>
      <c r="AA23" s="782">
        <v>173</v>
      </c>
      <c r="AB23" s="782"/>
      <c r="AC23" s="782"/>
      <c r="AD23" s="782"/>
      <c r="AE23" s="783"/>
      <c r="AF23" s="784">
        <v>173</v>
      </c>
      <c r="AG23" s="782"/>
      <c r="AH23" s="782"/>
      <c r="AI23" s="782"/>
      <c r="AJ23" s="785"/>
      <c r="AK23" s="786"/>
      <c r="AL23" s="787"/>
      <c r="AM23" s="787"/>
      <c r="AN23" s="787"/>
      <c r="AO23" s="787"/>
      <c r="AP23" s="782">
        <v>2958</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209</v>
      </c>
      <c r="R28" s="811"/>
      <c r="S28" s="811"/>
      <c r="T28" s="811"/>
      <c r="U28" s="811"/>
      <c r="V28" s="811">
        <v>206</v>
      </c>
      <c r="W28" s="811"/>
      <c r="X28" s="811"/>
      <c r="Y28" s="811"/>
      <c r="Z28" s="811"/>
      <c r="AA28" s="811">
        <v>3</v>
      </c>
      <c r="AB28" s="811"/>
      <c r="AC28" s="811"/>
      <c r="AD28" s="811"/>
      <c r="AE28" s="812"/>
      <c r="AF28" s="813">
        <v>3</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10</v>
      </c>
      <c r="R29" s="747"/>
      <c r="S29" s="747"/>
      <c r="T29" s="747"/>
      <c r="U29" s="747"/>
      <c r="V29" s="747">
        <v>9</v>
      </c>
      <c r="W29" s="747"/>
      <c r="X29" s="747"/>
      <c r="Y29" s="747"/>
      <c r="Z29" s="747"/>
      <c r="AA29" s="747">
        <v>1</v>
      </c>
      <c r="AB29" s="747"/>
      <c r="AC29" s="747"/>
      <c r="AD29" s="747"/>
      <c r="AE29" s="748"/>
      <c r="AF29" s="749">
        <v>0</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77</v>
      </c>
      <c r="R30" s="747"/>
      <c r="S30" s="747"/>
      <c r="T30" s="747"/>
      <c r="U30" s="747"/>
      <c r="V30" s="747">
        <v>65</v>
      </c>
      <c r="W30" s="747"/>
      <c r="X30" s="747"/>
      <c r="Y30" s="747"/>
      <c r="Z30" s="747"/>
      <c r="AA30" s="747">
        <v>12</v>
      </c>
      <c r="AB30" s="747"/>
      <c r="AC30" s="747"/>
      <c r="AD30" s="747"/>
      <c r="AE30" s="748"/>
      <c r="AF30" s="749">
        <v>12</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t="s">
        <v>382</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24</v>
      </c>
      <c r="R31" s="747"/>
      <c r="S31" s="747"/>
      <c r="T31" s="747"/>
      <c r="U31" s="747"/>
      <c r="V31" s="747">
        <v>23</v>
      </c>
      <c r="W31" s="747"/>
      <c r="X31" s="747"/>
      <c r="Y31" s="747"/>
      <c r="Z31" s="747"/>
      <c r="AA31" s="747">
        <v>1</v>
      </c>
      <c r="AB31" s="747"/>
      <c r="AC31" s="747"/>
      <c r="AD31" s="747"/>
      <c r="AE31" s="748"/>
      <c r="AF31" s="749">
        <v>1</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526</v>
      </c>
      <c r="C68" s="858"/>
      <c r="D68" s="858"/>
      <c r="E68" s="858"/>
      <c r="F68" s="858"/>
      <c r="G68" s="858"/>
      <c r="H68" s="858"/>
      <c r="I68" s="858"/>
      <c r="J68" s="858"/>
      <c r="K68" s="858"/>
      <c r="L68" s="858"/>
      <c r="M68" s="858"/>
      <c r="N68" s="858"/>
      <c r="O68" s="858"/>
      <c r="P68" s="859"/>
      <c r="Q68" s="860">
        <v>664</v>
      </c>
      <c r="R68" s="854"/>
      <c r="S68" s="854"/>
      <c r="T68" s="854"/>
      <c r="U68" s="854"/>
      <c r="V68" s="854">
        <v>655</v>
      </c>
      <c r="W68" s="854"/>
      <c r="X68" s="854"/>
      <c r="Y68" s="854"/>
      <c r="Z68" s="854"/>
      <c r="AA68" s="854">
        <v>9</v>
      </c>
      <c r="AB68" s="854"/>
      <c r="AC68" s="854"/>
      <c r="AD68" s="854"/>
      <c r="AE68" s="854"/>
      <c r="AF68" s="854">
        <v>9</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527</v>
      </c>
      <c r="C69" s="862"/>
      <c r="D69" s="862"/>
      <c r="E69" s="862"/>
      <c r="F69" s="862"/>
      <c r="G69" s="862"/>
      <c r="H69" s="862"/>
      <c r="I69" s="862"/>
      <c r="J69" s="862"/>
      <c r="K69" s="862"/>
      <c r="L69" s="862"/>
      <c r="M69" s="862"/>
      <c r="N69" s="862"/>
      <c r="O69" s="862"/>
      <c r="P69" s="863"/>
      <c r="Q69" s="864">
        <v>13848</v>
      </c>
      <c r="R69" s="819"/>
      <c r="S69" s="819"/>
      <c r="T69" s="819"/>
      <c r="U69" s="819"/>
      <c r="V69" s="819">
        <v>13741</v>
      </c>
      <c r="W69" s="819"/>
      <c r="X69" s="819"/>
      <c r="Y69" s="819"/>
      <c r="Z69" s="819"/>
      <c r="AA69" s="819">
        <f t="shared" ref="AA69" si="0">Q69-V69</f>
        <v>107</v>
      </c>
      <c r="AB69" s="819"/>
      <c r="AC69" s="819"/>
      <c r="AD69" s="819"/>
      <c r="AE69" s="819"/>
      <c r="AF69" s="819">
        <f t="shared" ref="AF69" si="1">AA69</f>
        <v>107</v>
      </c>
      <c r="AG69" s="819"/>
      <c r="AH69" s="819"/>
      <c r="AI69" s="819"/>
      <c r="AJ69" s="819"/>
      <c r="AK69" s="819">
        <v>7</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528</v>
      </c>
      <c r="C70" s="862"/>
      <c r="D70" s="862"/>
      <c r="E70" s="862"/>
      <c r="F70" s="862"/>
      <c r="G70" s="862"/>
      <c r="H70" s="862"/>
      <c r="I70" s="862"/>
      <c r="J70" s="862"/>
      <c r="K70" s="862"/>
      <c r="L70" s="862"/>
      <c r="M70" s="862"/>
      <c r="N70" s="862"/>
      <c r="O70" s="862"/>
      <c r="P70" s="863"/>
      <c r="Q70" s="864">
        <v>222</v>
      </c>
      <c r="R70" s="819"/>
      <c r="S70" s="819"/>
      <c r="T70" s="819"/>
      <c r="U70" s="819"/>
      <c r="V70" s="819">
        <v>192</v>
      </c>
      <c r="W70" s="819"/>
      <c r="X70" s="819"/>
      <c r="Y70" s="819"/>
      <c r="Z70" s="819"/>
      <c r="AA70" s="819">
        <v>30</v>
      </c>
      <c r="AB70" s="819"/>
      <c r="AC70" s="819"/>
      <c r="AD70" s="819"/>
      <c r="AE70" s="819"/>
      <c r="AF70" s="819">
        <v>9</v>
      </c>
      <c r="AG70" s="819"/>
      <c r="AH70" s="819"/>
      <c r="AI70" s="819"/>
      <c r="AJ70" s="819"/>
      <c r="AK70" s="819">
        <v>2</v>
      </c>
      <c r="AL70" s="819"/>
      <c r="AM70" s="819"/>
      <c r="AN70" s="819"/>
      <c r="AO70" s="819"/>
      <c r="AP70" s="819">
        <v>5</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529</v>
      </c>
      <c r="C71" s="862"/>
      <c r="D71" s="862"/>
      <c r="E71" s="862"/>
      <c r="F71" s="862"/>
      <c r="G71" s="862"/>
      <c r="H71" s="862"/>
      <c r="I71" s="862"/>
      <c r="J71" s="862"/>
      <c r="K71" s="862"/>
      <c r="L71" s="862"/>
      <c r="M71" s="862"/>
      <c r="N71" s="862"/>
      <c r="O71" s="862"/>
      <c r="P71" s="863"/>
      <c r="Q71" s="864">
        <v>2</v>
      </c>
      <c r="R71" s="819"/>
      <c r="S71" s="819"/>
      <c r="T71" s="819"/>
      <c r="U71" s="819"/>
      <c r="V71" s="819">
        <v>1</v>
      </c>
      <c r="W71" s="819"/>
      <c r="X71" s="819"/>
      <c r="Y71" s="819"/>
      <c r="Z71" s="819"/>
      <c r="AA71" s="819">
        <v>1</v>
      </c>
      <c r="AB71" s="819"/>
      <c r="AC71" s="819"/>
      <c r="AD71" s="819"/>
      <c r="AE71" s="819"/>
      <c r="AF71" s="819">
        <v>0</v>
      </c>
      <c r="AG71" s="819"/>
      <c r="AH71" s="819"/>
      <c r="AI71" s="819"/>
      <c r="AJ71" s="819"/>
      <c r="AK71" s="819">
        <v>1</v>
      </c>
      <c r="AL71" s="819"/>
      <c r="AM71" s="819"/>
      <c r="AN71" s="819"/>
      <c r="AO71" s="819"/>
      <c r="AP71" s="819">
        <v>140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530</v>
      </c>
      <c r="C72" s="862"/>
      <c r="D72" s="862"/>
      <c r="E72" s="862"/>
      <c r="F72" s="862"/>
      <c r="G72" s="862"/>
      <c r="H72" s="862"/>
      <c r="I72" s="862"/>
      <c r="J72" s="862"/>
      <c r="K72" s="862"/>
      <c r="L72" s="862"/>
      <c r="M72" s="862"/>
      <c r="N72" s="862"/>
      <c r="O72" s="862"/>
      <c r="P72" s="863"/>
      <c r="Q72" s="864">
        <v>11</v>
      </c>
      <c r="R72" s="819"/>
      <c r="S72" s="819"/>
      <c r="T72" s="819"/>
      <c r="U72" s="819"/>
      <c r="V72" s="819">
        <v>7</v>
      </c>
      <c r="W72" s="819"/>
      <c r="X72" s="819"/>
      <c r="Y72" s="819"/>
      <c r="Z72" s="819"/>
      <c r="AA72" s="819">
        <v>4</v>
      </c>
      <c r="AB72" s="819"/>
      <c r="AC72" s="819"/>
      <c r="AD72" s="819"/>
      <c r="AE72" s="819"/>
      <c r="AF72" s="819">
        <v>4</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535</v>
      </c>
      <c r="C73" s="862"/>
      <c r="D73" s="862"/>
      <c r="E73" s="862"/>
      <c r="F73" s="862"/>
      <c r="G73" s="862"/>
      <c r="H73" s="862"/>
      <c r="I73" s="862"/>
      <c r="J73" s="862"/>
      <c r="K73" s="862"/>
      <c r="L73" s="862"/>
      <c r="M73" s="862"/>
      <c r="N73" s="862"/>
      <c r="O73" s="862"/>
      <c r="P73" s="863"/>
      <c r="Q73" s="867">
        <v>685</v>
      </c>
      <c r="R73" s="868"/>
      <c r="S73" s="868"/>
      <c r="T73" s="868"/>
      <c r="U73" s="818"/>
      <c r="V73" s="869">
        <v>683</v>
      </c>
      <c r="W73" s="868"/>
      <c r="X73" s="868"/>
      <c r="Y73" s="868"/>
      <c r="Z73" s="818"/>
      <c r="AA73" s="869">
        <v>2</v>
      </c>
      <c r="AB73" s="868"/>
      <c r="AC73" s="868"/>
      <c r="AD73" s="868"/>
      <c r="AE73" s="818"/>
      <c r="AF73" s="869">
        <v>2</v>
      </c>
      <c r="AG73" s="868"/>
      <c r="AH73" s="868"/>
      <c r="AI73" s="868"/>
      <c r="AJ73" s="818"/>
      <c r="AK73" s="869">
        <v>0</v>
      </c>
      <c r="AL73" s="868"/>
      <c r="AM73" s="868"/>
      <c r="AN73" s="868"/>
      <c r="AO73" s="818"/>
      <c r="AP73" s="869">
        <v>0</v>
      </c>
      <c r="AQ73" s="868"/>
      <c r="AR73" s="868"/>
      <c r="AS73" s="868"/>
      <c r="AT73" s="818"/>
      <c r="AU73" s="869">
        <v>0</v>
      </c>
      <c r="AV73" s="868"/>
      <c r="AW73" s="868"/>
      <c r="AX73" s="86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536</v>
      </c>
      <c r="C74" s="862"/>
      <c r="D74" s="862"/>
      <c r="E74" s="862"/>
      <c r="F74" s="862"/>
      <c r="G74" s="862"/>
      <c r="H74" s="862"/>
      <c r="I74" s="862"/>
      <c r="J74" s="862"/>
      <c r="K74" s="862"/>
      <c r="L74" s="862"/>
      <c r="M74" s="862"/>
      <c r="N74" s="862"/>
      <c r="O74" s="862"/>
      <c r="P74" s="863"/>
      <c r="Q74" s="867">
        <v>16</v>
      </c>
      <c r="R74" s="868"/>
      <c r="S74" s="868"/>
      <c r="T74" s="868"/>
      <c r="U74" s="818"/>
      <c r="V74" s="869">
        <v>13</v>
      </c>
      <c r="W74" s="868"/>
      <c r="X74" s="868"/>
      <c r="Y74" s="868"/>
      <c r="Z74" s="818"/>
      <c r="AA74" s="869">
        <v>3</v>
      </c>
      <c r="AB74" s="868"/>
      <c r="AC74" s="868"/>
      <c r="AD74" s="868"/>
      <c r="AE74" s="818"/>
      <c r="AF74" s="869">
        <v>3</v>
      </c>
      <c r="AG74" s="868"/>
      <c r="AH74" s="868"/>
      <c r="AI74" s="868"/>
      <c r="AJ74" s="818"/>
      <c r="AK74" s="869">
        <v>0</v>
      </c>
      <c r="AL74" s="868"/>
      <c r="AM74" s="868"/>
      <c r="AN74" s="868"/>
      <c r="AO74" s="818"/>
      <c r="AP74" s="869">
        <v>0</v>
      </c>
      <c r="AQ74" s="868"/>
      <c r="AR74" s="868"/>
      <c r="AS74" s="868"/>
      <c r="AT74" s="818"/>
      <c r="AU74" s="869">
        <v>0</v>
      </c>
      <c r="AV74" s="868"/>
      <c r="AW74" s="868"/>
      <c r="AX74" s="86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537</v>
      </c>
      <c r="C75" s="862"/>
      <c r="D75" s="862"/>
      <c r="E75" s="862"/>
      <c r="F75" s="862"/>
      <c r="G75" s="862"/>
      <c r="H75" s="862"/>
      <c r="I75" s="862"/>
      <c r="J75" s="862"/>
      <c r="K75" s="862"/>
      <c r="L75" s="862"/>
      <c r="M75" s="862"/>
      <c r="N75" s="862"/>
      <c r="O75" s="862"/>
      <c r="P75" s="863"/>
      <c r="Q75" s="867">
        <v>206</v>
      </c>
      <c r="R75" s="868"/>
      <c r="S75" s="868"/>
      <c r="T75" s="868"/>
      <c r="U75" s="818"/>
      <c r="V75" s="869">
        <v>197</v>
      </c>
      <c r="W75" s="868"/>
      <c r="X75" s="868"/>
      <c r="Y75" s="868"/>
      <c r="Z75" s="818"/>
      <c r="AA75" s="869">
        <v>9</v>
      </c>
      <c r="AB75" s="868"/>
      <c r="AC75" s="868"/>
      <c r="AD75" s="868"/>
      <c r="AE75" s="818"/>
      <c r="AF75" s="869">
        <v>9</v>
      </c>
      <c r="AG75" s="868"/>
      <c r="AH75" s="868"/>
      <c r="AI75" s="868"/>
      <c r="AJ75" s="818"/>
      <c r="AK75" s="869">
        <v>0</v>
      </c>
      <c r="AL75" s="868"/>
      <c r="AM75" s="868"/>
      <c r="AN75" s="868"/>
      <c r="AO75" s="818"/>
      <c r="AP75" s="869">
        <v>67</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538</v>
      </c>
      <c r="C76" s="862"/>
      <c r="D76" s="862"/>
      <c r="E76" s="862"/>
      <c r="F76" s="862"/>
      <c r="G76" s="862"/>
      <c r="H76" s="862"/>
      <c r="I76" s="862"/>
      <c r="J76" s="862"/>
      <c r="K76" s="862"/>
      <c r="L76" s="862"/>
      <c r="M76" s="862"/>
      <c r="N76" s="862"/>
      <c r="O76" s="862"/>
      <c r="P76" s="863"/>
      <c r="Q76" s="864">
        <v>556</v>
      </c>
      <c r="R76" s="819"/>
      <c r="S76" s="819"/>
      <c r="T76" s="819"/>
      <c r="U76" s="819"/>
      <c r="V76" s="819">
        <v>551</v>
      </c>
      <c r="W76" s="819"/>
      <c r="X76" s="819"/>
      <c r="Y76" s="819"/>
      <c r="Z76" s="819"/>
      <c r="AA76" s="819">
        <v>5</v>
      </c>
      <c r="AB76" s="819"/>
      <c r="AC76" s="819"/>
      <c r="AD76" s="819"/>
      <c r="AE76" s="819"/>
      <c r="AF76" s="819">
        <v>5</v>
      </c>
      <c r="AG76" s="819"/>
      <c r="AH76" s="819"/>
      <c r="AI76" s="819"/>
      <c r="AJ76" s="819"/>
      <c r="AK76" s="819">
        <v>0</v>
      </c>
      <c r="AL76" s="819"/>
      <c r="AM76" s="819"/>
      <c r="AN76" s="819"/>
      <c r="AO76" s="819"/>
      <c r="AP76" s="819">
        <v>1346</v>
      </c>
      <c r="AQ76" s="819"/>
      <c r="AR76" s="819"/>
      <c r="AS76" s="819"/>
      <c r="AT76" s="819"/>
      <c r="AU76" s="819">
        <v>0</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531</v>
      </c>
      <c r="C77" s="862"/>
      <c r="D77" s="862"/>
      <c r="E77" s="862"/>
      <c r="F77" s="862"/>
      <c r="G77" s="862"/>
      <c r="H77" s="862"/>
      <c r="I77" s="862"/>
      <c r="J77" s="862"/>
      <c r="K77" s="862"/>
      <c r="L77" s="862"/>
      <c r="M77" s="862"/>
      <c r="N77" s="862"/>
      <c r="O77" s="862"/>
      <c r="P77" s="863"/>
      <c r="Q77" s="867">
        <v>896</v>
      </c>
      <c r="R77" s="868"/>
      <c r="S77" s="868"/>
      <c r="T77" s="868"/>
      <c r="U77" s="818"/>
      <c r="V77" s="869">
        <v>874</v>
      </c>
      <c r="W77" s="868"/>
      <c r="X77" s="868"/>
      <c r="Y77" s="868"/>
      <c r="Z77" s="818"/>
      <c r="AA77" s="869">
        <v>22</v>
      </c>
      <c r="AB77" s="868"/>
      <c r="AC77" s="868"/>
      <c r="AD77" s="868"/>
      <c r="AE77" s="818"/>
      <c r="AF77" s="869">
        <v>21</v>
      </c>
      <c r="AG77" s="868"/>
      <c r="AH77" s="868"/>
      <c r="AI77" s="868"/>
      <c r="AJ77" s="818"/>
      <c r="AK77" s="869">
        <v>0</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532</v>
      </c>
      <c r="C78" s="862"/>
      <c r="D78" s="862"/>
      <c r="E78" s="862"/>
      <c r="F78" s="862"/>
      <c r="G78" s="862"/>
      <c r="H78" s="862"/>
      <c r="I78" s="862"/>
      <c r="J78" s="862"/>
      <c r="K78" s="862"/>
      <c r="L78" s="862"/>
      <c r="M78" s="862"/>
      <c r="N78" s="862"/>
      <c r="O78" s="862"/>
      <c r="P78" s="863"/>
      <c r="Q78" s="867">
        <v>28404</v>
      </c>
      <c r="R78" s="868"/>
      <c r="S78" s="868"/>
      <c r="T78" s="868"/>
      <c r="U78" s="818"/>
      <c r="V78" s="869">
        <v>27949</v>
      </c>
      <c r="W78" s="868"/>
      <c r="X78" s="868"/>
      <c r="Y78" s="868"/>
      <c r="Z78" s="818"/>
      <c r="AA78" s="869">
        <v>455</v>
      </c>
      <c r="AB78" s="868"/>
      <c r="AC78" s="868"/>
      <c r="AD78" s="868"/>
      <c r="AE78" s="818"/>
      <c r="AF78" s="869">
        <v>455</v>
      </c>
      <c r="AG78" s="868"/>
      <c r="AH78" s="868"/>
      <c r="AI78" s="868"/>
      <c r="AJ78" s="818"/>
      <c r="AK78" s="869">
        <v>0</v>
      </c>
      <c r="AL78" s="868"/>
      <c r="AM78" s="868"/>
      <c r="AN78" s="868"/>
      <c r="AO78" s="818"/>
      <c r="AP78" s="869">
        <v>0</v>
      </c>
      <c r="AQ78" s="868"/>
      <c r="AR78" s="868"/>
      <c r="AS78" s="868"/>
      <c r="AT78" s="818"/>
      <c r="AU78" s="869">
        <v>0</v>
      </c>
      <c r="AV78" s="868"/>
      <c r="AW78" s="868"/>
      <c r="AX78" s="868"/>
      <c r="AY78" s="818"/>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533</v>
      </c>
      <c r="C79" s="862"/>
      <c r="D79" s="862"/>
      <c r="E79" s="862"/>
      <c r="F79" s="862"/>
      <c r="G79" s="862"/>
      <c r="H79" s="862"/>
      <c r="I79" s="862"/>
      <c r="J79" s="862"/>
      <c r="K79" s="862"/>
      <c r="L79" s="862"/>
      <c r="M79" s="862"/>
      <c r="N79" s="862"/>
      <c r="O79" s="862"/>
      <c r="P79" s="863"/>
      <c r="Q79" s="867">
        <v>1181</v>
      </c>
      <c r="R79" s="868"/>
      <c r="S79" s="868"/>
      <c r="T79" s="868"/>
      <c r="U79" s="818"/>
      <c r="V79" s="869">
        <v>1153</v>
      </c>
      <c r="W79" s="868"/>
      <c r="X79" s="868"/>
      <c r="Y79" s="868"/>
      <c r="Z79" s="818"/>
      <c r="AA79" s="869">
        <v>27</v>
      </c>
      <c r="AB79" s="868"/>
      <c r="AC79" s="868"/>
      <c r="AD79" s="868"/>
      <c r="AE79" s="818"/>
      <c r="AF79" s="869">
        <v>27</v>
      </c>
      <c r="AG79" s="868"/>
      <c r="AH79" s="868"/>
      <c r="AI79" s="868"/>
      <c r="AJ79" s="818"/>
      <c r="AK79" s="869">
        <v>0</v>
      </c>
      <c r="AL79" s="868"/>
      <c r="AM79" s="868"/>
      <c r="AN79" s="868"/>
      <c r="AO79" s="818"/>
      <c r="AP79" s="869">
        <v>0</v>
      </c>
      <c r="AQ79" s="868"/>
      <c r="AR79" s="868"/>
      <c r="AS79" s="868"/>
      <c r="AT79" s="818"/>
      <c r="AU79" s="869">
        <v>0</v>
      </c>
      <c r="AV79" s="868"/>
      <c r="AW79" s="868"/>
      <c r="AX79" s="868"/>
      <c r="AY79" s="818"/>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534</v>
      </c>
      <c r="C80" s="862"/>
      <c r="D80" s="862"/>
      <c r="E80" s="862"/>
      <c r="F80" s="862"/>
      <c r="G80" s="862"/>
      <c r="H80" s="862"/>
      <c r="I80" s="862"/>
      <c r="J80" s="862"/>
      <c r="K80" s="862"/>
      <c r="L80" s="862"/>
      <c r="M80" s="862"/>
      <c r="N80" s="862"/>
      <c r="O80" s="862"/>
      <c r="P80" s="863"/>
      <c r="Q80" s="867">
        <v>136669</v>
      </c>
      <c r="R80" s="868"/>
      <c r="S80" s="868"/>
      <c r="T80" s="868"/>
      <c r="U80" s="818"/>
      <c r="V80" s="869">
        <v>129997</v>
      </c>
      <c r="W80" s="868"/>
      <c r="X80" s="868"/>
      <c r="Y80" s="868"/>
      <c r="Z80" s="818"/>
      <c r="AA80" s="869">
        <v>6671</v>
      </c>
      <c r="AB80" s="868"/>
      <c r="AC80" s="868"/>
      <c r="AD80" s="868"/>
      <c r="AE80" s="818"/>
      <c r="AF80" s="869">
        <v>6671</v>
      </c>
      <c r="AG80" s="868"/>
      <c r="AH80" s="868"/>
      <c r="AI80" s="868"/>
      <c r="AJ80" s="818"/>
      <c r="AK80" s="869">
        <v>1851</v>
      </c>
      <c r="AL80" s="868"/>
      <c r="AM80" s="868"/>
      <c r="AN80" s="868"/>
      <c r="AO80" s="818"/>
      <c r="AP80" s="869">
        <v>0</v>
      </c>
      <c r="AQ80" s="868"/>
      <c r="AR80" s="868"/>
      <c r="AS80" s="868"/>
      <c r="AT80" s="818"/>
      <c r="AU80" s="869">
        <v>0</v>
      </c>
      <c r="AV80" s="868"/>
      <c r="AW80" s="868"/>
      <c r="AX80" s="868"/>
      <c r="AY80" s="818"/>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7322</v>
      </c>
      <c r="AG88" s="830"/>
      <c r="AH88" s="830"/>
      <c r="AI88" s="830"/>
      <c r="AJ88" s="830"/>
      <c r="AK88" s="827"/>
      <c r="AL88" s="827"/>
      <c r="AM88" s="827"/>
      <c r="AN88" s="827"/>
      <c r="AO88" s="827"/>
      <c r="AP88" s="830">
        <v>1558</v>
      </c>
      <c r="AQ88" s="830"/>
      <c r="AR88" s="830"/>
      <c r="AS88" s="830"/>
      <c r="AT88" s="830"/>
      <c r="AU88" s="830">
        <v>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287</v>
      </c>
      <c r="AG109" s="883"/>
      <c r="AH109" s="883"/>
      <c r="AI109" s="883"/>
      <c r="AJ109" s="884"/>
      <c r="AK109" s="882" t="s">
        <v>286</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287</v>
      </c>
      <c r="BW109" s="883"/>
      <c r="BX109" s="883"/>
      <c r="BY109" s="883"/>
      <c r="BZ109" s="884"/>
      <c r="CA109" s="882" t="s">
        <v>286</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287</v>
      </c>
      <c r="DM109" s="883"/>
      <c r="DN109" s="883"/>
      <c r="DO109" s="883"/>
      <c r="DP109" s="884"/>
      <c r="DQ109" s="882" t="s">
        <v>286</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243304</v>
      </c>
      <c r="AB110" s="890"/>
      <c r="AC110" s="890"/>
      <c r="AD110" s="890"/>
      <c r="AE110" s="891"/>
      <c r="AF110" s="892">
        <v>245079</v>
      </c>
      <c r="AG110" s="890"/>
      <c r="AH110" s="890"/>
      <c r="AI110" s="890"/>
      <c r="AJ110" s="891"/>
      <c r="AK110" s="892">
        <v>235856</v>
      </c>
      <c r="AL110" s="890"/>
      <c r="AM110" s="890"/>
      <c r="AN110" s="890"/>
      <c r="AO110" s="891"/>
      <c r="AP110" s="893">
        <v>23.4</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2491267</v>
      </c>
      <c r="BR110" s="927"/>
      <c r="BS110" s="927"/>
      <c r="BT110" s="927"/>
      <c r="BU110" s="927"/>
      <c r="BV110" s="927">
        <v>2755144</v>
      </c>
      <c r="BW110" s="927"/>
      <c r="BX110" s="927"/>
      <c r="BY110" s="927"/>
      <c r="BZ110" s="927"/>
      <c r="CA110" s="927">
        <v>2957555</v>
      </c>
      <c r="CB110" s="927"/>
      <c r="CC110" s="927"/>
      <c r="CD110" s="927"/>
      <c r="CE110" s="927"/>
      <c r="CF110" s="941">
        <v>293.3</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271412</v>
      </c>
      <c r="BR112" s="920"/>
      <c r="BS112" s="920"/>
      <c r="BT112" s="920"/>
      <c r="BU112" s="920"/>
      <c r="BV112" s="920">
        <v>221832</v>
      </c>
      <c r="BW112" s="920"/>
      <c r="BX112" s="920"/>
      <c r="BY112" s="920"/>
      <c r="BZ112" s="920"/>
      <c r="CA112" s="920">
        <v>200596</v>
      </c>
      <c r="CB112" s="920"/>
      <c r="CC112" s="920"/>
      <c r="CD112" s="920"/>
      <c r="CE112" s="920"/>
      <c r="CF112" s="914">
        <v>19.899999999999999</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43038</v>
      </c>
      <c r="AB113" s="934"/>
      <c r="AC113" s="934"/>
      <c r="AD113" s="934"/>
      <c r="AE113" s="935"/>
      <c r="AF113" s="936">
        <v>32929</v>
      </c>
      <c r="AG113" s="934"/>
      <c r="AH113" s="934"/>
      <c r="AI113" s="934"/>
      <c r="AJ113" s="935"/>
      <c r="AK113" s="936">
        <v>22248</v>
      </c>
      <c r="AL113" s="934"/>
      <c r="AM113" s="934"/>
      <c r="AN113" s="934"/>
      <c r="AO113" s="935"/>
      <c r="AP113" s="937">
        <v>2.2000000000000002</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40</v>
      </c>
      <c r="AB114" s="959"/>
      <c r="AC114" s="959"/>
      <c r="AD114" s="959"/>
      <c r="AE114" s="960"/>
      <c r="AF114" s="961">
        <v>29</v>
      </c>
      <c r="AG114" s="959"/>
      <c r="AH114" s="959"/>
      <c r="AI114" s="959"/>
      <c r="AJ114" s="960"/>
      <c r="AK114" s="961">
        <v>43</v>
      </c>
      <c r="AL114" s="959"/>
      <c r="AM114" s="959"/>
      <c r="AN114" s="959"/>
      <c r="AO114" s="960"/>
      <c r="AP114" s="962">
        <v>0</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319521</v>
      </c>
      <c r="BR114" s="920"/>
      <c r="BS114" s="920"/>
      <c r="BT114" s="920"/>
      <c r="BU114" s="920"/>
      <c r="BV114" s="920">
        <v>312082</v>
      </c>
      <c r="BW114" s="920"/>
      <c r="BX114" s="920"/>
      <c r="BY114" s="920"/>
      <c r="BZ114" s="920"/>
      <c r="CA114" s="920">
        <v>215942</v>
      </c>
      <c r="CB114" s="920"/>
      <c r="CC114" s="920"/>
      <c r="CD114" s="920"/>
      <c r="CE114" s="920"/>
      <c r="CF114" s="914">
        <v>21.4</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213</v>
      </c>
      <c r="AB116" s="959"/>
      <c r="AC116" s="959"/>
      <c r="AD116" s="959"/>
      <c r="AE116" s="960"/>
      <c r="AF116" s="961">
        <v>1014</v>
      </c>
      <c r="AG116" s="959"/>
      <c r="AH116" s="959"/>
      <c r="AI116" s="959"/>
      <c r="AJ116" s="960"/>
      <c r="AK116" s="961">
        <v>666</v>
      </c>
      <c r="AL116" s="959"/>
      <c r="AM116" s="959"/>
      <c r="AN116" s="959"/>
      <c r="AO116" s="960"/>
      <c r="AP116" s="962">
        <v>0.1</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286595</v>
      </c>
      <c r="AB117" s="966"/>
      <c r="AC117" s="966"/>
      <c r="AD117" s="966"/>
      <c r="AE117" s="967"/>
      <c r="AF117" s="965">
        <v>279051</v>
      </c>
      <c r="AG117" s="966"/>
      <c r="AH117" s="966"/>
      <c r="AI117" s="966"/>
      <c r="AJ117" s="967"/>
      <c r="AK117" s="965">
        <v>258813</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287</v>
      </c>
      <c r="AG118" s="883"/>
      <c r="AH118" s="883"/>
      <c r="AI118" s="883"/>
      <c r="AJ118" s="884"/>
      <c r="AK118" s="882" t="s">
        <v>286</v>
      </c>
      <c r="AL118" s="883"/>
      <c r="AM118" s="883"/>
      <c r="AN118" s="883"/>
      <c r="AO118" s="884"/>
      <c r="AP118" s="990" t="s">
        <v>399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427</v>
      </c>
      <c r="BP118" s="994"/>
      <c r="BQ118" s="985">
        <v>3082200</v>
      </c>
      <c r="BR118" s="986"/>
      <c r="BS118" s="986"/>
      <c r="BT118" s="986"/>
      <c r="BU118" s="986"/>
      <c r="BV118" s="986">
        <v>3289058</v>
      </c>
      <c r="BW118" s="986"/>
      <c r="BX118" s="986"/>
      <c r="BY118" s="986"/>
      <c r="BZ118" s="986"/>
      <c r="CA118" s="986">
        <v>3374093</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2790847</v>
      </c>
      <c r="BR119" s="927"/>
      <c r="BS119" s="927"/>
      <c r="BT119" s="927"/>
      <c r="BU119" s="927"/>
      <c r="BV119" s="927">
        <v>3112605</v>
      </c>
      <c r="BW119" s="927"/>
      <c r="BX119" s="927"/>
      <c r="BY119" s="927"/>
      <c r="BZ119" s="927"/>
      <c r="CA119" s="927">
        <v>3560297</v>
      </c>
      <c r="CB119" s="927"/>
      <c r="CC119" s="927"/>
      <c r="CD119" s="927"/>
      <c r="CE119" s="927"/>
      <c r="CF119" s="941">
        <v>353.1</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185256</v>
      </c>
      <c r="BR120" s="920"/>
      <c r="BS120" s="920"/>
      <c r="BT120" s="920"/>
      <c r="BU120" s="920"/>
      <c r="BV120" s="920">
        <v>229394</v>
      </c>
      <c r="BW120" s="920"/>
      <c r="BX120" s="920"/>
      <c r="BY120" s="920"/>
      <c r="BZ120" s="920"/>
      <c r="CA120" s="920">
        <v>151230</v>
      </c>
      <c r="CB120" s="920"/>
      <c r="CC120" s="920"/>
      <c r="CD120" s="920"/>
      <c r="CE120" s="920"/>
      <c r="CF120" s="914">
        <v>15</v>
      </c>
      <c r="CG120" s="915"/>
      <c r="CH120" s="915"/>
      <c r="CI120" s="915"/>
      <c r="CJ120" s="915"/>
      <c r="CK120" s="1013" t="s">
        <v>433</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235259</v>
      </c>
      <c r="DH120" s="927"/>
      <c r="DI120" s="927"/>
      <c r="DJ120" s="927"/>
      <c r="DK120" s="927"/>
      <c r="DL120" s="927">
        <v>191066</v>
      </c>
      <c r="DM120" s="927"/>
      <c r="DN120" s="927"/>
      <c r="DO120" s="927"/>
      <c r="DP120" s="927"/>
      <c r="DQ120" s="927">
        <v>168381</v>
      </c>
      <c r="DR120" s="927"/>
      <c r="DS120" s="927"/>
      <c r="DT120" s="927"/>
      <c r="DU120" s="927"/>
      <c r="DV120" s="928">
        <v>16.7</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1040089</v>
      </c>
      <c r="BR121" s="986"/>
      <c r="BS121" s="986"/>
      <c r="BT121" s="986"/>
      <c r="BU121" s="986"/>
      <c r="BV121" s="986">
        <v>1220384</v>
      </c>
      <c r="BW121" s="986"/>
      <c r="BX121" s="986"/>
      <c r="BY121" s="986"/>
      <c r="BZ121" s="986"/>
      <c r="CA121" s="986">
        <v>1308721</v>
      </c>
      <c r="CB121" s="986"/>
      <c r="CC121" s="986"/>
      <c r="CD121" s="986"/>
      <c r="CE121" s="986"/>
      <c r="CF121" s="1024">
        <v>129.80000000000001</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36153</v>
      </c>
      <c r="DH121" s="920"/>
      <c r="DI121" s="920"/>
      <c r="DJ121" s="920"/>
      <c r="DK121" s="920"/>
      <c r="DL121" s="920">
        <v>30766</v>
      </c>
      <c r="DM121" s="920"/>
      <c r="DN121" s="920"/>
      <c r="DO121" s="920"/>
      <c r="DP121" s="920"/>
      <c r="DQ121" s="920">
        <v>32215</v>
      </c>
      <c r="DR121" s="920"/>
      <c r="DS121" s="920"/>
      <c r="DT121" s="920"/>
      <c r="DU121" s="920"/>
      <c r="DV121" s="921">
        <v>3.2</v>
      </c>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436</v>
      </c>
      <c r="BP122" s="994"/>
      <c r="BQ122" s="1034">
        <v>4016192</v>
      </c>
      <c r="BR122" s="1035"/>
      <c r="BS122" s="1035"/>
      <c r="BT122" s="1035"/>
      <c r="BU122" s="1035"/>
      <c r="BV122" s="1035">
        <v>4562383</v>
      </c>
      <c r="BW122" s="1035"/>
      <c r="BX122" s="1035"/>
      <c r="BY122" s="1035"/>
      <c r="BZ122" s="1035"/>
      <c r="CA122" s="1035">
        <v>5020248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447</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16667</v>
      </c>
      <c r="AB128" s="1090"/>
      <c r="AC128" s="1090"/>
      <c r="AD128" s="1090"/>
      <c r="AE128" s="1091"/>
      <c r="AF128" s="1092">
        <v>11019</v>
      </c>
      <c r="AG128" s="1090"/>
      <c r="AH128" s="1090"/>
      <c r="AI128" s="1090"/>
      <c r="AJ128" s="1091"/>
      <c r="AK128" s="1092" t="s">
        <v>110</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1239212</v>
      </c>
      <c r="AB129" s="959"/>
      <c r="AC129" s="959"/>
      <c r="AD129" s="959"/>
      <c r="AE129" s="960"/>
      <c r="AF129" s="961">
        <v>1211110</v>
      </c>
      <c r="AG129" s="959"/>
      <c r="AH129" s="959"/>
      <c r="AI129" s="959"/>
      <c r="AJ129" s="960"/>
      <c r="AK129" s="961">
        <v>1177098</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8.4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197343</v>
      </c>
      <c r="AB130" s="959"/>
      <c r="AC130" s="959"/>
      <c r="AD130" s="959"/>
      <c r="AE130" s="960"/>
      <c r="AF130" s="961">
        <v>169764</v>
      </c>
      <c r="AG130" s="959"/>
      <c r="AH130" s="959"/>
      <c r="AI130" s="959"/>
      <c r="AJ130" s="960"/>
      <c r="AK130" s="961">
        <v>168894</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1041869</v>
      </c>
      <c r="AB131" s="998"/>
      <c r="AC131" s="998"/>
      <c r="AD131" s="998"/>
      <c r="AE131" s="999"/>
      <c r="AF131" s="1000">
        <v>1041346</v>
      </c>
      <c r="AG131" s="998"/>
      <c r="AH131" s="998"/>
      <c r="AI131" s="998"/>
      <c r="AJ131" s="999"/>
      <c r="AK131" s="1000">
        <v>1008204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6.9668067669999996</v>
      </c>
      <c r="AB132" s="1104"/>
      <c r="AC132" s="1104"/>
      <c r="AD132" s="1104"/>
      <c r="AE132" s="1105"/>
      <c r="AF132" s="1106">
        <v>9.436632973</v>
      </c>
      <c r="AG132" s="1104"/>
      <c r="AH132" s="1104"/>
      <c r="AI132" s="1104"/>
      <c r="AJ132" s="1105"/>
      <c r="AK132" s="1106">
        <v>8.9187307330000003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9.3000000000000007</v>
      </c>
      <c r="AB133" s="1111"/>
      <c r="AC133" s="1111"/>
      <c r="AD133" s="1111"/>
      <c r="AE133" s="1112"/>
      <c r="AF133" s="1110">
        <v>8.8000000000000007</v>
      </c>
      <c r="AG133" s="1111"/>
      <c r="AH133" s="1111"/>
      <c r="AI133" s="1111"/>
      <c r="AJ133" s="1112"/>
      <c r="AK133" s="1110">
        <v>8.4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19" t="s">
        <v>468</v>
      </c>
      <c r="H9" s="1120"/>
      <c r="I9" s="1120"/>
      <c r="J9" s="1121"/>
      <c r="K9" s="263">
        <v>402687</v>
      </c>
      <c r="L9" s="264">
        <v>312160</v>
      </c>
      <c r="M9" s="265">
        <v>189429</v>
      </c>
      <c r="N9" s="266">
        <v>64.8</v>
      </c>
    </row>
    <row r="10" spans="1:16" x14ac:dyDescent="0.15">
      <c r="A10" s="248"/>
      <c r="B10" s="244"/>
      <c r="C10" s="244"/>
      <c r="D10" s="244"/>
      <c r="E10" s="244"/>
      <c r="F10" s="244"/>
      <c r="G10" s="1119" t="s">
        <v>469</v>
      </c>
      <c r="H10" s="1120"/>
      <c r="I10" s="1120"/>
      <c r="J10" s="1121"/>
      <c r="K10" s="267">
        <v>47609</v>
      </c>
      <c r="L10" s="268">
        <v>36906</v>
      </c>
      <c r="M10" s="269">
        <v>18027</v>
      </c>
      <c r="N10" s="270">
        <v>104.7</v>
      </c>
    </row>
    <row r="11" spans="1:16" ht="13.5" customHeight="1" x14ac:dyDescent="0.15">
      <c r="A11" s="248"/>
      <c r="B11" s="244"/>
      <c r="C11" s="244"/>
      <c r="D11" s="244"/>
      <c r="E11" s="244"/>
      <c r="F11" s="244"/>
      <c r="G11" s="1119" t="s">
        <v>470</v>
      </c>
      <c r="H11" s="1120"/>
      <c r="I11" s="1120"/>
      <c r="J11" s="1121"/>
      <c r="K11" s="267">
        <v>2241</v>
      </c>
      <c r="L11" s="268">
        <v>1737</v>
      </c>
      <c r="M11" s="269">
        <v>27251</v>
      </c>
      <c r="N11" s="270">
        <v>-93.6</v>
      </c>
    </row>
    <row r="12" spans="1:16" ht="13.5" customHeight="1" x14ac:dyDescent="0.15">
      <c r="A12" s="248"/>
      <c r="B12" s="244"/>
      <c r="C12" s="244"/>
      <c r="D12" s="244"/>
      <c r="E12" s="244"/>
      <c r="F12" s="244"/>
      <c r="G12" s="1119" t="s">
        <v>471</v>
      </c>
      <c r="H12" s="1120"/>
      <c r="I12" s="1120"/>
      <c r="J12" s="1121"/>
      <c r="K12" s="267" t="s">
        <v>472</v>
      </c>
      <c r="L12" s="268" t="s">
        <v>472</v>
      </c>
      <c r="M12" s="269">
        <v>4133</v>
      </c>
      <c r="N12" s="270" t="s">
        <v>472</v>
      </c>
    </row>
    <row r="13" spans="1:16" ht="13.5" customHeight="1" x14ac:dyDescent="0.15">
      <c r="A13" s="248"/>
      <c r="B13" s="244"/>
      <c r="C13" s="244"/>
      <c r="D13" s="244"/>
      <c r="E13" s="244"/>
      <c r="F13" s="244"/>
      <c r="G13" s="1119" t="s">
        <v>473</v>
      </c>
      <c r="H13" s="1120"/>
      <c r="I13" s="1120"/>
      <c r="J13" s="1121"/>
      <c r="K13" s="267" t="s">
        <v>472</v>
      </c>
      <c r="L13" s="268" t="s">
        <v>472</v>
      </c>
      <c r="M13" s="269" t="s">
        <v>472</v>
      </c>
      <c r="N13" s="270" t="s">
        <v>472</v>
      </c>
    </row>
    <row r="14" spans="1:16" ht="13.5" customHeight="1" x14ac:dyDescent="0.15">
      <c r="A14" s="248"/>
      <c r="B14" s="244"/>
      <c r="C14" s="244"/>
      <c r="D14" s="244"/>
      <c r="E14" s="244"/>
      <c r="F14" s="244"/>
      <c r="G14" s="1119" t="s">
        <v>474</v>
      </c>
      <c r="H14" s="1120"/>
      <c r="I14" s="1120"/>
      <c r="J14" s="1121"/>
      <c r="K14" s="267">
        <v>20949</v>
      </c>
      <c r="L14" s="268">
        <v>16240</v>
      </c>
      <c r="M14" s="269">
        <v>9019</v>
      </c>
      <c r="N14" s="270">
        <v>80.099999999999994</v>
      </c>
    </row>
    <row r="15" spans="1:16" ht="13.5" customHeight="1" x14ac:dyDescent="0.15">
      <c r="A15" s="248"/>
      <c r="B15" s="244"/>
      <c r="C15" s="244"/>
      <c r="D15" s="244"/>
      <c r="E15" s="244"/>
      <c r="F15" s="244"/>
      <c r="G15" s="1119" t="s">
        <v>475</v>
      </c>
      <c r="H15" s="1120"/>
      <c r="I15" s="1120"/>
      <c r="J15" s="1121"/>
      <c r="K15" s="267">
        <v>6757</v>
      </c>
      <c r="L15" s="268">
        <v>5238</v>
      </c>
      <c r="M15" s="269">
        <v>5105</v>
      </c>
      <c r="N15" s="270">
        <v>2.6</v>
      </c>
    </row>
    <row r="16" spans="1:16" x14ac:dyDescent="0.15">
      <c r="A16" s="248"/>
      <c r="B16" s="244"/>
      <c r="C16" s="244"/>
      <c r="D16" s="244"/>
      <c r="E16" s="244"/>
      <c r="F16" s="244"/>
      <c r="G16" s="1122" t="s">
        <v>476</v>
      </c>
      <c r="H16" s="1123"/>
      <c r="I16" s="1123"/>
      <c r="J16" s="1124"/>
      <c r="K16" s="268">
        <v>-62089</v>
      </c>
      <c r="L16" s="268">
        <v>-48131</v>
      </c>
      <c r="M16" s="269">
        <v>-20971</v>
      </c>
      <c r="N16" s="270">
        <v>129.5</v>
      </c>
    </row>
    <row r="17" spans="1:16" x14ac:dyDescent="0.15">
      <c r="A17" s="248"/>
      <c r="B17" s="244"/>
      <c r="C17" s="244"/>
      <c r="D17" s="244"/>
      <c r="E17" s="244"/>
      <c r="F17" s="244"/>
      <c r="G17" s="1122" t="s">
        <v>170</v>
      </c>
      <c r="H17" s="1123"/>
      <c r="I17" s="1123"/>
      <c r="J17" s="1124"/>
      <c r="K17" s="268">
        <v>418154</v>
      </c>
      <c r="L17" s="268">
        <v>324150</v>
      </c>
      <c r="M17" s="269">
        <v>231994</v>
      </c>
      <c r="N17" s="270">
        <v>39.700000000000003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4" t="s">
        <v>481</v>
      </c>
      <c r="H21" s="1115"/>
      <c r="I21" s="1115"/>
      <c r="J21" s="1116"/>
      <c r="K21" s="280">
        <v>34.11</v>
      </c>
      <c r="L21" s="281">
        <v>21.1</v>
      </c>
      <c r="M21" s="282">
        <v>13.01</v>
      </c>
      <c r="N21" s="249"/>
      <c r="O21" s="283"/>
      <c r="P21" s="279"/>
    </row>
    <row r="22" spans="1:16" s="284" customFormat="1" x14ac:dyDescent="0.15">
      <c r="A22" s="279"/>
      <c r="B22" s="249"/>
      <c r="C22" s="249"/>
      <c r="D22" s="249"/>
      <c r="E22" s="249"/>
      <c r="F22" s="249"/>
      <c r="G22" s="1114" t="s">
        <v>482</v>
      </c>
      <c r="H22" s="1115"/>
      <c r="I22" s="1115"/>
      <c r="J22" s="1116"/>
      <c r="K22" s="285">
        <v>89.1</v>
      </c>
      <c r="L22" s="286">
        <v>95</v>
      </c>
      <c r="M22" s="287">
        <v>-5.9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30" t="s">
        <v>485</v>
      </c>
      <c r="H32" s="1131"/>
      <c r="I32" s="1131"/>
      <c r="J32" s="1132"/>
      <c r="K32" s="294">
        <v>235856</v>
      </c>
      <c r="L32" s="294">
        <v>182834</v>
      </c>
      <c r="M32" s="295">
        <v>144190</v>
      </c>
      <c r="N32" s="296">
        <v>26.8</v>
      </c>
    </row>
    <row r="33" spans="1:16" ht="13.5" customHeight="1" x14ac:dyDescent="0.15">
      <c r="A33" s="248"/>
      <c r="B33" s="244"/>
      <c r="C33" s="244"/>
      <c r="D33" s="244"/>
      <c r="E33" s="244"/>
      <c r="F33" s="244"/>
      <c r="G33" s="1130" t="s">
        <v>486</v>
      </c>
      <c r="H33" s="1131"/>
      <c r="I33" s="1131"/>
      <c r="J33" s="1132"/>
      <c r="K33" s="294" t="s">
        <v>472</v>
      </c>
      <c r="L33" s="294" t="s">
        <v>472</v>
      </c>
      <c r="M33" s="295" t="s">
        <v>472</v>
      </c>
      <c r="N33" s="296" t="s">
        <v>472</v>
      </c>
    </row>
    <row r="34" spans="1:16" ht="27" customHeight="1" x14ac:dyDescent="0.15">
      <c r="A34" s="248"/>
      <c r="B34" s="244"/>
      <c r="C34" s="244"/>
      <c r="D34" s="244"/>
      <c r="E34" s="244"/>
      <c r="F34" s="244"/>
      <c r="G34" s="1130" t="s">
        <v>487</v>
      </c>
      <c r="H34" s="1131"/>
      <c r="I34" s="1131"/>
      <c r="J34" s="1132"/>
      <c r="K34" s="294" t="s">
        <v>472</v>
      </c>
      <c r="L34" s="294" t="s">
        <v>472</v>
      </c>
      <c r="M34" s="295" t="s">
        <v>472</v>
      </c>
      <c r="N34" s="296" t="s">
        <v>472</v>
      </c>
    </row>
    <row r="35" spans="1:16" ht="27" customHeight="1" x14ac:dyDescent="0.15">
      <c r="A35" s="248"/>
      <c r="B35" s="244"/>
      <c r="C35" s="244"/>
      <c r="D35" s="244"/>
      <c r="E35" s="244"/>
      <c r="F35" s="244"/>
      <c r="G35" s="1130" t="s">
        <v>488</v>
      </c>
      <c r="H35" s="1131"/>
      <c r="I35" s="1131"/>
      <c r="J35" s="1132"/>
      <c r="K35" s="294">
        <v>22248</v>
      </c>
      <c r="L35" s="294">
        <v>17247</v>
      </c>
      <c r="M35" s="295">
        <v>29858</v>
      </c>
      <c r="N35" s="296">
        <v>-42.2</v>
      </c>
    </row>
    <row r="36" spans="1:16" ht="27" customHeight="1" x14ac:dyDescent="0.15">
      <c r="A36" s="248"/>
      <c r="B36" s="244"/>
      <c r="C36" s="244"/>
      <c r="D36" s="244"/>
      <c r="E36" s="244"/>
      <c r="F36" s="244"/>
      <c r="G36" s="1130" t="s">
        <v>489</v>
      </c>
      <c r="H36" s="1131"/>
      <c r="I36" s="1131"/>
      <c r="J36" s="1132"/>
      <c r="K36" s="294">
        <v>43</v>
      </c>
      <c r="L36" s="294">
        <v>33</v>
      </c>
      <c r="M36" s="295">
        <v>6079</v>
      </c>
      <c r="N36" s="296">
        <v>-99.5</v>
      </c>
    </row>
    <row r="37" spans="1:16" ht="13.5" customHeight="1" x14ac:dyDescent="0.15">
      <c r="A37" s="248"/>
      <c r="B37" s="244"/>
      <c r="C37" s="244"/>
      <c r="D37" s="244"/>
      <c r="E37" s="244"/>
      <c r="F37" s="244"/>
      <c r="G37" s="1130" t="s">
        <v>490</v>
      </c>
      <c r="H37" s="1131"/>
      <c r="I37" s="1131"/>
      <c r="J37" s="1132"/>
      <c r="K37" s="294" t="s">
        <v>472</v>
      </c>
      <c r="L37" s="294" t="s">
        <v>472</v>
      </c>
      <c r="M37" s="295">
        <v>2554</v>
      </c>
      <c r="N37" s="296" t="s">
        <v>472</v>
      </c>
    </row>
    <row r="38" spans="1:16" ht="27" customHeight="1" x14ac:dyDescent="0.15">
      <c r="A38" s="248"/>
      <c r="B38" s="244"/>
      <c r="C38" s="244"/>
      <c r="D38" s="244"/>
      <c r="E38" s="244"/>
      <c r="F38" s="244"/>
      <c r="G38" s="1133" t="s">
        <v>491</v>
      </c>
      <c r="H38" s="1134"/>
      <c r="I38" s="1134"/>
      <c r="J38" s="1135"/>
      <c r="K38" s="297">
        <v>666</v>
      </c>
      <c r="L38" s="297">
        <v>516</v>
      </c>
      <c r="M38" s="298">
        <v>44</v>
      </c>
      <c r="N38" s="299">
        <v>1072.7</v>
      </c>
      <c r="O38" s="293"/>
    </row>
    <row r="39" spans="1:16" x14ac:dyDescent="0.15">
      <c r="A39" s="248"/>
      <c r="B39" s="244"/>
      <c r="C39" s="244"/>
      <c r="D39" s="244"/>
      <c r="E39" s="244"/>
      <c r="F39" s="244"/>
      <c r="G39" s="1133" t="s">
        <v>492</v>
      </c>
      <c r="H39" s="1134"/>
      <c r="I39" s="1134"/>
      <c r="J39" s="1135"/>
      <c r="K39" s="300" t="s">
        <v>472</v>
      </c>
      <c r="L39" s="300" t="s">
        <v>472</v>
      </c>
      <c r="M39" s="301">
        <v>-7957</v>
      </c>
      <c r="N39" s="302" t="s">
        <v>472</v>
      </c>
      <c r="O39" s="293"/>
    </row>
    <row r="40" spans="1:16" ht="27" customHeight="1" x14ac:dyDescent="0.15">
      <c r="A40" s="248"/>
      <c r="B40" s="244"/>
      <c r="C40" s="244"/>
      <c r="D40" s="244"/>
      <c r="E40" s="244"/>
      <c r="F40" s="244"/>
      <c r="G40" s="1130" t="s">
        <v>493</v>
      </c>
      <c r="H40" s="1131"/>
      <c r="I40" s="1131"/>
      <c r="J40" s="1132"/>
      <c r="K40" s="300">
        <v>-168894</v>
      </c>
      <c r="L40" s="300">
        <v>-130926</v>
      </c>
      <c r="M40" s="301">
        <v>-129245</v>
      </c>
      <c r="N40" s="302">
        <v>1.3</v>
      </c>
      <c r="O40" s="293"/>
    </row>
    <row r="41" spans="1:16" x14ac:dyDescent="0.15">
      <c r="A41" s="248"/>
      <c r="B41" s="244"/>
      <c r="C41" s="244"/>
      <c r="D41" s="244"/>
      <c r="E41" s="244"/>
      <c r="F41" s="244"/>
      <c r="G41" s="1136" t="s">
        <v>281</v>
      </c>
      <c r="H41" s="1137"/>
      <c r="I41" s="1137"/>
      <c r="J41" s="1138"/>
      <c r="K41" s="294">
        <v>89919</v>
      </c>
      <c r="L41" s="300">
        <v>69705</v>
      </c>
      <c r="M41" s="301">
        <v>45523</v>
      </c>
      <c r="N41" s="302">
        <v>53.1</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5" t="s">
        <v>463</v>
      </c>
      <c r="J49" s="1127" t="s">
        <v>497</v>
      </c>
      <c r="K49" s="1128"/>
      <c r="L49" s="1128"/>
      <c r="M49" s="1128"/>
      <c r="N49" s="1129"/>
    </row>
    <row r="50" spans="1:14" x14ac:dyDescent="0.15">
      <c r="A50" s="248"/>
      <c r="B50" s="244"/>
      <c r="C50" s="244"/>
      <c r="D50" s="244"/>
      <c r="E50" s="244"/>
      <c r="F50" s="244"/>
      <c r="G50" s="312"/>
      <c r="H50" s="313"/>
      <c r="I50" s="1126"/>
      <c r="J50" s="314" t="s">
        <v>498</v>
      </c>
      <c r="K50" s="315" t="s">
        <v>499</v>
      </c>
      <c r="L50" s="316" t="s">
        <v>500</v>
      </c>
      <c r="M50" s="317" t="s">
        <v>501</v>
      </c>
      <c r="N50" s="318" t="s">
        <v>502</v>
      </c>
    </row>
    <row r="51" spans="1:14" x14ac:dyDescent="0.15">
      <c r="A51" s="248"/>
      <c r="B51" s="244"/>
      <c r="C51" s="244"/>
      <c r="D51" s="244"/>
      <c r="E51" s="244"/>
      <c r="F51" s="244"/>
      <c r="G51" s="310" t="s">
        <v>503</v>
      </c>
      <c r="H51" s="311"/>
      <c r="I51" s="319">
        <v>1386362</v>
      </c>
      <c r="J51" s="320">
        <v>1097674</v>
      </c>
      <c r="K51" s="321">
        <v>-36.299999999999997</v>
      </c>
      <c r="L51" s="322">
        <v>334234</v>
      </c>
      <c r="M51" s="323">
        <v>27.2</v>
      </c>
      <c r="N51" s="324">
        <v>-63.5</v>
      </c>
    </row>
    <row r="52" spans="1:14" x14ac:dyDescent="0.15">
      <c r="A52" s="248"/>
      <c r="B52" s="244"/>
      <c r="C52" s="244"/>
      <c r="D52" s="244"/>
      <c r="E52" s="244"/>
      <c r="F52" s="244"/>
      <c r="G52" s="325"/>
      <c r="H52" s="326" t="s">
        <v>504</v>
      </c>
      <c r="I52" s="327">
        <v>370857</v>
      </c>
      <c r="J52" s="328">
        <v>293632</v>
      </c>
      <c r="K52" s="329">
        <v>-33.5</v>
      </c>
      <c r="L52" s="330">
        <v>135366</v>
      </c>
      <c r="M52" s="331">
        <v>-8.1999999999999993</v>
      </c>
      <c r="N52" s="332">
        <v>-25.3</v>
      </c>
    </row>
    <row r="53" spans="1:14" x14ac:dyDescent="0.15">
      <c r="A53" s="248"/>
      <c r="B53" s="244"/>
      <c r="C53" s="244"/>
      <c r="D53" s="244"/>
      <c r="E53" s="244"/>
      <c r="F53" s="244"/>
      <c r="G53" s="310" t="s">
        <v>505</v>
      </c>
      <c r="H53" s="311"/>
      <c r="I53" s="319">
        <v>1224300</v>
      </c>
      <c r="J53" s="320">
        <v>974761</v>
      </c>
      <c r="K53" s="321">
        <v>-11.2</v>
      </c>
      <c r="L53" s="322">
        <v>216155</v>
      </c>
      <c r="M53" s="323">
        <v>-35.299999999999997</v>
      </c>
      <c r="N53" s="324">
        <v>24.1</v>
      </c>
    </row>
    <row r="54" spans="1:14" x14ac:dyDescent="0.15">
      <c r="A54" s="248"/>
      <c r="B54" s="244"/>
      <c r="C54" s="244"/>
      <c r="D54" s="244"/>
      <c r="E54" s="244"/>
      <c r="F54" s="244"/>
      <c r="G54" s="325"/>
      <c r="H54" s="326" t="s">
        <v>504</v>
      </c>
      <c r="I54" s="327">
        <v>196618</v>
      </c>
      <c r="J54" s="328">
        <v>156543</v>
      </c>
      <c r="K54" s="329">
        <v>-46.7</v>
      </c>
      <c r="L54" s="330">
        <v>108827</v>
      </c>
      <c r="M54" s="331">
        <v>-19.600000000000001</v>
      </c>
      <c r="N54" s="332">
        <v>-27.1</v>
      </c>
    </row>
    <row r="55" spans="1:14" x14ac:dyDescent="0.15">
      <c r="A55" s="248"/>
      <c r="B55" s="244"/>
      <c r="C55" s="244"/>
      <c r="D55" s="244"/>
      <c r="E55" s="244"/>
      <c r="F55" s="244"/>
      <c r="G55" s="310" t="s">
        <v>506</v>
      </c>
      <c r="H55" s="311"/>
      <c r="I55" s="319">
        <v>2415667</v>
      </c>
      <c r="J55" s="320">
        <v>1903599</v>
      </c>
      <c r="K55" s="321">
        <v>95.3</v>
      </c>
      <c r="L55" s="322">
        <v>228305</v>
      </c>
      <c r="M55" s="323">
        <v>5.6</v>
      </c>
      <c r="N55" s="324">
        <v>89.7</v>
      </c>
    </row>
    <row r="56" spans="1:14" x14ac:dyDescent="0.15">
      <c r="A56" s="248"/>
      <c r="B56" s="244"/>
      <c r="C56" s="244"/>
      <c r="D56" s="244"/>
      <c r="E56" s="244"/>
      <c r="F56" s="244"/>
      <c r="G56" s="325"/>
      <c r="H56" s="326" t="s">
        <v>504</v>
      </c>
      <c r="I56" s="327">
        <v>112069</v>
      </c>
      <c r="J56" s="328">
        <v>88313</v>
      </c>
      <c r="K56" s="329">
        <v>-43.6</v>
      </c>
      <c r="L56" s="330">
        <v>86611</v>
      </c>
      <c r="M56" s="331">
        <v>-20.399999999999999</v>
      </c>
      <c r="N56" s="332">
        <v>-23.2</v>
      </c>
    </row>
    <row r="57" spans="1:14" x14ac:dyDescent="0.15">
      <c r="A57" s="248"/>
      <c r="B57" s="244"/>
      <c r="C57" s="244"/>
      <c r="D57" s="244"/>
      <c r="E57" s="244"/>
      <c r="F57" s="244"/>
      <c r="G57" s="310" t="s">
        <v>507</v>
      </c>
      <c r="H57" s="311"/>
      <c r="I57" s="319">
        <v>2268019</v>
      </c>
      <c r="J57" s="320">
        <v>1751366</v>
      </c>
      <c r="K57" s="321">
        <v>-8</v>
      </c>
      <c r="L57" s="322">
        <v>316331</v>
      </c>
      <c r="M57" s="323">
        <v>38.6</v>
      </c>
      <c r="N57" s="324">
        <v>-46.6</v>
      </c>
    </row>
    <row r="58" spans="1:14" x14ac:dyDescent="0.15">
      <c r="A58" s="248"/>
      <c r="B58" s="244"/>
      <c r="C58" s="244"/>
      <c r="D58" s="244"/>
      <c r="E58" s="244"/>
      <c r="F58" s="244"/>
      <c r="G58" s="325"/>
      <c r="H58" s="326" t="s">
        <v>504</v>
      </c>
      <c r="I58" s="327">
        <v>118639</v>
      </c>
      <c r="J58" s="328">
        <v>91613</v>
      </c>
      <c r="K58" s="329">
        <v>3.7</v>
      </c>
      <c r="L58" s="330">
        <v>106387</v>
      </c>
      <c r="M58" s="331">
        <v>22.8</v>
      </c>
      <c r="N58" s="332">
        <v>-19.100000000000001</v>
      </c>
    </row>
    <row r="59" spans="1:14" x14ac:dyDescent="0.15">
      <c r="A59" s="248"/>
      <c r="B59" s="244"/>
      <c r="C59" s="244"/>
      <c r="D59" s="244"/>
      <c r="E59" s="244"/>
      <c r="F59" s="244"/>
      <c r="G59" s="310" t="s">
        <v>508</v>
      </c>
      <c r="H59" s="311"/>
      <c r="I59" s="319">
        <v>1809477</v>
      </c>
      <c r="J59" s="320">
        <v>1402695</v>
      </c>
      <c r="K59" s="321">
        <v>-19.899999999999999</v>
      </c>
      <c r="L59" s="322">
        <v>333013</v>
      </c>
      <c r="M59" s="323">
        <v>5.3</v>
      </c>
      <c r="N59" s="324">
        <v>-25.2</v>
      </c>
    </row>
    <row r="60" spans="1:14" x14ac:dyDescent="0.15">
      <c r="A60" s="248"/>
      <c r="B60" s="244"/>
      <c r="C60" s="244"/>
      <c r="D60" s="244"/>
      <c r="E60" s="244"/>
      <c r="F60" s="244"/>
      <c r="G60" s="325"/>
      <c r="H60" s="326" t="s">
        <v>504</v>
      </c>
      <c r="I60" s="333">
        <v>62686</v>
      </c>
      <c r="J60" s="328">
        <v>48594</v>
      </c>
      <c r="K60" s="329">
        <v>-47</v>
      </c>
      <c r="L60" s="330">
        <v>126732</v>
      </c>
      <c r="M60" s="331">
        <v>19.100000000000001</v>
      </c>
      <c r="N60" s="332">
        <v>-66.099999999999994</v>
      </c>
    </row>
    <row r="61" spans="1:14" x14ac:dyDescent="0.15">
      <c r="A61" s="248"/>
      <c r="B61" s="244"/>
      <c r="C61" s="244"/>
      <c r="D61" s="244"/>
      <c r="E61" s="244"/>
      <c r="F61" s="244"/>
      <c r="G61" s="310" t="s">
        <v>509</v>
      </c>
      <c r="H61" s="334"/>
      <c r="I61" s="335">
        <v>1820765</v>
      </c>
      <c r="J61" s="336">
        <v>1426019</v>
      </c>
      <c r="K61" s="337">
        <v>4</v>
      </c>
      <c r="L61" s="338">
        <v>285608</v>
      </c>
      <c r="M61" s="339">
        <v>8.3000000000000007</v>
      </c>
      <c r="N61" s="324">
        <v>-4.3</v>
      </c>
    </row>
    <row r="62" spans="1:14" x14ac:dyDescent="0.15">
      <c r="A62" s="248"/>
      <c r="B62" s="244"/>
      <c r="C62" s="244"/>
      <c r="D62" s="244"/>
      <c r="E62" s="244"/>
      <c r="F62" s="244"/>
      <c r="G62" s="325"/>
      <c r="H62" s="326" t="s">
        <v>504</v>
      </c>
      <c r="I62" s="327">
        <v>172174</v>
      </c>
      <c r="J62" s="328">
        <v>135739</v>
      </c>
      <c r="K62" s="329">
        <v>-33.4</v>
      </c>
      <c r="L62" s="330">
        <v>112785</v>
      </c>
      <c r="M62" s="331">
        <v>-1.3</v>
      </c>
      <c r="N62" s="332">
        <v>-32.1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120.84</v>
      </c>
      <c r="G47" s="12">
        <v>157.52000000000001</v>
      </c>
      <c r="H47" s="12">
        <v>176.22</v>
      </c>
      <c r="I47" s="12">
        <v>208.45</v>
      </c>
      <c r="J47" s="13">
        <v>253.02</v>
      </c>
    </row>
    <row r="48" spans="2:10" ht="57.75" customHeight="1" x14ac:dyDescent="0.15">
      <c r="B48" s="14"/>
      <c r="C48" s="1141" t="s">
        <v>4</v>
      </c>
      <c r="D48" s="1141"/>
      <c r="E48" s="1142"/>
      <c r="F48" s="15">
        <v>7.6</v>
      </c>
      <c r="G48" s="16">
        <v>11.82</v>
      </c>
      <c r="H48" s="16">
        <v>10.69</v>
      </c>
      <c r="I48" s="16">
        <v>19.010000000000002</v>
      </c>
      <c r="J48" s="17">
        <v>14.7</v>
      </c>
    </row>
    <row r="49" spans="2:10" ht="57.75" customHeight="1" thickBot="1" x14ac:dyDescent="0.2">
      <c r="B49" s="18"/>
      <c r="C49" s="1143" t="s">
        <v>5</v>
      </c>
      <c r="D49" s="1143"/>
      <c r="E49" s="1144"/>
      <c r="F49" s="19">
        <v>32.9</v>
      </c>
      <c r="G49" s="20">
        <v>29.32</v>
      </c>
      <c r="H49" s="20">
        <v>24.54</v>
      </c>
      <c r="I49" s="20">
        <v>36.21</v>
      </c>
      <c r="J49" s="21">
        <v>33.840000000000003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516</v>
      </c>
      <c r="D34" s="1151"/>
      <c r="E34" s="1152"/>
      <c r="F34" s="32">
        <v>7.31</v>
      </c>
      <c r="G34" s="33">
        <v>11.4</v>
      </c>
      <c r="H34" s="33">
        <v>10.24</v>
      </c>
      <c r="I34" s="33">
        <v>18.100000000000001</v>
      </c>
      <c r="J34" s="34">
        <v>13.36</v>
      </c>
      <c r="K34" s="22"/>
      <c r="L34" s="22"/>
      <c r="M34" s="22"/>
      <c r="N34" s="22"/>
      <c r="O34" s="22"/>
      <c r="P34" s="22"/>
    </row>
    <row r="35" spans="1:16" ht="39" customHeight="1" x14ac:dyDescent="0.15">
      <c r="A35" s="22"/>
      <c r="B35" s="35"/>
      <c r="C35" s="1145" t="s">
        <v>517</v>
      </c>
      <c r="D35" s="1146"/>
      <c r="E35" s="1147"/>
      <c r="F35" s="36">
        <v>0.28000000000000003</v>
      </c>
      <c r="G35" s="37">
        <v>0.41</v>
      </c>
      <c r="H35" s="37">
        <v>0.44</v>
      </c>
      <c r="I35" s="37">
        <v>0.91</v>
      </c>
      <c r="J35" s="38">
        <v>1.33</v>
      </c>
      <c r="K35" s="22"/>
      <c r="L35" s="22"/>
      <c r="M35" s="22"/>
      <c r="N35" s="22"/>
      <c r="O35" s="22"/>
      <c r="P35" s="22"/>
    </row>
    <row r="36" spans="1:16" ht="39" customHeight="1" x14ac:dyDescent="0.15">
      <c r="A36" s="22"/>
      <c r="B36" s="35"/>
      <c r="C36" s="1145" t="s">
        <v>518</v>
      </c>
      <c r="D36" s="1146"/>
      <c r="E36" s="1147"/>
      <c r="F36" s="36">
        <v>0.31</v>
      </c>
      <c r="G36" s="37">
        <v>0.11</v>
      </c>
      <c r="H36" s="37">
        <v>0.11</v>
      </c>
      <c r="I36" s="37">
        <v>0.12</v>
      </c>
      <c r="J36" s="38">
        <v>1</v>
      </c>
      <c r="K36" s="22"/>
      <c r="L36" s="22"/>
      <c r="M36" s="22"/>
      <c r="N36" s="22"/>
      <c r="O36" s="22"/>
      <c r="P36" s="22"/>
    </row>
    <row r="37" spans="1:16" ht="39" customHeight="1" x14ac:dyDescent="0.15">
      <c r="A37" s="22"/>
      <c r="B37" s="35"/>
      <c r="C37" s="1145" t="s">
        <v>519</v>
      </c>
      <c r="D37" s="1146"/>
      <c r="E37" s="1147"/>
      <c r="F37" s="36">
        <v>0.31</v>
      </c>
      <c r="G37" s="37">
        <v>0.82</v>
      </c>
      <c r="H37" s="37">
        <v>0.42</v>
      </c>
      <c r="I37" s="37">
        <v>1.29</v>
      </c>
      <c r="J37" s="38">
        <v>0.22</v>
      </c>
      <c r="K37" s="22"/>
      <c r="L37" s="22"/>
      <c r="M37" s="22"/>
      <c r="N37" s="22"/>
      <c r="O37" s="22"/>
      <c r="P37" s="22"/>
    </row>
    <row r="38" spans="1:16" ht="39" customHeight="1" x14ac:dyDescent="0.15">
      <c r="A38" s="22"/>
      <c r="B38" s="35"/>
      <c r="C38" s="1145" t="s">
        <v>520</v>
      </c>
      <c r="D38" s="1146"/>
      <c r="E38" s="1147"/>
      <c r="F38" s="36">
        <v>0.12</v>
      </c>
      <c r="G38" s="37">
        <v>0.09</v>
      </c>
      <c r="H38" s="37">
        <v>0.05</v>
      </c>
      <c r="I38" s="37">
        <v>0.09</v>
      </c>
      <c r="J38" s="38">
        <v>0.09</v>
      </c>
      <c r="K38" s="22"/>
      <c r="L38" s="22"/>
      <c r="M38" s="22"/>
      <c r="N38" s="22"/>
      <c r="O38" s="22"/>
      <c r="P38" s="22"/>
    </row>
    <row r="39" spans="1:16" ht="39" customHeight="1" x14ac:dyDescent="0.15">
      <c r="A39" s="22"/>
      <c r="B39" s="35"/>
      <c r="C39" s="1145" t="s">
        <v>521</v>
      </c>
      <c r="D39" s="1146"/>
      <c r="E39" s="1147"/>
      <c r="F39" s="36">
        <v>0.05</v>
      </c>
      <c r="G39" s="37">
        <v>0.05</v>
      </c>
      <c r="H39" s="37">
        <v>0.05</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522</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523</v>
      </c>
      <c r="D43" s="1149"/>
      <c r="E43" s="1150"/>
      <c r="F43" s="41">
        <v>0.45</v>
      </c>
      <c r="G43" s="42">
        <v>0</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271</v>
      </c>
      <c r="L45" s="60">
        <v>259</v>
      </c>
      <c r="M45" s="60">
        <v>243</v>
      </c>
      <c r="N45" s="60">
        <v>245</v>
      </c>
      <c r="O45" s="61">
        <v>236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15</v>
      </c>
      <c r="F48" s="1155"/>
      <c r="G48" s="1155"/>
      <c r="H48" s="1155"/>
      <c r="I48" s="1155"/>
      <c r="J48" s="1156"/>
      <c r="K48" s="63">
        <v>48</v>
      </c>
      <c r="L48" s="64">
        <v>39</v>
      </c>
      <c r="M48" s="64">
        <v>43</v>
      </c>
      <c r="N48" s="64">
        <v>33</v>
      </c>
      <c r="O48" s="65">
        <v>22</v>
      </c>
      <c r="P48" s="48"/>
      <c r="Q48" s="48"/>
      <c r="R48" s="48"/>
      <c r="S48" s="48"/>
      <c r="T48" s="48"/>
      <c r="U48" s="48"/>
    </row>
    <row r="49" spans="1:21" ht="30.75" customHeight="1" x14ac:dyDescent="0.15">
      <c r="A49" s="48"/>
      <c r="B49" s="1163"/>
      <c r="C49" s="1164"/>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472</v>
      </c>
      <c r="L50" s="64" t="s">
        <v>472</v>
      </c>
      <c r="M50" s="64" t="s">
        <v>472</v>
      </c>
      <c r="N50" s="64" t="s">
        <v>472</v>
      </c>
      <c r="O50" s="65" t="s">
        <v>472</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0</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199</v>
      </c>
      <c r="L52" s="64">
        <v>197</v>
      </c>
      <c r="M52" s="64">
        <v>215</v>
      </c>
      <c r="N52" s="64">
        <v>181</v>
      </c>
      <c r="O52" s="65">
        <v>169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121</v>
      </c>
      <c r="L53" s="69">
        <v>101</v>
      </c>
      <c r="M53" s="69">
        <v>71</v>
      </c>
      <c r="N53" s="69">
        <v>98</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2016-04-26T01:45:01Z</cp:lastPrinted>
  <dcterms:created xsi:type="dcterms:W3CDTF">2016-02-15T02:32:30Z</dcterms:created>
  <dcterms:modified xsi:type="dcterms:W3CDTF">2016-05-02T04:29:36Z</dcterms:modified>
  <cp:category/>
</cp:coreProperties>
</file>