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l="1"/>
  <c r="AP63" i="11"/>
  <c r="AP23" i="11"/>
  <c r="AA23" i="11"/>
  <c r="V23" i="11"/>
  <c r="Q23" i="1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W34" i="9" l="1"/>
  <c r="BW35" i="9" l="1"/>
  <c r="BW36" i="9" s="1"/>
  <c r="BW37" i="9" s="1"/>
  <c r="BW38" i="9" s="1"/>
  <c r="BW39" i="9" s="1"/>
  <c r="BW40" i="9" s="1"/>
  <c r="BW41" i="9" s="1"/>
  <c r="BW42" i="9" s="1"/>
  <c r="BW43" i="9" s="1"/>
  <c r="CO34" i="9"/>
</calcChain>
</file>

<file path=xl/sharedStrings.xml><?xml version="1.0" encoding="utf-8"?>
<sst xmlns="http://schemas.openxmlformats.org/spreadsheetml/2006/main" count="1023" uniqueCount="552">
  <si>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</si>
  <si>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</si>
  <si>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</si>
  <si>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</si>
  <si>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</si>
  <si>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</si>
  <si>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</si>
  <si>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</si>
  <si>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</si>
  <si>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</si>
  <si>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</si>
  <si>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</si>
  <si>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</si>
  <si>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</si>
  <si>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</si>
  <si>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</si>
  <si>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</si>
  <si>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</si>
  <si>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</si>
  <si>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</si>
  <si>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</si>
  <si>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</si>
  <si>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</si>
  <si>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</si>
  <si>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</si>
  <si>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</si>
  <si>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</si>
  <si>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</si>
  <si>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</si>
  <si>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</si>
  <si>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</si>
  <si>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</si>
  <si>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</si>
  <si>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</si>
  <si>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</si>
  <si>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</si>
  <si>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</si>
  <si>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</si>
  <si>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</si>
  <si>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</si>
  <si>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</si>
  <si>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</si>
  <si>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</si>
  <si>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</si>
  <si>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</si>
  <si>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</si>
  <si>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</si>
  <si>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</si>
  <si>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</si>
  <si>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</si>
  <si>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</si>
  <si>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</si>
  <si>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</si>
  <si>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</si>
  <si>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</si>
  <si>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</si>
  <si>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</si>
  <si>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</si>
  <si>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</si>
  <si>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</si>
  <si>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</si>
  <si>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</si>
  <si>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</si>
  <si>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</si>
  <si>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</si>
  <si>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</si>
  <si>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</si>
  <si>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</si>
  <si>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</si>
  <si>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</si>
  <si>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</si>
  <si>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</si>
  <si>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</si>
  <si>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</si>
  <si>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</si>
  <si>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</si>
  <si>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</si>
  <si>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</si>
  <si>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</si>
  <si>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</si>
  <si>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</si>
  <si>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</si>
  <si>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</si>
  <si>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</si>
  <si>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</si>
  <si>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</si>
  <si>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</si>
  <si>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</si>
  <si>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</si>
  <si>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</si>
  <si>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</si>
  <si>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</si>
  <si>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</si>
  <si>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</si>
  <si>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</si>
  <si>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</si>
  <si>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</si>
  <si>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</si>
  <si>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</si>
  <si>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</si>
  <si>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</si>
  <si>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</si>
  <si>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</si>
  <si>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</si>
  <si>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</si>
  <si>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</si>
  <si>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</si>
  <si>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</si>
  <si>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</si>
  <si>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</si>
  <si>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</si>
  <si>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</si>
  <si>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</si>
  <si>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</si>
  <si>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</si>
  <si>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</si>
  <si>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</si>
  <si>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</si>
  <si>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</si>
  <si>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</si>
  <si>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</si>
  <si>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</si>
  <si>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</si>
  <si>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</si>
  <si>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</si>
  <si>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</si>
  <si>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</si>
  <si>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</si>
  <si>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</si>
  <si>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</si>
  <si>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</si>
  <si>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</si>
  <si>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</si>
  <si>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</si>
  <si>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</si>
  <si>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</si>
  <si>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</si>
  <si>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</si>
  <si>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</si>
  <si>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</si>
  <si>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</si>
  <si>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</si>
  <si>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</si>
  <si>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</si>
  <si>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</si>
  <si>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</si>
  <si>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</si>
  <si>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</si>
  <si>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</si>
  <si>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</si>
  <si>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</si>
  <si>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</si>
  <si>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</si>
  <si>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</si>
  <si>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</si>
  <si>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</si>
  <si>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</si>
  <si>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</si>
  <si>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</si>
  <si>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</si>
  <si>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</si>
  <si>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</si>
  <si>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</si>
  <si>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</si>
  <si>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</si>
  <si>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</si>
  <si>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</si>
  <si>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</si>
  <si>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</si>
  <si>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</si>
  <si>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</si>
  <si>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</si>
  <si>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</si>
  <si>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</si>
  <si>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</si>
  <si>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</si>
  <si>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</si>
  <si>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</si>
  <si>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</si>
  <si>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</si>
  <si>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</si>
  <si>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</si>
  <si>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</si>
  <si>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</si>
  <si>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</si>
  <si>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</si>
  <si>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</si>
  <si>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</si>
  <si>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</si>
  <si>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</si>
  <si>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</si>
  <si>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</si>
  <si>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</si>
  <si>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</si>
  <si>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沖縄県西原町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</si>
  <si>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</si>
  <si>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</si>
  <si>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</si>
  <si>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</si>
  <si>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</si>
  <si>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</si>
  <si>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</si>
  <si>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</si>
  <si>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</si>
  <si>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</si>
  <si>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</si>
  <si>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</si>
  <si>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</si>
  <si>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</si>
  <si>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</si>
  <si>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</si>
  <si>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</si>
  <si>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</si>
  <si>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</si>
  <si>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</si>
  <si>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</si>
  <si>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</si>
  <si>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</si>
  <si>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</si>
  <si>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</si>
  <si>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</si>
  <si>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</si>
  <si>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</si>
  <si>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</si>
  <si>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</si>
  <si>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</si>
  <si>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</si>
  <si>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</si>
  <si>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</si>
  <si>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</si>
  <si>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</si>
  <si>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</si>
  <si>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</si>
  <si>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</si>
  <si>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</si>
  <si>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</si>
  <si>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</si>
  <si>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</si>
  <si>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</si>
  <si>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</si>
  <si>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</si>
  <si>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</si>
  <si>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</si>
  <si>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</si>
  <si>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</si>
  <si>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</si>
  <si>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</si>
  <si>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</si>
  <si>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</si>
  <si>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</si>
  <si>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</si>
  <si>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</si>
  <si>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</si>
  <si>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</si>
  <si>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</si>
  <si>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</si>
  <si>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</si>
  <si>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</si>
  <si>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</si>
  <si>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</si>
  <si>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</si>
  <si>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</si>
  <si>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</si>
  <si>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</si>
  <si>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</si>
  <si>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</si>
  <si>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</si>
  <si>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</si>
  <si>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</si>
  <si>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</si>
  <si>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</si>
  <si>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</si>
  <si>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</si>
  <si>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</si>
  <si>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</si>
  <si>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</si>
  <si>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</si>
  <si>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</si>
  <si>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</si>
  <si>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</si>
  <si>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</si>
  <si>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</si>
  <si>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</si>
  <si>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</si>
  <si>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</si>
  <si>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</si>
  <si>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</si>
  <si>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</si>
  <si>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</si>
  <si>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</si>
  <si>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</si>
  <si>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</si>
  <si>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</si>
  <si>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</si>
  <si>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</si>
  <si>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</si>
  <si>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</si>
  <si>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</si>
  <si>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</si>
  <si>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</si>
  <si>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</si>
  <si>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</si>
  <si>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</si>
  <si>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</si>
  <si>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</si>
  <si>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</si>
  <si>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</si>
  <si>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</si>
  <si>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</si>
  <si>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</si>
  <si>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</si>
  <si>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</si>
  <si>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</si>
  <si>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</si>
  <si>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</si>
  <si>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</si>
  <si>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</si>
  <si>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</si>
  <si>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</si>
  <si>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</si>
  <si>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</si>
  <si>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</si>
  <si>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</si>
  <si>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</si>
  <si>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</si>
  <si>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</si>
  <si>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</si>
  <si>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</si>
  <si>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</si>
  <si>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</si>
  <si>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</si>
  <si>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</si>
  <si>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</si>
  <si>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</si>
  <si>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</si>
  <si>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</si>
  <si>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</si>
  <si>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</si>
  <si>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</si>
  <si>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</si>
  <si>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</si>
  <si>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</si>
  <si>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</si>
  <si>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</si>
  <si>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</si>
  <si>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</si>
  <si>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</si>
  <si>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沖縄県西原町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</si>
  <si>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</si>
  <si>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</si>
  <si>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</si>
  <si>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</si>
  <si>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</si>
  <si>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</si>
  <si>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</si>
  <si>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</si>
  <si>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</si>
  <si>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</si>
  <si>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</si>
  <si>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</si>
  <si>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</si>
  <si>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</si>
  <si>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</si>
  <si>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</si>
  <si>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</si>
  <si>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</si>
  <si>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</si>
  <si>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</si>
  <si>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</si>
  <si>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</si>
  <si>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</si>
  <si>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</si>
  <si>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</si>
  <si>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</si>
  <si>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</si>
  <si>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</si>
  <si>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</si>
  <si>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</si>
  <si>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</si>
  <si>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</si>
  <si>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</si>
  <si>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</si>
  <si>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</si>
  <si>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</si>
  <si>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</si>
  <si>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</si>
  <si>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</si>
  <si>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</si>
  <si>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</si>
  <si>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</si>
  <si>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</si>
  <si>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</si>
  <si>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</si>
  <si>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</si>
  <si>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</si>
  <si>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</si>
  <si>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</si>
  <si>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</si>
  <si>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</si>
  <si>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</si>
  <si>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</si>
  <si>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</si>
  <si>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</si>
  <si>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</si>
  <si>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</si>
  <si>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</si>
  <si>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</si>
  <si>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</si>
  <si>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</si>
  <si>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</si>
  <si>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</si>
  <si>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</si>
  <si>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</si>
  <si>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</si>
  <si>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</si>
  <si>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</si>
  <si>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</si>
  <si>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</si>
  <si>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</si>
  <si>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</si>
  <si>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</si>
  <si>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</si>
  <si>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</si>
  <si>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</si>
  <si>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</si>
  <si>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</si>
  <si>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</si>
  <si>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</si>
  <si>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</si>
  <si>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</si>
  <si>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</si>
  <si>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</si>
  <si>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</si>
  <si>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</si>
  <si>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</si>
  <si>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</si>
  <si>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</si>
  <si>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</si>
  <si>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</si>
  <si>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</si>
  <si>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</si>
  <si>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</si>
  <si>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</si>
  <si>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</si>
  <si>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</si>
  <si>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</si>
  <si>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</si>
  <si>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</si>
  <si>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</si>
  <si>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</si>
  <si>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</si>
  <si>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</si>
  <si>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</si>
  <si>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</si>
  <si>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</si>
  <si>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</si>
  <si>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</si>
  <si>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</si>
  <si>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</si>
  <si>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</si>
  <si>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</si>
  <si>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</si>
  <si>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</si>
  <si>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</si>
  <si>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</si>
  <si>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</si>
  <si>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</si>
  <si>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</si>
  <si>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</si>
  <si>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</si>
  <si>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</si>
  <si>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</si>
  <si>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</si>
  <si>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</si>
  <si>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</si>
  <si>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</si>
  <si>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</si>
  <si>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</si>
  <si>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</si>
  <si>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</si>
  <si>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</si>
  <si>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</si>
  <si>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</si>
  <si>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</si>
  <si>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</si>
  <si>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</si>
  <si>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</si>
  <si>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</si>
  <si>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</si>
  <si>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</si>
  <si>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</si>
  <si>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</si>
  <si>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</si>
  <si>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</si>
  <si>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</si>
  <si>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</si>
  <si>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</si>
  <si>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</si>
  <si>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</si>
  <si>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</si>
  <si>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</si>
  <si>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</si>
  <si>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</si>
  <si>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</si>
  <si>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</si>
  <si>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</si>
  <si>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</si>
  <si>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</si>
  <si>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</si>
  <si>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</si>
  <si>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</si>
  <si>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</si>
  <si>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</si>
  <si>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</si>
  <si>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</si>
  <si>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</si>
  <si>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</si>
  <si>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</si>
  <si>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</si>
  <si>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</si>
  <si>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</si>
  <si>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</si>
  <si>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0.38</t>
  </si>
  <si>
    <t>▲ 0.63</t>
  </si>
  <si>
    <t>国民健康保険特別会計</t>
  </si>
  <si>
    <t>▲ 10.82</t>
  </si>
  <si>
    <t>▲ 11.89</t>
  </si>
  <si>
    <t>▲ 15.61</t>
  </si>
  <si>
    <t>▲ 21.02</t>
  </si>
  <si>
    <t>▲ 20.90</t>
  </si>
  <si>
    <t>水道事業会計</t>
  </si>
  <si>
    <t>一般会計</t>
  </si>
  <si>
    <t>介護保険特別会計</t>
  </si>
  <si>
    <t>公共下水道事業特別会計</t>
  </si>
  <si>
    <t>土地区画整理事業特別会計</t>
  </si>
  <si>
    <t>後期高齢者医療特別会計</t>
  </si>
  <si>
    <t>その他会計（赤字）</t>
  </si>
  <si>
    <t>その他会計（黒字）</t>
  </si>
  <si>
    <t>-</t>
    <phoneticPr fontId="2"/>
  </si>
  <si>
    <t>東部消防組合　一般会計</t>
    <rPh sb="0" eb="2">
      <t>トウブ</t>
    </rPh>
    <rPh sb="2" eb="4">
      <t>ショウボウ</t>
    </rPh>
    <rPh sb="4" eb="6">
      <t>クミアイ</t>
    </rPh>
    <rPh sb="7" eb="9">
      <t>イッパン</t>
    </rPh>
    <rPh sb="9" eb="11">
      <t>カイケイ</t>
    </rPh>
    <phoneticPr fontId="2"/>
  </si>
  <si>
    <t>東部清掃施設組合　一般会計</t>
    <rPh sb="0" eb="2">
      <t>トウブ</t>
    </rPh>
    <rPh sb="2" eb="4">
      <t>セイソウ</t>
    </rPh>
    <rPh sb="4" eb="6">
      <t>シセツ</t>
    </rPh>
    <rPh sb="6" eb="8">
      <t>クミアイ</t>
    </rPh>
    <rPh sb="9" eb="11">
      <t>イッパン</t>
    </rPh>
    <rPh sb="11" eb="13">
      <t>カイケイ</t>
    </rPh>
    <phoneticPr fontId="2"/>
  </si>
  <si>
    <t>南部広域行政組合　一般会計</t>
    <rPh sb="0" eb="2">
      <t>ナンブ</t>
    </rPh>
    <rPh sb="2" eb="4">
      <t>コウイキ</t>
    </rPh>
    <rPh sb="4" eb="6">
      <t>ギョウセイ</t>
    </rPh>
    <rPh sb="6" eb="8">
      <t>クミアイ</t>
    </rPh>
    <rPh sb="9" eb="11">
      <t>イッパン</t>
    </rPh>
    <rPh sb="11" eb="13">
      <t>カイケイ</t>
    </rPh>
    <phoneticPr fontId="2"/>
  </si>
  <si>
    <t>南部広域行政組合　特別会計</t>
    <rPh sb="0" eb="2">
      <t>ナンブ</t>
    </rPh>
    <rPh sb="2" eb="4">
      <t>コウイキ</t>
    </rPh>
    <rPh sb="4" eb="6">
      <t>ギョウセイ</t>
    </rPh>
    <rPh sb="6" eb="8">
      <t>クミアイ</t>
    </rPh>
    <rPh sb="9" eb="11">
      <t>トクベツ</t>
    </rPh>
    <rPh sb="11" eb="13">
      <t>カイケイ</t>
    </rPh>
    <phoneticPr fontId="2"/>
  </si>
  <si>
    <t>沖縄県市町村総合事務組合</t>
    <rPh sb="0" eb="3">
      <t>オキナワケン</t>
    </rPh>
    <rPh sb="3" eb="6">
      <t>シチョウソン</t>
    </rPh>
    <rPh sb="6" eb="8">
      <t>ソウゴウ</t>
    </rPh>
    <rPh sb="8" eb="10">
      <t>ジム</t>
    </rPh>
    <rPh sb="10" eb="12">
      <t>クミアイ</t>
    </rPh>
    <phoneticPr fontId="2"/>
  </si>
  <si>
    <t>中部広域市町村事務組合　一般会計</t>
    <rPh sb="0" eb="2">
      <t>チュウブ</t>
    </rPh>
    <rPh sb="2" eb="4">
      <t>コウイキ</t>
    </rPh>
    <rPh sb="4" eb="7">
      <t>シチョウソン</t>
    </rPh>
    <rPh sb="7" eb="9">
      <t>ジム</t>
    </rPh>
    <rPh sb="9" eb="11">
      <t>クミアイ</t>
    </rPh>
    <rPh sb="12" eb="14">
      <t>イッパン</t>
    </rPh>
    <rPh sb="14" eb="16">
      <t>カイケイ</t>
    </rPh>
    <phoneticPr fontId="2"/>
  </si>
  <si>
    <t>中部広域市町村事務組合　特別会計</t>
    <rPh sb="0" eb="2">
      <t>チュウブ</t>
    </rPh>
    <rPh sb="2" eb="4">
      <t>コウイキ</t>
    </rPh>
    <rPh sb="4" eb="7">
      <t>シチョウソン</t>
    </rPh>
    <rPh sb="7" eb="9">
      <t>ジム</t>
    </rPh>
    <rPh sb="9" eb="11">
      <t>クミアイ</t>
    </rPh>
    <rPh sb="12" eb="14">
      <t>トクベツ</t>
    </rPh>
    <rPh sb="14" eb="16">
      <t>カイケイ</t>
    </rPh>
    <phoneticPr fontId="2"/>
  </si>
  <si>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</si>
  <si>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　特別会計</t>
    <rPh sb="0" eb="2">
      <t>コウキ</t>
    </rPh>
    <rPh sb="2" eb="5">
      <t>コウレイシャ</t>
    </rPh>
    <rPh sb="5" eb="7">
      <t>イリョウ</t>
    </rPh>
    <rPh sb="7" eb="9">
      <t>コウイキ</t>
    </rPh>
    <rPh sb="9" eb="11">
      <t>レンゴウ</t>
    </rPh>
    <rPh sb="12" eb="14">
      <t>トクベツ</t>
    </rPh>
    <rPh sb="14" eb="16">
      <t>カイケイ</t>
    </rPh>
    <phoneticPr fontId="2"/>
  </si>
  <si>
    <t>沖縄県市町村自治会館管理組合　</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</si>
  <si>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</si>
  <si>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t>
    <phoneticPr fontId="2"/>
  </si>
  <si>
    <t>沖縄県町村土地開発公社</t>
    <rPh sb="0" eb="3">
      <t>オキナワケン</t>
    </rPh>
    <rPh sb="3" eb="5">
      <t>チョウソン</t>
    </rPh>
    <rPh sb="5" eb="7">
      <t>トチ</t>
    </rPh>
    <rPh sb="7" eb="9">
      <t>カイハツ</t>
    </rPh>
    <rPh sb="9" eb="11">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</si>
</sst>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8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78324</c:v>
                </c:pt>
                <c:pt idx="1">
                  <c:v>39643</c:v>
                </c:pt>
                <c:pt idx="2">
                  <c:v>80723</c:v>
                </c:pt>
                <c:pt idx="3">
                  <c:v>120309</c:v>
                </c:pt>
                <c:pt idx="4">
                  <c:v>47270</c:v>
                </c:pt>
              </c:numCache>
            </c:numRef>
          </c:val>
          <c:smooth val="0"/>
        </c:ser>
        <c:dLbls>
          <c:showLegendKey val="0"/>
          <c:showVal val="0"/>
          <c:showCatName val="0"/>
          <c:showSerName val="0"/>
          <c:showPercent val="0"/>
          <c:showBubbleSize val="0"/>
        </c:dLbls>
        <c:marker val="1"/>
        <c:smooth val="0"/>
        <c:axId val="108937600"/>
        <c:axId val="108939520"/>
      </c:lineChart>
      <c:catAx>
        <c:axId val="1089376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39520"/>
        <c:crosses val="autoZero"/>
        <c:auto val="1"/>
        <c:lblAlgn val="ctr"/>
        <c:lblOffset val="100"/>
        <c:tickLblSkip val="1"/>
        <c:tickMarkSkip val="1"/>
        <c:noMultiLvlLbl val="0"/>
      </c:catAx>
      <c:valAx>
        <c:axId val="1089395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5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37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3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5.28</c:v>
                </c:pt>
                <c:pt idx="1">
                  <c:v>3.53</c:v>
                </c:pt>
                <c:pt idx="2">
                  <c:v>5.81</c:v>
                </c:pt>
                <c:pt idx="3">
                  <c:v>3.86</c:v>
                </c:pt>
                <c:pt idx="4">
                  <c:v>5.89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10.81</c:v>
                </c:pt>
                <c:pt idx="1">
                  <c:v>11.64</c:v>
                </c:pt>
                <c:pt idx="2">
                  <c:v>10.35</c:v>
                </c:pt>
                <c:pt idx="3">
                  <c:v>16.12</c:v>
                </c:pt>
                <c:pt idx="4">
                  <c:v>17.670000000000002</c:v>
                </c:pt>
              </c:numCache>
            </c:numRef>
          </c:val>
        </c:ser>
        <c:dLbls>
          <c:showLegendKey val="0"/>
          <c:showVal val="0"/>
          <c:showCatName val="0"/>
          <c:showSerName val="0"/>
          <c:showPercent val="0"/>
          <c:showBubbleSize val="0"/>
        </c:dLbls>
        <c:gapWidth val="250"/>
        <c:overlap val="100"/>
        <c:axId val="109868160"/>
        <c:axId val="109870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-0.38</c:v>
                </c:pt>
                <c:pt idx="1">
                  <c:v>-0.63</c:v>
                </c:pt>
                <c:pt idx="2">
                  <c:v>0.96</c:v>
                </c:pt>
                <c:pt idx="3">
                  <c:v>3.96</c:v>
                </c:pt>
                <c:pt idx="4">
                  <c:v>3.6</c:v>
                </c:pt>
              </c:numCache>
            </c:numRef>
          </c:val>
          <c:smooth val="0"/>
        </c:ser>
        <c:dLbls>
          <c:showLegendKey val="0"/>
          <c:showVal val="0"/>
          <c:showCatName val="0"/>
          <c:showSerName val="0"/>
          <c:showPercent val="0"/>
          <c:showBubbleSize val="0"/>
        </c:dLbls>
        <c:marker val="1"/>
        <c:smooth val="0"/>
        <c:axId val="109868160"/>
        <c:axId val="109870080"/>
      </c:lineChart>
      <c:catAx>
        <c:axId val="10986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870080"/>
        <c:crosses val="autoZero"/>
        <c:auto val="1"/>
        <c:lblAlgn val="ctr"/>
        <c:lblOffset val="100"/>
        <c:tickLblSkip val="1"/>
        <c:tickMarkSkip val="1"/>
        <c:noMultiLvlLbl val="0"/>
      </c:catAx>
      <c:valAx>
        <c:axId val="10987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6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234"/>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0.08</c:v>
                </c:pt>
                <c:pt idx="4">
                  <c:v>#N/A</c:v>
                </c:pt>
                <c:pt idx="5">
                  <c:v>0</c:v>
                </c:pt>
                <c:pt idx="6">
                  <c:v>#N/A</c:v>
                </c:pt>
                <c:pt idx="7">
                  <c:v>0</c:v>
                </c:pt>
                <c:pt idx="8">
                  <c:v>#N/A</c:v>
                </c:pt>
                <c:pt idx="9">
                  <c:v>0.02</c:v>
                </c:pt>
              </c:numCache>
            </c:numRef>
          </c:val>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2.86</c:v>
                </c:pt>
                <c:pt idx="2">
                  <c:v>#N/A</c:v>
                </c:pt>
                <c:pt idx="3">
                  <c:v>1.54</c:v>
                </c:pt>
                <c:pt idx="4">
                  <c:v>#N/A</c:v>
                </c:pt>
                <c:pt idx="5">
                  <c:v>0.87</c:v>
                </c:pt>
                <c:pt idx="6">
                  <c:v>#N/A</c:v>
                </c:pt>
                <c:pt idx="7">
                  <c:v>0.36</c:v>
                </c:pt>
                <c:pt idx="8">
                  <c:v>#N/A</c:v>
                </c:pt>
                <c:pt idx="9">
                  <c:v>0.25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0.12</c:v>
                </c:pt>
                <c:pt idx="4">
                  <c:v>#N/A</c:v>
                </c:pt>
                <c:pt idx="5">
                  <c:v>0.32</c:v>
                </c:pt>
                <c:pt idx="6">
                  <c:v>#N/A</c:v>
                </c:pt>
                <c:pt idx="7">
                  <c:v>0.35</c:v>
                </c:pt>
                <c:pt idx="8">
                  <c:v>#N/A</c:v>
                </c:pt>
                <c:pt idx="9">
                  <c:v>0.28999999999999998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0.75</c:v>
                </c:pt>
                <c:pt idx="2">
                  <c:v>#N/A</c:v>
                </c:pt>
                <c:pt idx="3">
                  <c:v>0.92</c:v>
                </c:pt>
                <c:pt idx="4">
                  <c:v>#N/A</c:v>
                </c:pt>
                <c:pt idx="5">
                  <c:v>0.84</c:v>
                </c:pt>
                <c:pt idx="6">
                  <c:v>#N/A</c:v>
                </c:pt>
                <c:pt idx="7">
                  <c:v>0.7</c:v>
                </c:pt>
                <c:pt idx="8">
                  <c:v>#N/A</c:v>
                </c:pt>
                <c:pt idx="9">
                  <c:v>0.84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5.26</c:v>
                </c:pt>
                <c:pt idx="2">
                  <c:v>#N/A</c:v>
                </c:pt>
                <c:pt idx="3">
                  <c:v>3.5</c:v>
                </c:pt>
                <c:pt idx="4">
                  <c:v>#N/A</c:v>
                </c:pt>
                <c:pt idx="5">
                  <c:v>5.76</c:v>
                </c:pt>
                <c:pt idx="6">
                  <c:v>#N/A</c:v>
                </c:pt>
                <c:pt idx="7">
                  <c:v>3.84</c:v>
                </c:pt>
                <c:pt idx="8">
                  <c:v>#N/A</c:v>
                </c:pt>
                <c:pt idx="9">
                  <c:v>5.87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19.43</c:v>
                </c:pt>
                <c:pt idx="2">
                  <c:v>#N/A</c:v>
                </c:pt>
                <c:pt idx="3">
                  <c:v>20.51</c:v>
                </c:pt>
                <c:pt idx="4">
                  <c:v>#N/A</c:v>
                </c:pt>
                <c:pt idx="5">
                  <c:v>21.36</c:v>
                </c:pt>
                <c:pt idx="6">
                  <c:v>#N/A</c:v>
                </c:pt>
                <c:pt idx="7">
                  <c:v>22.97</c:v>
                </c:pt>
                <c:pt idx="8">
                  <c:v>#N/A</c:v>
                </c:pt>
                <c:pt idx="9">
                  <c:v>24.32</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10.82</c:v>
                </c:pt>
                <c:pt idx="1">
                  <c:v>#N/A</c:v>
                </c:pt>
                <c:pt idx="2">
                  <c:v>11.89</c:v>
                </c:pt>
                <c:pt idx="3">
                  <c:v>#N/A</c:v>
                </c:pt>
                <c:pt idx="4">
                  <c:v>15.61</c:v>
                </c:pt>
                <c:pt idx="5">
                  <c:v>#N/A</c:v>
                </c:pt>
                <c:pt idx="6">
                  <c:v>21.02</c:v>
                </c:pt>
                <c:pt idx="7">
                  <c:v>#N/A</c:v>
                </c:pt>
                <c:pt idx="8">
                  <c:v>20.9</c:v>
                </c:pt>
                <c:pt idx="9">
                  <c:v>#N/A</c:v>
                </c:pt>
              </c:numCache>
            </c:numRef>
          </c:val>
        </c:ser>
        <c:dLbls>
          <c:showLegendKey val="0"/>
          <c:showVal val="0"/>
          <c:showCatName val="0"/>
          <c:showSerName val="0"/>
          <c:showPercent val="0"/>
          <c:showBubbleSize val="0"/>
        </c:dLbls>
        <c:gapWidth val="150"/>
        <c:overlap val="100"/>
        <c:axId val="109980672"/>
        <c:axId val="109982464"/>
      </c:barChart>
      <c:catAx>
        <c:axId val="10998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82464"/>
        <c:crosses val="autoZero"/>
        <c:auto val="1"/>
        <c:lblAlgn val="ctr"/>
        <c:lblOffset val="100"/>
        <c:tickLblSkip val="1"/>
        <c:tickMarkSkip val="1"/>
        <c:noMultiLvlLbl val="0"/>
      </c:catAx>
      <c:valAx>
        <c:axId val="10998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80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856"/>
          <c:h val="0.6392961876832886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700</c:v>
                </c:pt>
                <c:pt idx="5">
                  <c:v>787</c:v>
                </c:pt>
                <c:pt idx="8">
                  <c:v>776</c:v>
                </c:pt>
                <c:pt idx="11">
                  <c:v>790</c:v>
                </c:pt>
                <c:pt idx="14">
                  <c:v>804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63</c:v>
                </c:pt>
                <c:pt idx="3">
                  <c:v>66</c:v>
                </c:pt>
                <c:pt idx="6">
                  <c:v>58</c:v>
                </c:pt>
                <c:pt idx="9">
                  <c:v>64</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124</c:v>
                </c:pt>
                <c:pt idx="3">
                  <c:v>145</c:v>
                </c:pt>
                <c:pt idx="6">
                  <c:v>171</c:v>
                </c:pt>
                <c:pt idx="9">
                  <c:v>162</c:v>
                </c:pt>
                <c:pt idx="12">
                  <c:v>170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1065</c:v>
                </c:pt>
                <c:pt idx="3">
                  <c:v>1124</c:v>
                </c:pt>
                <c:pt idx="6">
                  <c:v>1064</c:v>
                </c:pt>
                <c:pt idx="9">
                  <c:v>1044</c:v>
                </c:pt>
                <c:pt idx="12">
                  <c:v>1061</c:v>
                </c:pt>
              </c:numCache>
            </c:numRef>
          </c:val>
        </c:ser>
        <c:dLbls>
          <c:showLegendKey val="0"/>
          <c:showVal val="0"/>
          <c:showCatName val="0"/>
          <c:showSerName val="0"/>
          <c:showPercent val="0"/>
          <c:showBubbleSize val="0"/>
        </c:dLbls>
        <c:gapWidth val="100"/>
        <c:overlap val="100"/>
        <c:axId val="110745856"/>
        <c:axId val="110748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553</c:v>
                </c:pt>
                <c:pt idx="2">
                  <c:v>#N/A</c:v>
                </c:pt>
                <c:pt idx="3">
                  <c:v>#N/A</c:v>
                </c:pt>
                <c:pt idx="4">
                  <c:v>549</c:v>
                </c:pt>
                <c:pt idx="5">
                  <c:v>#N/A</c:v>
                </c:pt>
                <c:pt idx="6">
                  <c:v>#N/A</c:v>
                </c:pt>
                <c:pt idx="7">
                  <c:v>518</c:v>
                </c:pt>
                <c:pt idx="8">
                  <c:v>#N/A</c:v>
                </c:pt>
                <c:pt idx="9">
                  <c:v>#N/A</c:v>
                </c:pt>
                <c:pt idx="10">
                  <c:v>481</c:v>
                </c:pt>
                <c:pt idx="11">
                  <c:v>#N/A</c:v>
                </c:pt>
                <c:pt idx="12">
                  <c:v>#N/A</c:v>
                </c:pt>
                <c:pt idx="13">
                  <c:v>476</c:v>
                </c:pt>
                <c:pt idx="14">
                  <c:v>#N/A</c:v>
                </c:pt>
              </c:numCache>
            </c:numRef>
          </c:val>
          <c:smooth val="0"/>
        </c:ser>
        <c:dLbls>
          <c:showLegendKey val="0"/>
          <c:showVal val="0"/>
          <c:showCatName val="0"/>
          <c:showSerName val="0"/>
          <c:showPercent val="0"/>
          <c:showBubbleSize val="0"/>
        </c:dLbls>
        <c:marker val="1"/>
        <c:smooth val="0"/>
        <c:axId val="110745856"/>
        <c:axId val="110748032"/>
      </c:lineChart>
      <c:catAx>
        <c:axId val="11074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48032"/>
        <c:crosses val="autoZero"/>
        <c:auto val="1"/>
        <c:lblAlgn val="ctr"/>
        <c:lblOffset val="100"/>
        <c:tickLblSkip val="1"/>
        <c:tickMarkSkip val="1"/>
        <c:noMultiLvlLbl val="0"/>
      </c:catAx>
      <c:valAx>
        <c:axId val="11074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4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62"/>
          <c:h val="0.5891821277385490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8146</c:v>
                </c:pt>
                <c:pt idx="5">
                  <c:v>8236</c:v>
                </c:pt>
                <c:pt idx="8">
                  <c:v>8502</c:v>
                </c:pt>
                <c:pt idx="11">
                  <c:v>8903</c:v>
                </c:pt>
                <c:pt idx="14">
                  <c:v>8960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944</c:v>
                </c:pt>
                <c:pt idx="5">
                  <c:v>849</c:v>
                </c:pt>
                <c:pt idx="8">
                  <c:v>755</c:v>
                </c:pt>
                <c:pt idx="11">
                  <c:v>660</c:v>
                </c:pt>
                <c:pt idx="14">
                  <c:v>427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1614</c:v>
                </c:pt>
                <c:pt idx="5">
                  <c:v>1672</c:v>
                </c:pt>
                <c:pt idx="8">
                  <c:v>1353</c:v>
                </c:pt>
                <c:pt idx="11">
                  <c:v>1449</c:v>
                </c:pt>
                <c:pt idx="14">
                  <c:v>2235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1266</c:v>
                </c:pt>
                <c:pt idx="3">
                  <c:v>1277</c:v>
                </c:pt>
                <c:pt idx="6">
                  <c:v>1255</c:v>
                </c:pt>
                <c:pt idx="9">
                  <c:v>1117</c:v>
                </c:pt>
                <c:pt idx="12">
                  <c:v>1017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157</c:v>
                </c:pt>
                <c:pt idx="3">
                  <c:v>134</c:v>
                </c:pt>
                <c:pt idx="6">
                  <c:v>162</c:v>
                </c:pt>
                <c:pt idx="9">
                  <c:v>464</c:v>
                </c:pt>
                <c:pt idx="12">
                  <c:v>484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3008</c:v>
                </c:pt>
                <c:pt idx="3">
                  <c:v>3176</c:v>
                </c:pt>
                <c:pt idx="6">
                  <c:v>3543</c:v>
                </c:pt>
                <c:pt idx="9">
                  <c:v>3734</c:v>
                </c:pt>
                <c:pt idx="12">
                  <c:v>3803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10552</c:v>
                </c:pt>
                <c:pt idx="3">
                  <c:v>10326</c:v>
                </c:pt>
                <c:pt idx="6">
                  <c:v>10570</c:v>
                </c:pt>
                <c:pt idx="9">
                  <c:v>11895</c:v>
                </c:pt>
                <c:pt idx="12">
                  <c:v>11456</c:v>
                </c:pt>
              </c:numCache>
            </c:numRef>
          </c:val>
        </c:ser>
        <c:dLbls>
          <c:showLegendKey val="0"/>
          <c:showVal val="0"/>
          <c:showCatName val="0"/>
          <c:showSerName val="0"/>
          <c:showPercent val="0"/>
          <c:showBubbleSize val="0"/>
        </c:dLbls>
        <c:gapWidth val="100"/>
        <c:overlap val="100"/>
        <c:axId val="110965888"/>
        <c:axId val="110967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4280</c:v>
                </c:pt>
                <c:pt idx="2">
                  <c:v>#N/A</c:v>
                </c:pt>
                <c:pt idx="3">
                  <c:v>#N/A</c:v>
                </c:pt>
                <c:pt idx="4">
                  <c:v>4155</c:v>
                </c:pt>
                <c:pt idx="5">
                  <c:v>#N/A</c:v>
                </c:pt>
                <c:pt idx="6">
                  <c:v>#N/A</c:v>
                </c:pt>
                <c:pt idx="7">
                  <c:v>4919</c:v>
                </c:pt>
                <c:pt idx="8">
                  <c:v>#N/A</c:v>
                </c:pt>
                <c:pt idx="9">
                  <c:v>#N/A</c:v>
                </c:pt>
                <c:pt idx="10">
                  <c:v>6199</c:v>
                </c:pt>
                <c:pt idx="11">
                  <c:v>#N/A</c:v>
                </c:pt>
                <c:pt idx="12">
                  <c:v>#N/A</c:v>
                </c:pt>
                <c:pt idx="13">
                  <c:v>5139</c:v>
                </c:pt>
                <c:pt idx="14">
                  <c:v>#N/A</c:v>
                </c:pt>
              </c:numCache>
            </c:numRef>
          </c:val>
          <c:smooth val="0"/>
        </c:ser>
        <c:dLbls>
          <c:showLegendKey val="0"/>
          <c:showVal val="0"/>
          <c:showCatName val="0"/>
          <c:showSerName val="0"/>
          <c:showPercent val="0"/>
          <c:showBubbleSize val="0"/>
        </c:dLbls>
        <c:marker val="1"/>
        <c:smooth val="0"/>
        <c:axId val="110965888"/>
        <c:axId val="110967808"/>
      </c:lineChart>
      <c:catAx>
        <c:axId val="11096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967808"/>
        <c:crosses val="autoZero"/>
        <c:auto val="1"/>
        <c:lblAlgn val="ctr"/>
        <c:lblOffset val="100"/>
        <c:tickLblSkip val="1"/>
        <c:tickMarkSkip val="1"/>
        <c:noMultiLvlLbl val="0"/>
      </c:catAx>
      <c:valAx>
        <c:axId val="11096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6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35,198
34,797
15.90
13,902,637
13,499,647
370,476
6,289,306
11,456,314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92.4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年度の財政力指数は</a:t>
          </a:r>
          <a:r>
            <a:rPr kumimoji="1" lang="en-US" altLang="ja-JP" sz="1300">
              <a:latin typeface="ＭＳ Ｐゴシック"/>
            </a:rPr>
            <a:t>0.60</a:t>
          </a:r>
          <a:r>
            <a:rPr kumimoji="1" lang="ja-JP" altLang="en-US" sz="1300">
              <a:latin typeface="ＭＳ Ｐゴシック"/>
            </a:rPr>
            <a:t>となっており、昨年度より</a:t>
          </a:r>
          <a:r>
            <a:rPr kumimoji="1" lang="en-US" altLang="ja-JP" sz="1300">
              <a:latin typeface="ＭＳ Ｐゴシック"/>
            </a:rPr>
            <a:t>0.01</a:t>
          </a:r>
          <a:r>
            <a:rPr kumimoji="1" lang="ja-JP" altLang="en-US" sz="1300">
              <a:latin typeface="ＭＳ Ｐゴシック"/>
            </a:rPr>
            <a:t>上昇している。</a:t>
          </a:r>
          <a:endParaRPr kumimoji="1" lang="en-US" altLang="ja-JP" sz="1300">
            <a:latin typeface="ＭＳ Ｐゴシック"/>
          </a:endParaRPr>
        </a:p>
        <a:p>
          <a:r>
            <a:rPr kumimoji="1" lang="ja-JP" altLang="en-US" sz="1300">
              <a:latin typeface="ＭＳ Ｐゴシック"/>
            </a:rPr>
            <a:t>標準的な税収入の伸びなどにより基準財政収入額は堅調に推移してる一方で基準財政需要額は微増のため、同指数も微増の状況となっている。</a:t>
          </a:r>
          <a:endParaRPr kumimoji="1" lang="en-US" altLang="ja-JP" sz="1300">
            <a:latin typeface="ＭＳ Ｐゴシック"/>
          </a:endParaRPr>
        </a:p>
        <a:p>
          <a:r>
            <a:rPr kumimoji="1" lang="ja-JP" altLang="en-US" sz="1300">
              <a:latin typeface="ＭＳ Ｐゴシック"/>
            </a:rPr>
            <a:t>その指数は類似団体のほぼ平均に近い状況で、さらに全国平均、沖縄県平均を上回っている。とはいえ、財政的には極めて厳しい状況であることから、今後も引き続き財源確保に努めることで自立し、安定した財政運営を目指すこととしたい。</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28222</xdr:rowOff>
    </xdr:to>
    <xdr:cxnSp macro="">
      <xdr:nvCxnSpPr>
        <xdr:cNvPr id="67" name="直線コネクタ 66"/>
        <xdr:cNvCxnSpPr/>
      </xdr:nvCxnSpPr>
      <xdr:spPr>
        <a:xfrm flipV="1">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28222</xdr:rowOff>
    </xdr:from>
    <xdr:to>
      <xdr:col>6</xdr:col>
      <xdr:colOff>0</xdr:colOff>
      <xdr:row>43</xdr:row>
      <xdr:rowOff>28222</xdr:rowOff>
    </xdr:to>
    <xdr:cxnSp macro="">
      <xdr:nvCxnSpPr>
        <xdr:cNvPr id="70" name="直線コネクタ 69"/>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28222</xdr:rowOff>
    </xdr:to>
    <xdr:cxnSp macro="">
      <xdr:nvCxnSpPr>
        <xdr:cNvPr id="73" name="直線コネクタ 72"/>
        <xdr:cNvCxnSpPr/>
      </xdr:nvCxnSpPr>
      <xdr:spPr>
        <a:xfrm>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6" name="直線コネクタ 75"/>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6" name="円/楕円 85"/>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7"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148872</xdr:rowOff>
    </xdr:from>
    <xdr:to>
      <xdr:col>6</xdr:col>
      <xdr:colOff>50800</xdr:colOff>
      <xdr:row>43</xdr:row>
      <xdr:rowOff>79022</xdr:rowOff>
    </xdr:to>
    <xdr:sp macro="" textlink="">
      <xdr:nvSpPr>
        <xdr:cNvPr id="88" name="円/楕円 87"/>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63799</xdr:rowOff>
    </xdr:from>
    <xdr:ext cx="736600" cy="259045"/>
    <xdr:sp macro="" textlink="">
      <xdr:nvSpPr>
        <xdr:cNvPr id="89" name="テキスト ボックス 88"/>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148872</xdr:rowOff>
    </xdr:from>
    <xdr:to>
      <xdr:col>4</xdr:col>
      <xdr:colOff>533400</xdr:colOff>
      <xdr:row>43</xdr:row>
      <xdr:rowOff>79022</xdr:rowOff>
    </xdr:to>
    <xdr:sp macro="" textlink="">
      <xdr:nvSpPr>
        <xdr:cNvPr id="90" name="円/楕円 89"/>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63799</xdr:rowOff>
    </xdr:from>
    <xdr:ext cx="762000" cy="259045"/>
    <xdr:sp macro="" textlink="">
      <xdr:nvSpPr>
        <xdr:cNvPr id="91" name="テキスト ボックス 90"/>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2" name="円/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4" name="円/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5" name="テキスト ボックス 94"/>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年度の経常収支比率は</a:t>
          </a:r>
          <a:r>
            <a:rPr kumimoji="1" lang="en-US" altLang="ja-JP" sz="1100">
              <a:solidFill>
                <a:schemeClr val="dk1"/>
              </a:solidFill>
              <a:latin typeface="+mn-lt"/>
              <a:ea typeface="+mn-ea"/>
              <a:cs typeface="+mn-cs"/>
            </a:rPr>
            <a:t>89.2</a:t>
          </a:r>
          <a:r>
            <a:rPr kumimoji="1" lang="ja-JP" altLang="ja-JP" sz="1100">
              <a:solidFill>
                <a:schemeClr val="dk1"/>
              </a:solidFill>
              <a:latin typeface="+mn-lt"/>
              <a:ea typeface="+mn-ea"/>
              <a:cs typeface="+mn-cs"/>
            </a:rPr>
            <a:t>％と昨年度を</a:t>
          </a:r>
          <a:r>
            <a:rPr kumimoji="1" lang="en-US" altLang="ja-JP" sz="1100">
              <a:solidFill>
                <a:schemeClr val="dk1"/>
              </a:solidFill>
              <a:latin typeface="+mn-lt"/>
              <a:ea typeface="+mn-ea"/>
              <a:cs typeface="+mn-cs"/>
            </a:rPr>
            <a:t>1.4</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下</a:t>
          </a:r>
          <a:r>
            <a:rPr kumimoji="1" lang="ja-JP" altLang="ja-JP" sz="1100">
              <a:solidFill>
                <a:schemeClr val="dk1"/>
              </a:solidFill>
              <a:latin typeface="+mn-lt"/>
              <a:ea typeface="+mn-ea"/>
              <a:cs typeface="+mn-cs"/>
            </a:rPr>
            <a:t>回</a:t>
          </a:r>
          <a:r>
            <a:rPr kumimoji="1" lang="ja-JP" altLang="en-US" sz="1100">
              <a:solidFill>
                <a:schemeClr val="dk1"/>
              </a:solidFill>
              <a:latin typeface="+mn-lt"/>
              <a:ea typeface="+mn-ea"/>
              <a:cs typeface="+mn-cs"/>
            </a:rPr>
            <a:t>り</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2</a:t>
          </a:r>
          <a:r>
            <a:rPr kumimoji="1" lang="ja-JP" altLang="en-US" sz="1100">
              <a:solidFill>
                <a:schemeClr val="dk1"/>
              </a:solidFill>
              <a:latin typeface="+mn-lt"/>
              <a:ea typeface="+mn-ea"/>
              <a:cs typeface="+mn-cs"/>
            </a:rPr>
            <a:t>年ぶりに</a:t>
          </a:r>
          <a:r>
            <a:rPr kumimoji="1" lang="en-US" altLang="ja-JP" sz="1100">
              <a:solidFill>
                <a:schemeClr val="dk1"/>
              </a:solidFill>
              <a:latin typeface="+mn-lt"/>
              <a:ea typeface="+mn-ea"/>
              <a:cs typeface="+mn-cs"/>
            </a:rPr>
            <a:t>90</a:t>
          </a:r>
          <a:r>
            <a:rPr kumimoji="1" lang="ja-JP" altLang="ja-JP" sz="1100">
              <a:solidFill>
                <a:schemeClr val="dk1"/>
              </a:solidFill>
              <a:latin typeface="+mn-lt"/>
              <a:ea typeface="+mn-ea"/>
              <a:cs typeface="+mn-cs"/>
            </a:rPr>
            <a:t>％を</a:t>
          </a:r>
          <a:r>
            <a:rPr kumimoji="1" lang="ja-JP" altLang="en-US" sz="1100">
              <a:solidFill>
                <a:schemeClr val="dk1"/>
              </a:solidFill>
              <a:latin typeface="+mn-lt"/>
              <a:ea typeface="+mn-ea"/>
              <a:cs typeface="+mn-cs"/>
            </a:rPr>
            <a:t>割った</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要因としては、財政力指数にも表れているように税収が増えたことによる経常的一般財源の増加の影響が考えられる。これまで上昇傾向が続いてきた同比率ではあるが、一時的とはいえ低下に転じたことは評価したい。</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しかし、引き続き</a:t>
          </a:r>
          <a:r>
            <a:rPr kumimoji="1" lang="ja-JP" altLang="ja-JP" sz="1100">
              <a:solidFill>
                <a:schemeClr val="dk1"/>
              </a:solidFill>
              <a:latin typeface="+mn-lt"/>
              <a:ea typeface="+mn-ea"/>
              <a:cs typeface="+mn-cs"/>
            </a:rPr>
            <a:t>経常経費の中でも扶助費や公債費の上昇圧力が止まらない</a:t>
          </a:r>
          <a:r>
            <a:rPr kumimoji="1" lang="ja-JP" altLang="en-US" sz="1100">
              <a:solidFill>
                <a:schemeClr val="dk1"/>
              </a:solidFill>
              <a:latin typeface="+mn-lt"/>
              <a:ea typeface="+mn-ea"/>
              <a:cs typeface="+mn-cs"/>
            </a:rPr>
            <a:t>状況は変わらず、さらには</a:t>
          </a:r>
          <a:r>
            <a:rPr kumimoji="1" lang="ja-JP" altLang="ja-JP" sz="1100">
              <a:solidFill>
                <a:schemeClr val="dk1"/>
              </a:solidFill>
              <a:latin typeface="+mn-lt"/>
              <a:ea typeface="+mn-ea"/>
              <a:cs typeface="+mn-cs"/>
            </a:rPr>
            <a:t>類似団体を</a:t>
          </a:r>
          <a:r>
            <a:rPr kumimoji="1" lang="en-US" altLang="ja-JP" sz="1100">
              <a:solidFill>
                <a:schemeClr val="dk1"/>
              </a:solidFill>
              <a:latin typeface="+mn-lt"/>
              <a:ea typeface="+mn-ea"/>
              <a:cs typeface="+mn-cs"/>
            </a:rPr>
            <a:t>0.8</a:t>
          </a:r>
          <a:r>
            <a:rPr kumimoji="1" lang="ja-JP" altLang="ja-JP" sz="1100">
              <a:solidFill>
                <a:schemeClr val="dk1"/>
              </a:solidFill>
              <a:latin typeface="+mn-lt"/>
              <a:ea typeface="+mn-ea"/>
              <a:cs typeface="+mn-cs"/>
            </a:rPr>
            <a:t>％、県平均からは</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％上回っていることから、</a:t>
          </a:r>
          <a:r>
            <a:rPr kumimoji="1" lang="ja-JP" altLang="en-US" sz="1100">
              <a:solidFill>
                <a:schemeClr val="dk1"/>
              </a:solidFill>
              <a:latin typeface="+mn-lt"/>
              <a:ea typeface="+mn-ea"/>
              <a:cs typeface="+mn-cs"/>
            </a:rPr>
            <a:t>経常経費であっても規模縮小や、</a:t>
          </a:r>
          <a:r>
            <a:rPr kumimoji="1" lang="ja-JP" altLang="ja-JP" sz="1100">
              <a:solidFill>
                <a:schemeClr val="dk1"/>
              </a:solidFill>
              <a:latin typeface="+mn-lt"/>
              <a:ea typeface="+mn-ea"/>
              <a:cs typeface="+mn-cs"/>
            </a:rPr>
            <a:t>危機感を持って事務事業の見直しを</a:t>
          </a:r>
          <a:r>
            <a:rPr kumimoji="1" lang="ja-JP" altLang="en-US" sz="1100">
              <a:solidFill>
                <a:schemeClr val="dk1"/>
              </a:solidFill>
              <a:latin typeface="+mn-lt"/>
              <a:ea typeface="+mn-ea"/>
              <a:cs typeface="+mn-cs"/>
            </a:rPr>
            <a:t>す</a:t>
          </a:r>
          <a:r>
            <a:rPr kumimoji="1" lang="ja-JP" altLang="ja-JP" sz="1100">
              <a:solidFill>
                <a:schemeClr val="dk1"/>
              </a:solidFill>
              <a:latin typeface="+mn-lt"/>
              <a:ea typeface="+mn-ea"/>
              <a:cs typeface="+mn-cs"/>
            </a:rPr>
            <a:t>るなどして、経常経費の削減を図っていかなければならない</a:t>
          </a:r>
          <a:r>
            <a:rPr kumimoji="1" lang="ja-JP" altLang="en-US" sz="1100">
              <a:solidFill>
                <a:schemeClr val="dk1"/>
              </a:solidFill>
              <a:latin typeface="+mn-lt"/>
              <a:ea typeface="+mn-ea"/>
              <a:cs typeface="+mn-cs"/>
            </a:rPr>
            <a:t>と考えている</a:t>
          </a:r>
          <a:r>
            <a:rPr kumimoji="1" lang="ja-JP" altLang="ja-JP" sz="1100">
              <a:solidFill>
                <a:schemeClr val="dk1"/>
              </a:solidFill>
              <a:latin typeface="+mn-lt"/>
              <a:ea typeface="+mn-ea"/>
              <a:cs typeface="+mn-cs"/>
            </a:rPr>
            <a:t>。</a:t>
          </a:r>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24892</xdr:rowOff>
    </xdr:from>
    <xdr:to>
      <xdr:col>7</xdr:col>
      <xdr:colOff>152400</xdr:colOff>
      <xdr:row>64</xdr:row>
      <xdr:rowOff>92456</xdr:rowOff>
    </xdr:to>
    <xdr:cxnSp macro="">
      <xdr:nvCxnSpPr>
        <xdr:cNvPr id="128" name="直線コネクタ 127"/>
        <xdr:cNvCxnSpPr/>
      </xdr:nvCxnSpPr>
      <xdr:spPr>
        <a:xfrm flipV="1">
          <a:off x="4114800" y="1099769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15240</xdr:rowOff>
    </xdr:from>
    <xdr:to>
      <xdr:col>6</xdr:col>
      <xdr:colOff>0</xdr:colOff>
      <xdr:row>64</xdr:row>
      <xdr:rowOff>92456</xdr:rowOff>
    </xdr:to>
    <xdr:cxnSp macro="">
      <xdr:nvCxnSpPr>
        <xdr:cNvPr id="131" name="直線コネクタ 130"/>
        <xdr:cNvCxnSpPr/>
      </xdr:nvCxnSpPr>
      <xdr:spPr>
        <a:xfrm>
          <a:off x="3225800" y="109880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99822</xdr:rowOff>
    </xdr:from>
    <xdr:to>
      <xdr:col>4</xdr:col>
      <xdr:colOff>482600</xdr:colOff>
      <xdr:row>64</xdr:row>
      <xdr:rowOff>15240</xdr:rowOff>
    </xdr:to>
    <xdr:cxnSp macro="">
      <xdr:nvCxnSpPr>
        <xdr:cNvPr id="134" name="直線コネクタ 133"/>
        <xdr:cNvCxnSpPr/>
      </xdr:nvCxnSpPr>
      <xdr:spPr>
        <a:xfrm>
          <a:off x="2336800" y="109011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145796</xdr:rowOff>
    </xdr:from>
    <xdr:to>
      <xdr:col>3</xdr:col>
      <xdr:colOff>279400</xdr:colOff>
      <xdr:row>63</xdr:row>
      <xdr:rowOff>99822</xdr:rowOff>
    </xdr:to>
    <xdr:cxnSp macro="">
      <xdr:nvCxnSpPr>
        <xdr:cNvPr id="137" name="直線コネクタ 136"/>
        <xdr:cNvCxnSpPr/>
      </xdr:nvCxnSpPr>
      <xdr:spPr>
        <a:xfrm>
          <a:off x="1447800" y="107756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145542</xdr:rowOff>
    </xdr:from>
    <xdr:to>
      <xdr:col>7</xdr:col>
      <xdr:colOff>203200</xdr:colOff>
      <xdr:row>64</xdr:row>
      <xdr:rowOff>75692</xdr:rowOff>
    </xdr:to>
    <xdr:sp macro="" textlink="">
      <xdr:nvSpPr>
        <xdr:cNvPr id="147" name="円/楕円 146"/>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117619</xdr:rowOff>
    </xdr:from>
    <xdr:ext cx="762000" cy="259045"/>
    <xdr:sp macro="" textlink="">
      <xdr:nvSpPr>
        <xdr:cNvPr id="148"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41656</xdr:rowOff>
    </xdr:from>
    <xdr:to>
      <xdr:col>6</xdr:col>
      <xdr:colOff>50800</xdr:colOff>
      <xdr:row>64</xdr:row>
      <xdr:rowOff>143256</xdr:rowOff>
    </xdr:to>
    <xdr:sp macro="" textlink="">
      <xdr:nvSpPr>
        <xdr:cNvPr id="149" name="円/楕円 148"/>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128033</xdr:rowOff>
    </xdr:from>
    <xdr:ext cx="736600" cy="259045"/>
    <xdr:sp macro="" textlink="">
      <xdr:nvSpPr>
        <xdr:cNvPr id="150" name="テキスト ボックス 149"/>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1" name="円/楕円 150"/>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2" name="テキスト ボックス 151"/>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49022</xdr:rowOff>
    </xdr:from>
    <xdr:to>
      <xdr:col>3</xdr:col>
      <xdr:colOff>330200</xdr:colOff>
      <xdr:row>63</xdr:row>
      <xdr:rowOff>150622</xdr:rowOff>
    </xdr:to>
    <xdr:sp macro="" textlink="">
      <xdr:nvSpPr>
        <xdr:cNvPr id="153" name="円/楕円 152"/>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54" name="テキスト ボックス 153"/>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55" name="円/楕円 154"/>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35323</xdr:rowOff>
    </xdr:from>
    <xdr:ext cx="762000" cy="259045"/>
    <xdr:sp macro="" textlink="">
      <xdr:nvSpPr>
        <xdr:cNvPr id="156" name="テキスト ボックス 155"/>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本町の</a:t>
          </a:r>
          <a:r>
            <a:rPr kumimoji="1" lang="ja-JP" altLang="ja-JP" sz="1300">
              <a:solidFill>
                <a:schemeClr val="dk1"/>
              </a:solidFill>
              <a:latin typeface="+mn-lt"/>
              <a:ea typeface="+mn-ea"/>
              <a:cs typeface="+mn-cs"/>
            </a:rPr>
            <a:t>人口</a:t>
          </a:r>
          <a:r>
            <a:rPr kumimoji="1" lang="en-US" altLang="ja-JP" sz="1300">
              <a:solidFill>
                <a:schemeClr val="dk1"/>
              </a:solidFill>
              <a:latin typeface="+mn-lt"/>
              <a:ea typeface="+mn-ea"/>
              <a:cs typeface="+mn-cs"/>
            </a:rPr>
            <a:t>1</a:t>
          </a:r>
          <a:r>
            <a:rPr kumimoji="1" lang="ja-JP" altLang="ja-JP" sz="1300">
              <a:solidFill>
                <a:schemeClr val="dk1"/>
              </a:solidFill>
              <a:latin typeface="+mn-lt"/>
              <a:ea typeface="+mn-ea"/>
              <a:cs typeface="+mn-cs"/>
            </a:rPr>
            <a:t>人当たり人件費・物件費等決算額は、平成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年度で</a:t>
          </a:r>
          <a:r>
            <a:rPr kumimoji="1" lang="en-US" altLang="ja-JP" sz="1300">
              <a:solidFill>
                <a:schemeClr val="dk1"/>
              </a:solidFill>
              <a:latin typeface="+mn-lt"/>
              <a:ea typeface="+mn-ea"/>
              <a:cs typeface="+mn-cs"/>
            </a:rPr>
            <a:t>99,148</a:t>
          </a:r>
          <a:r>
            <a:rPr kumimoji="1" lang="ja-JP" altLang="ja-JP" sz="1300">
              <a:solidFill>
                <a:schemeClr val="dk1"/>
              </a:solidFill>
              <a:latin typeface="+mn-lt"/>
              <a:ea typeface="+mn-ea"/>
              <a:cs typeface="+mn-cs"/>
            </a:rPr>
            <a:t>円となっており、</a:t>
          </a:r>
          <a:r>
            <a:rPr kumimoji="1" lang="ja-JP" altLang="en-US" sz="1300">
              <a:solidFill>
                <a:schemeClr val="dk1"/>
              </a:solidFill>
              <a:latin typeface="+mn-lt"/>
              <a:ea typeface="+mn-ea"/>
              <a:cs typeface="+mn-cs"/>
            </a:rPr>
            <a:t>昨年と比べて</a:t>
          </a:r>
          <a:r>
            <a:rPr kumimoji="1" lang="en-US" altLang="ja-JP" sz="1300">
              <a:solidFill>
                <a:schemeClr val="dk1"/>
              </a:solidFill>
              <a:latin typeface="+mn-lt"/>
              <a:ea typeface="+mn-ea"/>
              <a:cs typeface="+mn-cs"/>
            </a:rPr>
            <a:t>10,015</a:t>
          </a:r>
          <a:r>
            <a:rPr kumimoji="1" lang="ja-JP" altLang="en-US" sz="1300">
              <a:solidFill>
                <a:schemeClr val="dk1"/>
              </a:solidFill>
              <a:latin typeface="+mn-lt"/>
              <a:ea typeface="+mn-ea"/>
              <a:cs typeface="+mn-cs"/>
            </a:rPr>
            <a:t>円の増加となっている。一方で</a:t>
          </a:r>
          <a:r>
            <a:rPr kumimoji="1" lang="ja-JP" altLang="ja-JP" sz="1300">
              <a:solidFill>
                <a:schemeClr val="dk1"/>
              </a:solidFill>
              <a:latin typeface="+mn-lt"/>
              <a:ea typeface="+mn-ea"/>
              <a:cs typeface="+mn-cs"/>
            </a:rPr>
            <a:t>類似団体、県平均、全国平均</a:t>
          </a:r>
          <a:r>
            <a:rPr kumimoji="1" lang="ja-JP" altLang="en-US" sz="1300">
              <a:solidFill>
                <a:schemeClr val="dk1"/>
              </a:solidFill>
              <a:latin typeface="+mn-lt"/>
              <a:ea typeface="+mn-ea"/>
              <a:cs typeface="+mn-cs"/>
            </a:rPr>
            <a:t>と比べると</a:t>
          </a:r>
          <a:r>
            <a:rPr kumimoji="1" lang="ja-JP" altLang="ja-JP" sz="1300">
              <a:solidFill>
                <a:schemeClr val="dk1"/>
              </a:solidFill>
              <a:latin typeface="+mn-lt"/>
              <a:ea typeface="+mn-ea"/>
              <a:cs typeface="+mn-cs"/>
            </a:rPr>
            <a:t>下回っている状況である。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これは、他団体と比較して職員数の適正化が進み、人件費が抑えられていることが要因のひとつとなっていることが考えられる。今後も民間委託や指定管理者制度の導入などにより、コスト削減に努めてい</a:t>
          </a:r>
          <a:r>
            <a:rPr kumimoji="1" lang="ja-JP" altLang="en-US" sz="1300">
              <a:solidFill>
                <a:schemeClr val="dk1"/>
              </a:solidFill>
              <a:latin typeface="+mn-lt"/>
              <a:ea typeface="+mn-ea"/>
              <a:cs typeface="+mn-cs"/>
            </a:rPr>
            <a:t>きたい</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56527</xdr:rowOff>
    </xdr:from>
    <xdr:to>
      <xdr:col>7</xdr:col>
      <xdr:colOff>152400</xdr:colOff>
      <xdr:row>82</xdr:row>
      <xdr:rowOff>137080</xdr:rowOff>
    </xdr:to>
    <xdr:cxnSp macro="">
      <xdr:nvCxnSpPr>
        <xdr:cNvPr id="191" name="直線コネクタ 190"/>
        <xdr:cNvCxnSpPr/>
      </xdr:nvCxnSpPr>
      <xdr:spPr>
        <a:xfrm>
          <a:off x="4114800" y="14115427"/>
          <a:ext cx="838200" cy="8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32886</xdr:rowOff>
    </xdr:from>
    <xdr:to>
      <xdr:col>6</xdr:col>
      <xdr:colOff>0</xdr:colOff>
      <xdr:row>82</xdr:row>
      <xdr:rowOff>56527</xdr:rowOff>
    </xdr:to>
    <xdr:cxnSp macro="">
      <xdr:nvCxnSpPr>
        <xdr:cNvPr id="194" name="直線コネクタ 193"/>
        <xdr:cNvCxnSpPr/>
      </xdr:nvCxnSpPr>
      <xdr:spPr>
        <a:xfrm>
          <a:off x="3225800" y="14091786"/>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32886</xdr:rowOff>
    </xdr:from>
    <xdr:to>
      <xdr:col>4</xdr:col>
      <xdr:colOff>482600</xdr:colOff>
      <xdr:row>82</xdr:row>
      <xdr:rowOff>54804</xdr:rowOff>
    </xdr:to>
    <xdr:cxnSp macro="">
      <xdr:nvCxnSpPr>
        <xdr:cNvPr id="197" name="直線コネクタ 196"/>
        <xdr:cNvCxnSpPr/>
      </xdr:nvCxnSpPr>
      <xdr:spPr>
        <a:xfrm flipV="1">
          <a:off x="2336800" y="14091786"/>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22351</xdr:rowOff>
    </xdr:from>
    <xdr:to>
      <xdr:col>3</xdr:col>
      <xdr:colOff>279400</xdr:colOff>
      <xdr:row>82</xdr:row>
      <xdr:rowOff>54804</xdr:rowOff>
    </xdr:to>
    <xdr:cxnSp macro="">
      <xdr:nvCxnSpPr>
        <xdr:cNvPr id="200" name="直線コネクタ 199"/>
        <xdr:cNvCxnSpPr/>
      </xdr:nvCxnSpPr>
      <xdr:spPr>
        <a:xfrm>
          <a:off x="1447800" y="14081251"/>
          <a:ext cx="889000" cy="3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86280</xdr:rowOff>
    </xdr:from>
    <xdr:to>
      <xdr:col>7</xdr:col>
      <xdr:colOff>203200</xdr:colOff>
      <xdr:row>83</xdr:row>
      <xdr:rowOff>16430</xdr:rowOff>
    </xdr:to>
    <xdr:sp macro="" textlink="">
      <xdr:nvSpPr>
        <xdr:cNvPr id="210" name="円/楕円 209"/>
        <xdr:cNvSpPr/>
      </xdr:nvSpPr>
      <xdr:spPr>
        <a:xfrm>
          <a:off x="4902200" y="141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102807</xdr:rowOff>
    </xdr:from>
    <xdr:ext cx="762000" cy="259045"/>
    <xdr:sp macro="" textlink="">
      <xdr:nvSpPr>
        <xdr:cNvPr id="211" name="人件費・物件費等の状況該当値テキスト"/>
        <xdr:cNvSpPr txBox="1"/>
      </xdr:nvSpPr>
      <xdr:spPr>
        <a:xfrm>
          <a:off x="5041900" y="1399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5727</xdr:rowOff>
    </xdr:from>
    <xdr:to>
      <xdr:col>6</xdr:col>
      <xdr:colOff>50800</xdr:colOff>
      <xdr:row>82</xdr:row>
      <xdr:rowOff>107327</xdr:rowOff>
    </xdr:to>
    <xdr:sp macro="" textlink="">
      <xdr:nvSpPr>
        <xdr:cNvPr id="212" name="円/楕円 211"/>
        <xdr:cNvSpPr/>
      </xdr:nvSpPr>
      <xdr:spPr>
        <a:xfrm>
          <a:off x="4064000" y="1406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117504</xdr:rowOff>
    </xdr:from>
    <xdr:ext cx="736600" cy="259045"/>
    <xdr:sp macro="" textlink="">
      <xdr:nvSpPr>
        <xdr:cNvPr id="213" name="テキスト ボックス 212"/>
        <xdr:cNvSpPr txBox="1"/>
      </xdr:nvSpPr>
      <xdr:spPr>
        <a:xfrm>
          <a:off x="3733800" y="1383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153536</xdr:rowOff>
    </xdr:from>
    <xdr:to>
      <xdr:col>4</xdr:col>
      <xdr:colOff>533400</xdr:colOff>
      <xdr:row>82</xdr:row>
      <xdr:rowOff>83686</xdr:rowOff>
    </xdr:to>
    <xdr:sp macro="" textlink="">
      <xdr:nvSpPr>
        <xdr:cNvPr id="214" name="円/楕円 213"/>
        <xdr:cNvSpPr/>
      </xdr:nvSpPr>
      <xdr:spPr>
        <a:xfrm>
          <a:off x="3175000" y="14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93863</xdr:rowOff>
    </xdr:from>
    <xdr:ext cx="762000" cy="259045"/>
    <xdr:sp macro="" textlink="">
      <xdr:nvSpPr>
        <xdr:cNvPr id="215" name="テキスト ボックス 214"/>
        <xdr:cNvSpPr txBox="1"/>
      </xdr:nvSpPr>
      <xdr:spPr>
        <a:xfrm>
          <a:off x="2844800" y="1380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86,194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4004</xdr:rowOff>
    </xdr:from>
    <xdr:to>
      <xdr:col>3</xdr:col>
      <xdr:colOff>330200</xdr:colOff>
      <xdr:row>82</xdr:row>
      <xdr:rowOff>105604</xdr:rowOff>
    </xdr:to>
    <xdr:sp macro="" textlink="">
      <xdr:nvSpPr>
        <xdr:cNvPr id="216" name="円/楕円 215"/>
        <xdr:cNvSpPr/>
      </xdr:nvSpPr>
      <xdr:spPr>
        <a:xfrm>
          <a:off x="2286000" y="1406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115781</xdr:rowOff>
    </xdr:from>
    <xdr:ext cx="762000" cy="259045"/>
    <xdr:sp macro="" textlink="">
      <xdr:nvSpPr>
        <xdr:cNvPr id="217" name="テキスト ボックス 216"/>
        <xdr:cNvSpPr txBox="1"/>
      </xdr:nvSpPr>
      <xdr:spPr>
        <a:xfrm>
          <a:off x="1955800" y="138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143001</xdr:rowOff>
    </xdr:from>
    <xdr:to>
      <xdr:col>2</xdr:col>
      <xdr:colOff>127000</xdr:colOff>
      <xdr:row>82</xdr:row>
      <xdr:rowOff>73151</xdr:rowOff>
    </xdr:to>
    <xdr:sp macro="" textlink="">
      <xdr:nvSpPr>
        <xdr:cNvPr id="218" name="円/楕円 217"/>
        <xdr:cNvSpPr/>
      </xdr:nvSpPr>
      <xdr:spPr>
        <a:xfrm>
          <a:off x="1397000" y="140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83328</xdr:rowOff>
    </xdr:from>
    <xdr:ext cx="762000" cy="259045"/>
    <xdr:sp macro="" textlink="">
      <xdr:nvSpPr>
        <xdr:cNvPr id="219" name="テキスト ボックス 218"/>
        <xdr:cNvSpPr txBox="1"/>
      </xdr:nvSpPr>
      <xdr:spPr>
        <a:xfrm>
          <a:off x="1066800" y="1379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類似団体平均より</a:t>
          </a:r>
          <a:r>
            <a:rPr kumimoji="1" lang="en-US" altLang="ja-JP" sz="1300">
              <a:solidFill>
                <a:schemeClr val="dk1"/>
              </a:solidFill>
              <a:latin typeface="+mn-lt"/>
              <a:ea typeface="+mn-ea"/>
              <a:cs typeface="+mn-cs"/>
            </a:rPr>
            <a:t>2.0</a:t>
          </a:r>
          <a:r>
            <a:rPr kumimoji="1" lang="ja-JP" altLang="ja-JP" sz="1300">
              <a:solidFill>
                <a:schemeClr val="dk1"/>
              </a:solidFill>
              <a:latin typeface="+mn-lt"/>
              <a:ea typeface="+mn-ea"/>
              <a:cs typeface="+mn-cs"/>
            </a:rPr>
            <a:t>上回</a:t>
          </a:r>
          <a:r>
            <a:rPr kumimoji="1" lang="ja-JP" altLang="en-US" sz="1300">
              <a:solidFill>
                <a:schemeClr val="dk1"/>
              </a:solidFill>
              <a:latin typeface="+mn-lt"/>
              <a:ea typeface="+mn-ea"/>
              <a:cs typeface="+mn-cs"/>
            </a:rPr>
            <a:t>り</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全国町村平均より</a:t>
          </a:r>
          <a:r>
            <a:rPr kumimoji="1" lang="en-US" altLang="ja-JP" sz="1300">
              <a:solidFill>
                <a:schemeClr val="dk1"/>
              </a:solidFill>
              <a:latin typeface="+mn-lt"/>
              <a:ea typeface="+mn-ea"/>
              <a:cs typeface="+mn-cs"/>
            </a:rPr>
            <a:t>3.0</a:t>
          </a:r>
          <a:r>
            <a:rPr kumimoji="1" lang="ja-JP" altLang="en-US" sz="1300">
              <a:solidFill>
                <a:schemeClr val="dk1"/>
              </a:solidFill>
              <a:latin typeface="+mn-lt"/>
              <a:ea typeface="+mn-ea"/>
              <a:cs typeface="+mn-cs"/>
            </a:rPr>
            <a:t>上回っている</a:t>
          </a:r>
          <a:r>
            <a:rPr kumimoji="1" lang="ja-JP" altLang="ja-JP" sz="1300">
              <a:solidFill>
                <a:schemeClr val="dk1"/>
              </a:solidFill>
              <a:latin typeface="+mn-lt"/>
              <a:ea typeface="+mn-ea"/>
              <a:cs typeface="+mn-cs"/>
            </a:rPr>
            <a:t>状況が近年続いている。今後、国や民間の給与水準の動向を見ながら、そして住民の理解が得られるよう適正化に努める。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130811</xdr:rowOff>
    </xdr:to>
    <xdr:cxnSp macro="">
      <xdr:nvCxnSpPr>
        <xdr:cNvPr id="253" name="直線コネクタ 252"/>
        <xdr:cNvCxnSpPr/>
      </xdr:nvCxnSpPr>
      <xdr:spPr>
        <a:xfrm flipV="1">
          <a:off x="16179800" y="145084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88</xdr:row>
      <xdr:rowOff>8043</xdr:rowOff>
    </xdr:to>
    <xdr:cxnSp macro="">
      <xdr:nvCxnSpPr>
        <xdr:cNvPr id="256" name="直線コネクタ 255"/>
        <xdr:cNvCxnSpPr/>
      </xdr:nvCxnSpPr>
      <xdr:spPr>
        <a:xfrm flipV="1">
          <a:off x="15290800" y="14532611"/>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xdr:rowOff>
    </xdr:from>
    <xdr:to>
      <xdr:col>22</xdr:col>
      <xdr:colOff>203200</xdr:colOff>
      <xdr:row>88</xdr:row>
      <xdr:rowOff>32173</xdr:rowOff>
    </xdr:to>
    <xdr:cxnSp macro="">
      <xdr:nvCxnSpPr>
        <xdr:cNvPr id="259" name="直線コネクタ 258"/>
        <xdr:cNvCxnSpPr/>
      </xdr:nvCxnSpPr>
      <xdr:spPr>
        <a:xfrm flipV="1">
          <a:off x="14401800" y="150956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88</xdr:row>
      <xdr:rowOff>32173</xdr:rowOff>
    </xdr:to>
    <xdr:cxnSp macro="">
      <xdr:nvCxnSpPr>
        <xdr:cNvPr id="262" name="直線コネクタ 261"/>
        <xdr:cNvCxnSpPr/>
      </xdr:nvCxnSpPr>
      <xdr:spPr>
        <a:xfrm>
          <a:off x="13512800" y="14428046"/>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2" name="円/楕円 271"/>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27957</xdr:rowOff>
    </xdr:from>
    <xdr:ext cx="762000" cy="259045"/>
    <xdr:sp macro="" textlink="">
      <xdr:nvSpPr>
        <xdr:cNvPr id="273" name="給与水準   （国との比較）該当値テキスト"/>
        <xdr:cNvSpPr txBox="1"/>
      </xdr:nvSpPr>
      <xdr:spPr>
        <a:xfrm>
          <a:off x="17106900" y="144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4" name="円/楕円 273"/>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75" name="テキスト ボックス 274"/>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128693</xdr:rowOff>
    </xdr:from>
    <xdr:to>
      <xdr:col>22</xdr:col>
      <xdr:colOff>254000</xdr:colOff>
      <xdr:row>88</xdr:row>
      <xdr:rowOff>58843</xdr:rowOff>
    </xdr:to>
    <xdr:sp macro="" textlink="">
      <xdr:nvSpPr>
        <xdr:cNvPr id="276" name="円/楕円 275"/>
        <xdr:cNvSpPr/>
      </xdr:nvSpPr>
      <xdr:spPr>
        <a:xfrm>
          <a:off x="15240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43620</xdr:rowOff>
    </xdr:from>
    <xdr:ext cx="762000" cy="259045"/>
    <xdr:sp macro="" textlink="">
      <xdr:nvSpPr>
        <xdr:cNvPr id="277" name="テキスト ボックス 276"/>
        <xdr:cNvSpPr txBox="1"/>
      </xdr:nvSpPr>
      <xdr:spPr>
        <a:xfrm>
          <a:off x="14909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78" name="円/楕円 277"/>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67750</xdr:rowOff>
    </xdr:from>
    <xdr:ext cx="762000" cy="259045"/>
    <xdr:sp macro="" textlink="">
      <xdr:nvSpPr>
        <xdr:cNvPr id="279" name="テキスト ボックス 278"/>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146896</xdr:rowOff>
    </xdr:from>
    <xdr:to>
      <xdr:col>19</xdr:col>
      <xdr:colOff>533400</xdr:colOff>
      <xdr:row>84</xdr:row>
      <xdr:rowOff>77046</xdr:rowOff>
    </xdr:to>
    <xdr:sp macro="" textlink="">
      <xdr:nvSpPr>
        <xdr:cNvPr id="280" name="円/楕円 279"/>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61823</xdr:rowOff>
    </xdr:from>
    <xdr:ext cx="762000" cy="259045"/>
    <xdr:sp macro="" textlink="">
      <xdr:nvSpPr>
        <xdr:cNvPr id="281" name="テキスト ボックス 280"/>
        <xdr:cNvSpPr txBox="1"/>
      </xdr:nvSpPr>
      <xdr:spPr>
        <a:xfrm>
          <a:off x="13131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類似団体と比べ</a:t>
          </a:r>
          <a:r>
            <a:rPr kumimoji="1" lang="en-US" altLang="ja-JP" sz="1300">
              <a:solidFill>
                <a:schemeClr val="dk1"/>
              </a:solidFill>
              <a:latin typeface="+mn-lt"/>
              <a:ea typeface="+mn-ea"/>
              <a:cs typeface="+mn-cs"/>
            </a:rPr>
            <a:t>1.7</a:t>
          </a:r>
          <a:r>
            <a:rPr kumimoji="1" lang="ja-JP" altLang="ja-JP" sz="1300">
              <a:solidFill>
                <a:schemeClr val="dk1"/>
              </a:solidFill>
              <a:latin typeface="+mn-lt"/>
              <a:ea typeface="+mn-ea"/>
              <a:cs typeface="+mn-cs"/>
            </a:rPr>
            <a:t>人少ない状況</a:t>
          </a:r>
          <a:r>
            <a:rPr kumimoji="1" lang="ja-JP" altLang="en-US" sz="1300">
              <a:solidFill>
                <a:schemeClr val="dk1"/>
              </a:solidFill>
              <a:latin typeface="+mn-lt"/>
              <a:ea typeface="+mn-ea"/>
              <a:cs typeface="+mn-cs"/>
            </a:rPr>
            <a:t>であり、全国、県平均ともに下回っている。</a:t>
          </a:r>
          <a:r>
            <a:rPr kumimoji="1" lang="ja-JP" altLang="ja-JP" sz="1300">
              <a:solidFill>
                <a:schemeClr val="dk1"/>
              </a:solidFill>
              <a:latin typeface="+mn-lt"/>
              <a:ea typeface="+mn-ea"/>
              <a:cs typeface="+mn-cs"/>
            </a:rPr>
            <a:t>これは、これまで取り組んできた定員管理適正化計画による効果であ</a:t>
          </a:r>
          <a:r>
            <a:rPr kumimoji="1" lang="ja-JP" altLang="en-US" sz="1300">
              <a:solidFill>
                <a:schemeClr val="dk1"/>
              </a:solidFill>
              <a:latin typeface="+mn-lt"/>
              <a:ea typeface="+mn-ea"/>
              <a:cs typeface="+mn-cs"/>
            </a:rPr>
            <a:t>る</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a:t>
          </a:r>
          <a:r>
            <a:rPr kumimoji="1" lang="ja-JP" altLang="en-US" sz="1300">
              <a:solidFill>
                <a:schemeClr val="dk1"/>
              </a:solidFill>
              <a:latin typeface="+mn-lt"/>
              <a:ea typeface="+mn-ea"/>
              <a:cs typeface="+mn-cs"/>
            </a:rPr>
            <a:t>は</a:t>
          </a:r>
          <a:r>
            <a:rPr kumimoji="1" lang="ja-JP" altLang="ja-JP" sz="1300">
              <a:solidFill>
                <a:schemeClr val="dk1"/>
              </a:solidFill>
              <a:latin typeface="+mn-lt"/>
              <a:ea typeface="+mn-ea"/>
              <a:cs typeface="+mn-cs"/>
            </a:rPr>
            <a:t>引き続き</a:t>
          </a:r>
          <a:r>
            <a:rPr kumimoji="1" lang="ja-JP" altLang="en-US" sz="1300">
              <a:solidFill>
                <a:schemeClr val="dk1"/>
              </a:solidFill>
              <a:latin typeface="+mn-lt"/>
              <a:ea typeface="+mn-ea"/>
              <a:cs typeface="+mn-cs"/>
            </a:rPr>
            <a:t>効率的、効果的な組織運営に努めるとともに、</a:t>
          </a:r>
          <a:r>
            <a:rPr kumimoji="1" lang="ja-JP" altLang="ja-JP" sz="1300">
              <a:solidFill>
                <a:schemeClr val="dk1"/>
              </a:solidFill>
              <a:latin typeface="+mn-lt"/>
              <a:ea typeface="+mn-ea"/>
              <a:cs typeface="+mn-cs"/>
            </a:rPr>
            <a:t>適正な定員管理に努めていく。</a:t>
          </a:r>
          <a:endParaRPr lang="ja-JP" altLang="ja-JP" sz="1300"/>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38281</xdr:rowOff>
    </xdr:from>
    <xdr:to>
      <xdr:col>24</xdr:col>
      <xdr:colOff>558800</xdr:colOff>
      <xdr:row>59</xdr:row>
      <xdr:rowOff>50921</xdr:rowOff>
    </xdr:to>
    <xdr:cxnSp macro="">
      <xdr:nvCxnSpPr>
        <xdr:cNvPr id="318" name="直線コネクタ 317"/>
        <xdr:cNvCxnSpPr/>
      </xdr:nvCxnSpPr>
      <xdr:spPr>
        <a:xfrm>
          <a:off x="16179800" y="10153831"/>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38281</xdr:rowOff>
    </xdr:from>
    <xdr:to>
      <xdr:col>23</xdr:col>
      <xdr:colOff>406400</xdr:colOff>
      <xdr:row>59</xdr:row>
      <xdr:rowOff>39430</xdr:rowOff>
    </xdr:to>
    <xdr:cxnSp macro="">
      <xdr:nvCxnSpPr>
        <xdr:cNvPr id="321" name="直線コネクタ 320"/>
        <xdr:cNvCxnSpPr/>
      </xdr:nvCxnSpPr>
      <xdr:spPr>
        <a:xfrm flipV="1">
          <a:off x="15290800" y="1015383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34834</xdr:rowOff>
    </xdr:from>
    <xdr:to>
      <xdr:col>22</xdr:col>
      <xdr:colOff>203200</xdr:colOff>
      <xdr:row>59</xdr:row>
      <xdr:rowOff>39430</xdr:rowOff>
    </xdr:to>
    <xdr:cxnSp macro="">
      <xdr:nvCxnSpPr>
        <xdr:cNvPr id="324" name="直線コネクタ 323"/>
        <xdr:cNvCxnSpPr/>
      </xdr:nvCxnSpPr>
      <xdr:spPr>
        <a:xfrm>
          <a:off x="14401800" y="1015038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34834</xdr:rowOff>
    </xdr:from>
    <xdr:to>
      <xdr:col>21</xdr:col>
      <xdr:colOff>0</xdr:colOff>
      <xdr:row>59</xdr:row>
      <xdr:rowOff>40580</xdr:rowOff>
    </xdr:to>
    <xdr:cxnSp macro="">
      <xdr:nvCxnSpPr>
        <xdr:cNvPr id="327" name="直線コネクタ 326"/>
        <xdr:cNvCxnSpPr/>
      </xdr:nvCxnSpPr>
      <xdr:spPr>
        <a:xfrm flipV="1">
          <a:off x="13512800" y="1015038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121</xdr:rowOff>
    </xdr:from>
    <xdr:to>
      <xdr:col>24</xdr:col>
      <xdr:colOff>609600</xdr:colOff>
      <xdr:row>59</xdr:row>
      <xdr:rowOff>101721</xdr:rowOff>
    </xdr:to>
    <xdr:sp macro="" textlink="">
      <xdr:nvSpPr>
        <xdr:cNvPr id="337" name="円/楕円 336"/>
        <xdr:cNvSpPr/>
      </xdr:nvSpPr>
      <xdr:spPr>
        <a:xfrm>
          <a:off x="169672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16648</xdr:rowOff>
    </xdr:from>
    <xdr:ext cx="762000" cy="259045"/>
    <xdr:sp macro="" textlink="">
      <xdr:nvSpPr>
        <xdr:cNvPr id="338" name="定員管理の状況該当値テキスト"/>
        <xdr:cNvSpPr txBox="1"/>
      </xdr:nvSpPr>
      <xdr:spPr>
        <a:xfrm>
          <a:off x="17106900" y="99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158931</xdr:rowOff>
    </xdr:from>
    <xdr:to>
      <xdr:col>23</xdr:col>
      <xdr:colOff>457200</xdr:colOff>
      <xdr:row>59</xdr:row>
      <xdr:rowOff>89081</xdr:rowOff>
    </xdr:to>
    <xdr:sp macro="" textlink="">
      <xdr:nvSpPr>
        <xdr:cNvPr id="339" name="円/楕円 338"/>
        <xdr:cNvSpPr/>
      </xdr:nvSpPr>
      <xdr:spPr>
        <a:xfrm>
          <a:off x="16129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99258</xdr:rowOff>
    </xdr:from>
    <xdr:ext cx="736600" cy="259045"/>
    <xdr:sp macro="" textlink="">
      <xdr:nvSpPr>
        <xdr:cNvPr id="340" name="テキスト ボックス 339"/>
        <xdr:cNvSpPr txBox="1"/>
      </xdr:nvSpPr>
      <xdr:spPr>
        <a:xfrm>
          <a:off x="15798800" y="987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160080</xdr:rowOff>
    </xdr:from>
    <xdr:to>
      <xdr:col>22</xdr:col>
      <xdr:colOff>254000</xdr:colOff>
      <xdr:row>59</xdr:row>
      <xdr:rowOff>90230</xdr:rowOff>
    </xdr:to>
    <xdr:sp macro="" textlink="">
      <xdr:nvSpPr>
        <xdr:cNvPr id="341" name="円/楕円 340"/>
        <xdr:cNvSpPr/>
      </xdr:nvSpPr>
      <xdr:spPr>
        <a:xfrm>
          <a:off x="15240000" y="101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100407</xdr:rowOff>
    </xdr:from>
    <xdr:ext cx="762000" cy="259045"/>
    <xdr:sp macro="" textlink="">
      <xdr:nvSpPr>
        <xdr:cNvPr id="342" name="テキスト ボックス 341"/>
        <xdr:cNvSpPr txBox="1"/>
      </xdr:nvSpPr>
      <xdr:spPr>
        <a:xfrm>
          <a:off x="14909800" y="987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155484</xdr:rowOff>
    </xdr:from>
    <xdr:to>
      <xdr:col>21</xdr:col>
      <xdr:colOff>50800</xdr:colOff>
      <xdr:row>59</xdr:row>
      <xdr:rowOff>85634</xdr:rowOff>
    </xdr:to>
    <xdr:sp macro="" textlink="">
      <xdr:nvSpPr>
        <xdr:cNvPr id="343" name="円/楕円 342"/>
        <xdr:cNvSpPr/>
      </xdr:nvSpPr>
      <xdr:spPr>
        <a:xfrm>
          <a:off x="14351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95811</xdr:rowOff>
    </xdr:from>
    <xdr:ext cx="762000" cy="259045"/>
    <xdr:sp macro="" textlink="">
      <xdr:nvSpPr>
        <xdr:cNvPr id="344" name="テキスト ボックス 343"/>
        <xdr:cNvSpPr txBox="1"/>
      </xdr:nvSpPr>
      <xdr:spPr>
        <a:xfrm>
          <a:off x="14020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161230</xdr:rowOff>
    </xdr:from>
    <xdr:to>
      <xdr:col>19</xdr:col>
      <xdr:colOff>533400</xdr:colOff>
      <xdr:row>59</xdr:row>
      <xdr:rowOff>91380</xdr:rowOff>
    </xdr:to>
    <xdr:sp macro="" textlink="">
      <xdr:nvSpPr>
        <xdr:cNvPr id="345" name="円/楕円 344"/>
        <xdr:cNvSpPr/>
      </xdr:nvSpPr>
      <xdr:spPr>
        <a:xfrm>
          <a:off x="134620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101557</xdr:rowOff>
    </xdr:from>
    <xdr:ext cx="762000" cy="259045"/>
    <xdr:sp macro="" textlink="">
      <xdr:nvSpPr>
        <xdr:cNvPr id="346" name="テキスト ボックス 345"/>
        <xdr:cNvSpPr txBox="1"/>
      </xdr:nvSpPr>
      <xdr:spPr>
        <a:xfrm>
          <a:off x="13131800" y="98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昨年度と比較して</a:t>
          </a:r>
          <a:r>
            <a:rPr kumimoji="1" lang="en-US" altLang="ja-JP" sz="1300">
              <a:solidFill>
                <a:schemeClr val="dk1"/>
              </a:solidFill>
              <a:latin typeface="+mn-lt"/>
              <a:ea typeface="+mn-ea"/>
              <a:cs typeface="+mn-cs"/>
            </a:rPr>
            <a:t>0.4</a:t>
          </a:r>
          <a:r>
            <a:rPr kumimoji="1" lang="ja-JP" altLang="ja-JP" sz="1300">
              <a:solidFill>
                <a:schemeClr val="dk1"/>
              </a:solidFill>
              <a:latin typeface="+mn-lt"/>
              <a:ea typeface="+mn-ea"/>
              <a:cs typeface="+mn-cs"/>
            </a:rPr>
            <a:t>％の減となっているが、</a:t>
          </a:r>
          <a:r>
            <a:rPr kumimoji="1" lang="ja-JP" altLang="en-US" sz="1300">
              <a:solidFill>
                <a:schemeClr val="dk1"/>
              </a:solidFill>
              <a:latin typeface="+mn-lt"/>
              <a:ea typeface="+mn-ea"/>
              <a:cs typeface="+mn-cs"/>
            </a:rPr>
            <a:t>類似団体と比べ</a:t>
          </a:r>
          <a:r>
            <a:rPr kumimoji="1" lang="en-US" altLang="ja-JP" sz="1300">
              <a:solidFill>
                <a:schemeClr val="dk1"/>
              </a:solidFill>
              <a:latin typeface="+mn-lt"/>
              <a:ea typeface="+mn-ea"/>
              <a:cs typeface="+mn-cs"/>
            </a:rPr>
            <a:t>1.1</a:t>
          </a:r>
          <a:r>
            <a:rPr kumimoji="1" lang="ja-JP" altLang="en-US" sz="1300">
              <a:solidFill>
                <a:schemeClr val="dk1"/>
              </a:solidFill>
              <a:latin typeface="+mn-lt"/>
              <a:ea typeface="+mn-ea"/>
              <a:cs typeface="+mn-cs"/>
            </a:rPr>
            <a:t>％上回っており、全国平均と比べても</a:t>
          </a:r>
          <a:r>
            <a:rPr kumimoji="1" lang="en-US" altLang="ja-JP" sz="1300">
              <a:solidFill>
                <a:schemeClr val="dk1"/>
              </a:solidFill>
              <a:latin typeface="+mn-lt"/>
              <a:ea typeface="+mn-ea"/>
              <a:cs typeface="+mn-cs"/>
            </a:rPr>
            <a:t>0.8</a:t>
          </a:r>
          <a:r>
            <a:rPr kumimoji="1" lang="ja-JP" altLang="en-US" sz="1300">
              <a:solidFill>
                <a:schemeClr val="dk1"/>
              </a:solidFill>
              <a:latin typeface="+mn-lt"/>
              <a:ea typeface="+mn-ea"/>
              <a:cs typeface="+mn-cs"/>
            </a:rPr>
            <a:t>％高い。これは、元利償還金の額が減少傾向にあった反面、標準財政規模は年々微増してきたことが影響していると思われる。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将来負担比率にもあるように、大型事業</a:t>
          </a:r>
          <a:r>
            <a:rPr kumimoji="1" lang="ja-JP" altLang="en-US" sz="1300">
              <a:solidFill>
                <a:schemeClr val="dk1"/>
              </a:solidFill>
              <a:latin typeface="+mn-lt"/>
              <a:ea typeface="+mn-ea"/>
              <a:cs typeface="+mn-cs"/>
            </a:rPr>
            <a:t>の借入金償還額が</a:t>
          </a:r>
          <a:r>
            <a:rPr kumimoji="1" lang="ja-JP" altLang="ja-JP" sz="1300">
              <a:solidFill>
                <a:schemeClr val="dk1"/>
              </a:solidFill>
              <a:latin typeface="+mn-lt"/>
              <a:ea typeface="+mn-ea"/>
              <a:cs typeface="+mn-cs"/>
            </a:rPr>
            <a:t>３年据置後</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本格的</a:t>
          </a:r>
          <a:r>
            <a:rPr kumimoji="1" lang="ja-JP" altLang="en-US" sz="1300">
              <a:solidFill>
                <a:schemeClr val="dk1"/>
              </a:solidFill>
              <a:latin typeface="+mn-lt"/>
              <a:ea typeface="+mn-ea"/>
              <a:cs typeface="+mn-cs"/>
            </a:rPr>
            <a:t>に</a:t>
          </a:r>
          <a:r>
            <a:rPr kumimoji="1" lang="ja-JP" altLang="ja-JP" sz="1300">
              <a:solidFill>
                <a:schemeClr val="dk1"/>
              </a:solidFill>
              <a:latin typeface="+mn-lt"/>
              <a:ea typeface="+mn-ea"/>
              <a:cs typeface="+mn-cs"/>
            </a:rPr>
            <a:t>始まることにより、今後上昇していくことが予想される。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それを見据えたうえで、計画的な</a:t>
          </a:r>
          <a:r>
            <a:rPr kumimoji="1" lang="ja-JP" altLang="en-US" sz="1300">
              <a:solidFill>
                <a:schemeClr val="dk1"/>
              </a:solidFill>
              <a:latin typeface="+mn-lt"/>
              <a:ea typeface="+mn-ea"/>
              <a:cs typeface="+mn-cs"/>
            </a:rPr>
            <a:t>地方債発行</a:t>
          </a:r>
          <a:r>
            <a:rPr kumimoji="1" lang="ja-JP" altLang="ja-JP" sz="1300">
              <a:solidFill>
                <a:schemeClr val="dk1"/>
              </a:solidFill>
              <a:latin typeface="+mn-lt"/>
              <a:ea typeface="+mn-ea"/>
              <a:cs typeface="+mn-cs"/>
            </a:rPr>
            <a:t>を通して償還額の平準化及び実質公債費比率の上昇が急激にならないよう注視していくこととする。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89746</xdr:rowOff>
    </xdr:from>
    <xdr:to>
      <xdr:col>24</xdr:col>
      <xdr:colOff>558800</xdr:colOff>
      <xdr:row>42</xdr:row>
      <xdr:rowOff>121920</xdr:rowOff>
    </xdr:to>
    <xdr:cxnSp macro="">
      <xdr:nvCxnSpPr>
        <xdr:cNvPr id="379" name="直線コネクタ 378"/>
        <xdr:cNvCxnSpPr/>
      </xdr:nvCxnSpPr>
      <xdr:spPr>
        <a:xfrm flipV="1">
          <a:off x="16179800" y="72906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0"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42</xdr:row>
      <xdr:rowOff>162137</xdr:rowOff>
    </xdr:to>
    <xdr:cxnSp macro="">
      <xdr:nvCxnSpPr>
        <xdr:cNvPr id="382" name="直線コネクタ 381"/>
        <xdr:cNvCxnSpPr/>
      </xdr:nvCxnSpPr>
      <xdr:spPr>
        <a:xfrm flipV="1">
          <a:off x="15290800" y="73228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4" name="テキスト ボックス 383"/>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162137</xdr:rowOff>
    </xdr:from>
    <xdr:to>
      <xdr:col>22</xdr:col>
      <xdr:colOff>203200</xdr:colOff>
      <xdr:row>43</xdr:row>
      <xdr:rowOff>14817</xdr:rowOff>
    </xdr:to>
    <xdr:cxnSp macro="">
      <xdr:nvCxnSpPr>
        <xdr:cNvPr id="385" name="直線コネクタ 384"/>
        <xdr:cNvCxnSpPr/>
      </xdr:nvCxnSpPr>
      <xdr:spPr>
        <a:xfrm flipV="1">
          <a:off x="14401800" y="73630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7" name="テキスト ボックス 386"/>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14817</xdr:rowOff>
    </xdr:from>
    <xdr:to>
      <xdr:col>21</xdr:col>
      <xdr:colOff>0</xdr:colOff>
      <xdr:row>43</xdr:row>
      <xdr:rowOff>30904</xdr:rowOff>
    </xdr:to>
    <xdr:cxnSp macro="">
      <xdr:nvCxnSpPr>
        <xdr:cNvPr id="388" name="直線コネクタ 387"/>
        <xdr:cNvCxnSpPr/>
      </xdr:nvCxnSpPr>
      <xdr:spPr>
        <a:xfrm flipV="1">
          <a:off x="13512800" y="73871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38946</xdr:rowOff>
    </xdr:from>
    <xdr:to>
      <xdr:col>24</xdr:col>
      <xdr:colOff>609600</xdr:colOff>
      <xdr:row>42</xdr:row>
      <xdr:rowOff>140546</xdr:rowOff>
    </xdr:to>
    <xdr:sp macro="" textlink="">
      <xdr:nvSpPr>
        <xdr:cNvPr id="398" name="円/楕円 397"/>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11023</xdr:rowOff>
    </xdr:from>
    <xdr:ext cx="762000" cy="259045"/>
    <xdr:sp macro="" textlink="">
      <xdr:nvSpPr>
        <xdr:cNvPr id="399" name="公債費負担の状況該当値テキスト"/>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400" name="円/楕円 399"/>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401" name="テキスト ボックス 400"/>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111337</xdr:rowOff>
    </xdr:from>
    <xdr:to>
      <xdr:col>22</xdr:col>
      <xdr:colOff>254000</xdr:colOff>
      <xdr:row>43</xdr:row>
      <xdr:rowOff>41487</xdr:rowOff>
    </xdr:to>
    <xdr:sp macro="" textlink="">
      <xdr:nvSpPr>
        <xdr:cNvPr id="402" name="円/楕円 401"/>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26264</xdr:rowOff>
    </xdr:from>
    <xdr:ext cx="762000" cy="259045"/>
    <xdr:sp macro="" textlink="">
      <xdr:nvSpPr>
        <xdr:cNvPr id="403" name="テキスト ボックス 402"/>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135467</xdr:rowOff>
    </xdr:from>
    <xdr:to>
      <xdr:col>21</xdr:col>
      <xdr:colOff>50800</xdr:colOff>
      <xdr:row>43</xdr:row>
      <xdr:rowOff>65617</xdr:rowOff>
    </xdr:to>
    <xdr:sp macro="" textlink="">
      <xdr:nvSpPr>
        <xdr:cNvPr id="404" name="円/楕円 403"/>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75794</xdr:rowOff>
    </xdr:from>
    <xdr:ext cx="762000" cy="259045"/>
    <xdr:sp macro="" textlink="">
      <xdr:nvSpPr>
        <xdr:cNvPr id="405" name="テキスト ボックス 404"/>
        <xdr:cNvSpPr txBox="1"/>
      </xdr:nvSpPr>
      <xdr:spPr>
        <a:xfrm>
          <a:off x="14020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151554</xdr:rowOff>
    </xdr:from>
    <xdr:to>
      <xdr:col>19</xdr:col>
      <xdr:colOff>533400</xdr:colOff>
      <xdr:row>43</xdr:row>
      <xdr:rowOff>81704</xdr:rowOff>
    </xdr:to>
    <xdr:sp macro="" textlink="">
      <xdr:nvSpPr>
        <xdr:cNvPr id="406" name="円/楕円 405"/>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91881</xdr:rowOff>
    </xdr:from>
    <xdr:ext cx="762000" cy="259045"/>
    <xdr:sp macro="" textlink="">
      <xdr:nvSpPr>
        <xdr:cNvPr id="407" name="テキスト ボックス 406"/>
        <xdr:cNvSpPr txBox="1"/>
      </xdr:nvSpPr>
      <xdr:spPr>
        <a:xfrm>
          <a:off x="13131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昨年と比べ</a:t>
          </a:r>
          <a:r>
            <a:rPr kumimoji="1" lang="en-US" altLang="ja-JP" sz="1300">
              <a:solidFill>
                <a:schemeClr val="dk1"/>
              </a:solidFill>
              <a:latin typeface="+mn-lt"/>
              <a:ea typeface="+mn-ea"/>
              <a:cs typeface="+mn-cs"/>
            </a:rPr>
            <a:t>18.5</a:t>
          </a:r>
          <a:r>
            <a:rPr kumimoji="1" lang="ja-JP" altLang="en-US" sz="1300">
              <a:solidFill>
                <a:schemeClr val="dk1"/>
              </a:solidFill>
              <a:latin typeface="+mn-lt"/>
              <a:ea typeface="+mn-ea"/>
              <a:cs typeface="+mn-cs"/>
            </a:rPr>
            <a:t>％下がっており、将来負担の改善傾向がうかがえる。これは、充当可能財源が大幅に増加したことが影響している。しかし、</a:t>
          </a:r>
          <a:r>
            <a:rPr kumimoji="1" lang="ja-JP" altLang="ja-JP" sz="1300">
              <a:solidFill>
                <a:schemeClr val="dk1"/>
              </a:solidFill>
              <a:latin typeface="+mn-lt"/>
              <a:ea typeface="+mn-ea"/>
              <a:cs typeface="+mn-cs"/>
            </a:rPr>
            <a:t>類似団体平均値より</a:t>
          </a:r>
          <a:r>
            <a:rPr kumimoji="1" lang="en-US" altLang="ja-JP" sz="1300">
              <a:solidFill>
                <a:schemeClr val="dk1"/>
              </a:solidFill>
              <a:latin typeface="+mn-lt"/>
              <a:ea typeface="+mn-ea"/>
              <a:cs typeface="+mn-cs"/>
            </a:rPr>
            <a:t>72.1</a:t>
          </a:r>
          <a:r>
            <a:rPr kumimoji="1" lang="ja-JP" altLang="ja-JP" sz="1300">
              <a:solidFill>
                <a:schemeClr val="dk1"/>
              </a:solidFill>
              <a:latin typeface="+mn-lt"/>
              <a:ea typeface="+mn-ea"/>
              <a:cs typeface="+mn-cs"/>
            </a:rPr>
            <a:t>％も上回っており、</a:t>
          </a:r>
          <a:r>
            <a:rPr kumimoji="1" lang="ja-JP" altLang="en-US" sz="1300">
              <a:solidFill>
                <a:schemeClr val="dk1"/>
              </a:solidFill>
              <a:latin typeface="+mn-lt"/>
              <a:ea typeface="+mn-ea"/>
              <a:cs typeface="+mn-cs"/>
            </a:rPr>
            <a:t>全国平均や沖縄平均をもかなり上回っている。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地方債の現在高も庁舎等複合施設建設事業など大型事業の影響により高止まりの状況となっていることから、</a:t>
          </a:r>
          <a:r>
            <a:rPr kumimoji="1" lang="ja-JP" altLang="ja-JP" sz="1300">
              <a:solidFill>
                <a:schemeClr val="dk1"/>
              </a:solidFill>
              <a:latin typeface="+mn-lt"/>
              <a:ea typeface="+mn-ea"/>
              <a:cs typeface="+mn-cs"/>
            </a:rPr>
            <a:t>今後は公債費等義務的経費の削減をはじめとする行財政改革はもちろんのこと、充当可能基金への積立も視野に入れつつ改善に努める。</a:t>
          </a:r>
          <a:endParaRPr kumimoji="1" lang="en-US"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27771</xdr:rowOff>
    </xdr:from>
    <xdr:to>
      <xdr:col>24</xdr:col>
      <xdr:colOff>558800</xdr:colOff>
      <xdr:row>19</xdr:row>
      <xdr:rowOff>5122</xdr:rowOff>
    </xdr:to>
    <xdr:cxnSp macro="">
      <xdr:nvCxnSpPr>
        <xdr:cNvPr id="441" name="直線コネクタ 440"/>
        <xdr:cNvCxnSpPr/>
      </xdr:nvCxnSpPr>
      <xdr:spPr>
        <a:xfrm flipV="1">
          <a:off x="16179800" y="3113871"/>
          <a:ext cx="8382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2"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3" name="フローチャート : 判断 442"/>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168656</xdr:rowOff>
    </xdr:from>
    <xdr:to>
      <xdr:col>23</xdr:col>
      <xdr:colOff>406400</xdr:colOff>
      <xdr:row>19</xdr:row>
      <xdr:rowOff>5122</xdr:rowOff>
    </xdr:to>
    <xdr:cxnSp macro="">
      <xdr:nvCxnSpPr>
        <xdr:cNvPr id="444" name="直線コネクタ 443"/>
        <xdr:cNvCxnSpPr/>
      </xdr:nvCxnSpPr>
      <xdr:spPr>
        <a:xfrm>
          <a:off x="15290800" y="3083306"/>
          <a:ext cx="889000" cy="17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58462</xdr:rowOff>
    </xdr:from>
    <xdr:to>
      <xdr:col>22</xdr:col>
      <xdr:colOff>203200</xdr:colOff>
      <xdr:row>17</xdr:row>
      <xdr:rowOff>168656</xdr:rowOff>
    </xdr:to>
    <xdr:cxnSp macro="">
      <xdr:nvCxnSpPr>
        <xdr:cNvPr id="447" name="直線コネクタ 446"/>
        <xdr:cNvCxnSpPr/>
      </xdr:nvCxnSpPr>
      <xdr:spPr>
        <a:xfrm>
          <a:off x="14401800" y="2973112"/>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58462</xdr:rowOff>
    </xdr:from>
    <xdr:to>
      <xdr:col>21</xdr:col>
      <xdr:colOff>0</xdr:colOff>
      <xdr:row>17</xdr:row>
      <xdr:rowOff>85810</xdr:rowOff>
    </xdr:to>
    <xdr:cxnSp macro="">
      <xdr:nvCxnSpPr>
        <xdr:cNvPr id="450" name="直線コネクタ 449"/>
        <xdr:cNvCxnSpPr/>
      </xdr:nvCxnSpPr>
      <xdr:spPr>
        <a:xfrm flipV="1">
          <a:off x="13512800" y="2973112"/>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2" name="テキスト ボックス 451"/>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3" name="フローチャート : 判断 452"/>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4" name="テキスト ボックス 453"/>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148421</xdr:rowOff>
    </xdr:from>
    <xdr:to>
      <xdr:col>24</xdr:col>
      <xdr:colOff>609600</xdr:colOff>
      <xdr:row>18</xdr:row>
      <xdr:rowOff>78571</xdr:rowOff>
    </xdr:to>
    <xdr:sp macro="" textlink="">
      <xdr:nvSpPr>
        <xdr:cNvPr id="460" name="円/楕円 459"/>
        <xdr:cNvSpPr/>
      </xdr:nvSpPr>
      <xdr:spPr>
        <a:xfrm>
          <a:off x="16967200" y="30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120498</xdr:rowOff>
    </xdr:from>
    <xdr:ext cx="762000" cy="259045"/>
    <xdr:sp macro="" textlink="">
      <xdr:nvSpPr>
        <xdr:cNvPr id="461" name="将来負担の状況該当値テキスト"/>
        <xdr:cNvSpPr txBox="1"/>
      </xdr:nvSpPr>
      <xdr:spPr>
        <a:xfrm>
          <a:off x="17106900" y="303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125772</xdr:rowOff>
    </xdr:from>
    <xdr:to>
      <xdr:col>23</xdr:col>
      <xdr:colOff>457200</xdr:colOff>
      <xdr:row>19</xdr:row>
      <xdr:rowOff>55922</xdr:rowOff>
    </xdr:to>
    <xdr:sp macro="" textlink="">
      <xdr:nvSpPr>
        <xdr:cNvPr id="462" name="円/楕円 461"/>
        <xdr:cNvSpPr/>
      </xdr:nvSpPr>
      <xdr:spPr>
        <a:xfrm>
          <a:off x="16129000" y="32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40699</xdr:rowOff>
    </xdr:from>
    <xdr:ext cx="736600" cy="259045"/>
    <xdr:sp macro="" textlink="">
      <xdr:nvSpPr>
        <xdr:cNvPr id="463" name="テキスト ボックス 462"/>
        <xdr:cNvSpPr txBox="1"/>
      </xdr:nvSpPr>
      <xdr:spPr>
        <a:xfrm>
          <a:off x="15798800" y="329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117856</xdr:rowOff>
    </xdr:from>
    <xdr:to>
      <xdr:col>22</xdr:col>
      <xdr:colOff>254000</xdr:colOff>
      <xdr:row>18</xdr:row>
      <xdr:rowOff>48006</xdr:rowOff>
    </xdr:to>
    <xdr:sp macro="" textlink="">
      <xdr:nvSpPr>
        <xdr:cNvPr id="464" name="円/楕円 463"/>
        <xdr:cNvSpPr/>
      </xdr:nvSpPr>
      <xdr:spPr>
        <a:xfrm>
          <a:off x="15240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32783</xdr:rowOff>
    </xdr:from>
    <xdr:ext cx="762000" cy="259045"/>
    <xdr:sp macro="" textlink="">
      <xdr:nvSpPr>
        <xdr:cNvPr id="465" name="テキスト ボックス 464"/>
        <xdr:cNvSpPr txBox="1"/>
      </xdr:nvSpPr>
      <xdr:spPr>
        <a:xfrm>
          <a:off x="14909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7662</xdr:rowOff>
    </xdr:from>
    <xdr:to>
      <xdr:col>21</xdr:col>
      <xdr:colOff>50800</xdr:colOff>
      <xdr:row>17</xdr:row>
      <xdr:rowOff>109262</xdr:rowOff>
    </xdr:to>
    <xdr:sp macro="" textlink="">
      <xdr:nvSpPr>
        <xdr:cNvPr id="466" name="円/楕円 465"/>
        <xdr:cNvSpPr/>
      </xdr:nvSpPr>
      <xdr:spPr>
        <a:xfrm>
          <a:off x="14351000" y="29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94039</xdr:rowOff>
    </xdr:from>
    <xdr:ext cx="762000" cy="259045"/>
    <xdr:sp macro="" textlink="">
      <xdr:nvSpPr>
        <xdr:cNvPr id="467" name="テキスト ボックス 466"/>
        <xdr:cNvSpPr txBox="1"/>
      </xdr:nvSpPr>
      <xdr:spPr>
        <a:xfrm>
          <a:off x="14020800" y="300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35010</xdr:rowOff>
    </xdr:from>
    <xdr:to>
      <xdr:col>19</xdr:col>
      <xdr:colOff>533400</xdr:colOff>
      <xdr:row>17</xdr:row>
      <xdr:rowOff>136610</xdr:rowOff>
    </xdr:to>
    <xdr:sp macro="" textlink="">
      <xdr:nvSpPr>
        <xdr:cNvPr id="468" name="円/楕円 467"/>
        <xdr:cNvSpPr/>
      </xdr:nvSpPr>
      <xdr:spPr>
        <a:xfrm>
          <a:off x="13462000" y="29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121387</xdr:rowOff>
    </xdr:from>
    <xdr:ext cx="762000" cy="259045"/>
    <xdr:sp macro="" textlink="">
      <xdr:nvSpPr>
        <xdr:cNvPr id="469" name="テキスト ボックス 468"/>
        <xdr:cNvSpPr txBox="1"/>
      </xdr:nvSpPr>
      <xdr:spPr>
        <a:xfrm>
          <a:off x="13131800" y="303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沖縄県西原町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35,198
34,797
15.90
13,902,637
13,499,647
370,476
6,289,306
11,456,314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92.4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人件費については、類似団体平均値と比較して</a:t>
          </a:r>
          <a:r>
            <a:rPr kumimoji="1" lang="en-US" altLang="ja-JP" sz="1300">
              <a:solidFill>
                <a:schemeClr val="dk1"/>
              </a:solidFill>
              <a:latin typeface="+mn-lt"/>
              <a:ea typeface="+mn-ea"/>
              <a:cs typeface="+mn-cs"/>
            </a:rPr>
            <a:t>0.5</a:t>
          </a:r>
          <a:r>
            <a:rPr kumimoji="1" lang="ja-JP" altLang="ja-JP" sz="1300">
              <a:solidFill>
                <a:schemeClr val="dk1"/>
              </a:solidFill>
              <a:latin typeface="+mn-lt"/>
              <a:ea typeface="+mn-ea"/>
              <a:cs typeface="+mn-cs"/>
            </a:rPr>
            <a:t>上回っているが、</a:t>
          </a:r>
          <a:r>
            <a:rPr kumimoji="1" lang="ja-JP" altLang="en-US" sz="1300">
              <a:solidFill>
                <a:schemeClr val="dk1"/>
              </a:solidFill>
              <a:latin typeface="+mn-lt"/>
              <a:ea typeface="+mn-ea"/>
              <a:cs typeface="+mn-cs"/>
            </a:rPr>
            <a:t>昨年と</a:t>
          </a:r>
          <a:r>
            <a:rPr kumimoji="1" lang="ja-JP" altLang="ja-JP" sz="1300">
              <a:solidFill>
                <a:schemeClr val="dk1"/>
              </a:solidFill>
              <a:latin typeface="+mn-lt"/>
              <a:ea typeface="+mn-ea"/>
              <a:cs typeface="+mn-cs"/>
            </a:rPr>
            <a:t>ほぼ同様の推移を示している。</a:t>
          </a:r>
          <a:r>
            <a:rPr kumimoji="1" lang="ja-JP" altLang="en-US" sz="1300">
              <a:solidFill>
                <a:schemeClr val="dk1"/>
              </a:solidFill>
              <a:latin typeface="+mn-lt"/>
              <a:ea typeface="+mn-ea"/>
              <a:cs typeface="+mn-cs"/>
            </a:rPr>
            <a:t>全国平均や沖縄県平均と比較してもほぼ同じ水準といえる。従って</a:t>
          </a:r>
          <a:r>
            <a:rPr kumimoji="1" lang="ja-JP" altLang="ja-JP" sz="1300">
              <a:solidFill>
                <a:schemeClr val="dk1"/>
              </a:solidFill>
              <a:latin typeface="+mn-lt"/>
              <a:ea typeface="+mn-ea"/>
              <a:cs typeface="+mn-cs"/>
            </a:rPr>
            <a:t>今後もこれを維持することとしたいが、経常収支比率が</a:t>
          </a:r>
          <a:r>
            <a:rPr kumimoji="1" lang="en-US" altLang="ja-JP" sz="1300">
              <a:solidFill>
                <a:schemeClr val="dk1"/>
              </a:solidFill>
              <a:latin typeface="+mn-lt"/>
              <a:ea typeface="+mn-ea"/>
              <a:cs typeface="+mn-cs"/>
            </a:rPr>
            <a:t>90</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近く</a:t>
          </a:r>
          <a:r>
            <a:rPr kumimoji="1" lang="ja-JP" altLang="ja-JP" sz="1300">
              <a:solidFill>
                <a:schemeClr val="dk1"/>
              </a:solidFill>
              <a:latin typeface="+mn-lt"/>
              <a:ea typeface="+mn-ea"/>
              <a:cs typeface="+mn-cs"/>
            </a:rPr>
            <a:t>を</a:t>
          </a:r>
          <a:r>
            <a:rPr kumimoji="1" lang="ja-JP" altLang="en-US" sz="1300">
              <a:solidFill>
                <a:schemeClr val="dk1"/>
              </a:solidFill>
              <a:latin typeface="+mn-lt"/>
              <a:ea typeface="+mn-ea"/>
              <a:cs typeface="+mn-cs"/>
            </a:rPr>
            <a:t>推移していることを</a:t>
          </a:r>
          <a:r>
            <a:rPr kumimoji="1" lang="ja-JP" altLang="ja-JP" sz="1300">
              <a:solidFill>
                <a:schemeClr val="dk1"/>
              </a:solidFill>
              <a:latin typeface="+mn-lt"/>
              <a:ea typeface="+mn-ea"/>
              <a:cs typeface="+mn-cs"/>
            </a:rPr>
            <a:t>鑑みると、適正な定員管理や給与管理を</a:t>
          </a:r>
          <a:r>
            <a:rPr kumimoji="1" lang="ja-JP" altLang="en-US" sz="1300">
              <a:solidFill>
                <a:schemeClr val="dk1"/>
              </a:solidFill>
              <a:latin typeface="+mn-lt"/>
              <a:ea typeface="+mn-ea"/>
              <a:cs typeface="+mn-cs"/>
            </a:rPr>
            <a:t>徹底</a:t>
          </a:r>
          <a:r>
            <a:rPr kumimoji="1" lang="ja-JP" altLang="ja-JP" sz="1300">
              <a:solidFill>
                <a:schemeClr val="dk1"/>
              </a:solidFill>
              <a:latin typeface="+mn-lt"/>
              <a:ea typeface="+mn-ea"/>
              <a:cs typeface="+mn-cs"/>
            </a:rPr>
            <a:t>していく必要がある。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28702</xdr:rowOff>
    </xdr:from>
    <xdr:to>
      <xdr:col>7</xdr:col>
      <xdr:colOff>15875</xdr:colOff>
      <xdr:row>37</xdr:row>
      <xdr:rowOff>28702</xdr:rowOff>
    </xdr:to>
    <xdr:cxnSp macro="">
      <xdr:nvCxnSpPr>
        <xdr:cNvPr id="62" name="直線コネクタ 61"/>
        <xdr:cNvCxnSpPr/>
      </xdr:nvCxnSpPr>
      <xdr:spPr>
        <a:xfrm>
          <a:off x="3987800" y="6372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28702</xdr:rowOff>
    </xdr:from>
    <xdr:to>
      <xdr:col>5</xdr:col>
      <xdr:colOff>549275</xdr:colOff>
      <xdr:row>37</xdr:row>
      <xdr:rowOff>120142</xdr:rowOff>
    </xdr:to>
    <xdr:cxnSp macro="">
      <xdr:nvCxnSpPr>
        <xdr:cNvPr id="65" name="直線コネクタ 64"/>
        <xdr:cNvCxnSpPr/>
      </xdr:nvCxnSpPr>
      <xdr:spPr>
        <a:xfrm flipV="1">
          <a:off x="3098800" y="63723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33274</xdr:rowOff>
    </xdr:from>
    <xdr:to>
      <xdr:col>4</xdr:col>
      <xdr:colOff>346075</xdr:colOff>
      <xdr:row>37</xdr:row>
      <xdr:rowOff>120142</xdr:rowOff>
    </xdr:to>
    <xdr:cxnSp macro="">
      <xdr:nvCxnSpPr>
        <xdr:cNvPr id="68" name="直線コネクタ 67"/>
        <xdr:cNvCxnSpPr/>
      </xdr:nvCxnSpPr>
      <xdr:spPr>
        <a:xfrm>
          <a:off x="2209800" y="6376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33274</xdr:rowOff>
    </xdr:to>
    <xdr:cxnSp macro="">
      <xdr:nvCxnSpPr>
        <xdr:cNvPr id="71" name="直線コネクタ 70"/>
        <xdr:cNvCxnSpPr/>
      </xdr:nvCxnSpPr>
      <xdr:spPr>
        <a:xfrm>
          <a:off x="1320800" y="6344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81" name="円/楕円 80"/>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121429</xdr:rowOff>
    </xdr:from>
    <xdr:ext cx="762000" cy="259045"/>
    <xdr:sp macro="" textlink="">
      <xdr:nvSpPr>
        <xdr:cNvPr id="82"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149352</xdr:rowOff>
    </xdr:from>
    <xdr:to>
      <xdr:col>5</xdr:col>
      <xdr:colOff>600075</xdr:colOff>
      <xdr:row>37</xdr:row>
      <xdr:rowOff>79502</xdr:rowOff>
    </xdr:to>
    <xdr:sp macro="" textlink="">
      <xdr:nvSpPr>
        <xdr:cNvPr id="83" name="円/楕円 82"/>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64279</xdr:rowOff>
    </xdr:from>
    <xdr:ext cx="736600" cy="259045"/>
    <xdr:sp macro="" textlink="">
      <xdr:nvSpPr>
        <xdr:cNvPr id="84" name="テキスト ボックス 83"/>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69342</xdr:rowOff>
    </xdr:from>
    <xdr:to>
      <xdr:col>4</xdr:col>
      <xdr:colOff>396875</xdr:colOff>
      <xdr:row>37</xdr:row>
      <xdr:rowOff>170942</xdr:rowOff>
    </xdr:to>
    <xdr:sp macro="" textlink="">
      <xdr:nvSpPr>
        <xdr:cNvPr id="85" name="円/楕円 84"/>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155719</xdr:rowOff>
    </xdr:from>
    <xdr:ext cx="762000" cy="259045"/>
    <xdr:sp macro="" textlink="">
      <xdr:nvSpPr>
        <xdr:cNvPr id="86" name="テキスト ボックス 85"/>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153924</xdr:rowOff>
    </xdr:from>
    <xdr:to>
      <xdr:col>3</xdr:col>
      <xdr:colOff>193675</xdr:colOff>
      <xdr:row>37</xdr:row>
      <xdr:rowOff>84074</xdr:rowOff>
    </xdr:to>
    <xdr:sp macro="" textlink="">
      <xdr:nvSpPr>
        <xdr:cNvPr id="87" name="円/楕円 86"/>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88" name="テキスト ボックス 87"/>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89" name="円/楕円 88"/>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0" name="テキスト ボックス 89"/>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物件費については、ほぼ類似団体と同様に推移し</a:t>
          </a:r>
          <a:r>
            <a:rPr kumimoji="1" lang="ja-JP" altLang="en-US" sz="1300">
              <a:solidFill>
                <a:schemeClr val="dk1"/>
              </a:solidFill>
              <a:latin typeface="+mn-lt"/>
              <a:ea typeface="+mn-ea"/>
              <a:cs typeface="+mn-cs"/>
            </a:rPr>
            <a:t>ているが</a:t>
          </a:r>
          <a:r>
            <a:rPr kumimoji="1" lang="ja-JP" altLang="ja-JP" sz="1300">
              <a:solidFill>
                <a:schemeClr val="dk1"/>
              </a:solidFill>
              <a:latin typeface="+mn-lt"/>
              <a:ea typeface="+mn-ea"/>
              <a:cs typeface="+mn-cs"/>
            </a:rPr>
            <a:t>、数値</a:t>
          </a:r>
          <a:r>
            <a:rPr kumimoji="1" lang="ja-JP" altLang="en-US" sz="1300">
              <a:solidFill>
                <a:schemeClr val="dk1"/>
              </a:solidFill>
              <a:latin typeface="+mn-lt"/>
              <a:ea typeface="+mn-ea"/>
              <a:cs typeface="+mn-cs"/>
            </a:rPr>
            <a:t>は平成</a:t>
          </a:r>
          <a:r>
            <a:rPr kumimoji="1" lang="en-US" altLang="ja-JP" sz="1300">
              <a:solidFill>
                <a:schemeClr val="dk1"/>
              </a:solidFill>
              <a:latin typeface="+mn-lt"/>
              <a:ea typeface="+mn-ea"/>
              <a:cs typeface="+mn-cs"/>
            </a:rPr>
            <a:t>26</a:t>
          </a:r>
          <a:r>
            <a:rPr kumimoji="1" lang="ja-JP" altLang="en-US" sz="1300">
              <a:solidFill>
                <a:schemeClr val="dk1"/>
              </a:solidFill>
              <a:latin typeface="+mn-lt"/>
              <a:ea typeface="+mn-ea"/>
              <a:cs typeface="+mn-cs"/>
            </a:rPr>
            <a:t>年度に</a:t>
          </a:r>
          <a:r>
            <a:rPr kumimoji="1" lang="en-US" altLang="ja-JP" sz="1300">
              <a:solidFill>
                <a:schemeClr val="dk1"/>
              </a:solidFill>
              <a:latin typeface="+mn-lt"/>
              <a:ea typeface="+mn-ea"/>
              <a:cs typeface="+mn-cs"/>
            </a:rPr>
            <a:t>0.8</a:t>
          </a:r>
          <a:r>
            <a:rPr kumimoji="1" lang="ja-JP" altLang="en-US" sz="1300">
              <a:solidFill>
                <a:schemeClr val="dk1"/>
              </a:solidFill>
              <a:latin typeface="+mn-lt"/>
              <a:ea typeface="+mn-ea"/>
              <a:cs typeface="+mn-cs"/>
            </a:rPr>
            <a:t>上昇している。その理由として</a:t>
          </a:r>
          <a:r>
            <a:rPr kumimoji="1" lang="ja-JP" altLang="ja-JP" sz="1300">
              <a:solidFill>
                <a:schemeClr val="dk1"/>
              </a:solidFill>
              <a:latin typeface="+mn-lt"/>
              <a:ea typeface="+mn-ea"/>
              <a:cs typeface="+mn-cs"/>
            </a:rPr>
            <a:t>は、</a:t>
          </a:r>
          <a:r>
            <a:rPr kumimoji="1" lang="ja-JP" altLang="en-US" sz="1300">
              <a:solidFill>
                <a:schemeClr val="dk1"/>
              </a:solidFill>
              <a:latin typeface="+mn-lt"/>
              <a:ea typeface="+mn-ea"/>
              <a:cs typeface="+mn-cs"/>
            </a:rPr>
            <a:t>総合行政（電算）システム使用料が大幅に増加した</a:t>
          </a:r>
          <a:r>
            <a:rPr kumimoji="1" lang="ja-JP" altLang="ja-JP" sz="1300">
              <a:solidFill>
                <a:schemeClr val="dk1"/>
              </a:solidFill>
              <a:latin typeface="+mn-lt"/>
              <a:ea typeface="+mn-ea"/>
              <a:cs typeface="+mn-cs"/>
            </a:rPr>
            <a:t>ことによる</a:t>
          </a:r>
          <a:r>
            <a:rPr kumimoji="1" lang="ja-JP" altLang="en-US" sz="1300">
              <a:solidFill>
                <a:schemeClr val="dk1"/>
              </a:solidFill>
              <a:latin typeface="+mn-lt"/>
              <a:ea typeface="+mn-ea"/>
              <a:cs typeface="+mn-cs"/>
            </a:rPr>
            <a:t>影響</a:t>
          </a:r>
          <a:r>
            <a:rPr kumimoji="1" lang="ja-JP" altLang="ja-JP" sz="1300">
              <a:solidFill>
                <a:schemeClr val="dk1"/>
              </a:solidFill>
              <a:latin typeface="+mn-lt"/>
              <a:ea typeface="+mn-ea"/>
              <a:cs typeface="+mn-cs"/>
            </a:rPr>
            <a:t>となっている。</a:t>
          </a:r>
          <a:r>
            <a:rPr kumimoji="1" lang="ja-JP" altLang="en-US" sz="1300">
              <a:solidFill>
                <a:schemeClr val="dk1"/>
              </a:solidFill>
              <a:latin typeface="+mn-lt"/>
              <a:ea typeface="+mn-ea"/>
              <a:cs typeface="+mn-cs"/>
            </a:rPr>
            <a:t>また、新庁舎等複合施設のひとつである町民交流センター運営事業が新規で立ち上がったことも大きい。</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今後、急激な変化とならないようこれを維持するべく、適正化を</a:t>
          </a:r>
          <a:r>
            <a:rPr kumimoji="1" lang="ja-JP" altLang="en-US" sz="1300">
              <a:solidFill>
                <a:schemeClr val="dk1"/>
              </a:solidFill>
              <a:latin typeface="+mn-lt"/>
              <a:ea typeface="+mn-ea"/>
              <a:cs typeface="+mn-cs"/>
            </a:rPr>
            <a:t>図っていきたい</a:t>
          </a:r>
          <a:r>
            <a:rPr kumimoji="1" lang="ja-JP" altLang="ja-JP" sz="1300">
              <a:solidFill>
                <a:schemeClr val="dk1"/>
              </a:solidFill>
              <a:latin typeface="+mn-lt"/>
              <a:ea typeface="+mn-ea"/>
              <a:cs typeface="+mn-cs"/>
            </a:rPr>
            <a:t>。</a:t>
          </a:r>
          <a:endParaRPr lang="ja-JP" altLang="ja-JP" sz="1300"/>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xdr:rowOff>
    </xdr:from>
    <xdr:to>
      <xdr:col>24</xdr:col>
      <xdr:colOff>31750</xdr:colOff>
      <xdr:row>17</xdr:row>
      <xdr:rowOff>42418</xdr:rowOff>
    </xdr:to>
    <xdr:cxnSp macro="">
      <xdr:nvCxnSpPr>
        <xdr:cNvPr id="120" name="直線コネクタ 119"/>
        <xdr:cNvCxnSpPr/>
      </xdr:nvCxnSpPr>
      <xdr:spPr>
        <a:xfrm>
          <a:off x="15671800" y="29204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5842</xdr:rowOff>
    </xdr:to>
    <xdr:cxnSp macro="">
      <xdr:nvCxnSpPr>
        <xdr:cNvPr id="123" name="直線コネクタ 122"/>
        <xdr:cNvCxnSpPr/>
      </xdr:nvCxnSpPr>
      <xdr:spPr>
        <a:xfrm>
          <a:off x="14782800" y="2915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145288</xdr:rowOff>
    </xdr:from>
    <xdr:to>
      <xdr:col>21</xdr:col>
      <xdr:colOff>361950</xdr:colOff>
      <xdr:row>17</xdr:row>
      <xdr:rowOff>1270</xdr:rowOff>
    </xdr:to>
    <xdr:cxnSp macro="">
      <xdr:nvCxnSpPr>
        <xdr:cNvPr id="126" name="直線コネクタ 125"/>
        <xdr:cNvCxnSpPr/>
      </xdr:nvCxnSpPr>
      <xdr:spPr>
        <a:xfrm>
          <a:off x="13893800" y="2888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145288</xdr:rowOff>
    </xdr:from>
    <xdr:to>
      <xdr:col>20</xdr:col>
      <xdr:colOff>158750</xdr:colOff>
      <xdr:row>16</xdr:row>
      <xdr:rowOff>163576</xdr:rowOff>
    </xdr:to>
    <xdr:cxnSp macro="">
      <xdr:nvCxnSpPr>
        <xdr:cNvPr id="129" name="直線コネクタ 128"/>
        <xdr:cNvCxnSpPr/>
      </xdr:nvCxnSpPr>
      <xdr:spPr>
        <a:xfrm flipV="1">
          <a:off x="13004800" y="2888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163068</xdr:rowOff>
    </xdr:from>
    <xdr:to>
      <xdr:col>24</xdr:col>
      <xdr:colOff>82550</xdr:colOff>
      <xdr:row>17</xdr:row>
      <xdr:rowOff>93218</xdr:rowOff>
    </xdr:to>
    <xdr:sp macro="" textlink="">
      <xdr:nvSpPr>
        <xdr:cNvPr id="139" name="円/楕円 138"/>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8145</xdr:rowOff>
    </xdr:from>
    <xdr:ext cx="762000" cy="259045"/>
    <xdr:sp macro="" textlink="">
      <xdr:nvSpPr>
        <xdr:cNvPr id="140" name="物件費該当値テキスト"/>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126492</xdr:rowOff>
    </xdr:from>
    <xdr:to>
      <xdr:col>22</xdr:col>
      <xdr:colOff>615950</xdr:colOff>
      <xdr:row>17</xdr:row>
      <xdr:rowOff>56642</xdr:rowOff>
    </xdr:to>
    <xdr:sp macro="" textlink="">
      <xdr:nvSpPr>
        <xdr:cNvPr id="141" name="円/楕円 140"/>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42" name="テキスト ボックス 141"/>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3" name="円/楕円 142"/>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62247</xdr:rowOff>
    </xdr:from>
    <xdr:ext cx="762000" cy="259045"/>
    <xdr:sp macro="" textlink="">
      <xdr:nvSpPr>
        <xdr:cNvPr id="144" name="テキスト ボックス 143"/>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94488</xdr:rowOff>
    </xdr:from>
    <xdr:to>
      <xdr:col>20</xdr:col>
      <xdr:colOff>209550</xdr:colOff>
      <xdr:row>17</xdr:row>
      <xdr:rowOff>24638</xdr:rowOff>
    </xdr:to>
    <xdr:sp macro="" textlink="">
      <xdr:nvSpPr>
        <xdr:cNvPr id="145" name="円/楕円 144"/>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46" name="テキスト ボックス 145"/>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112776</xdr:rowOff>
    </xdr:from>
    <xdr:to>
      <xdr:col>19</xdr:col>
      <xdr:colOff>6350</xdr:colOff>
      <xdr:row>17</xdr:row>
      <xdr:rowOff>42926</xdr:rowOff>
    </xdr:to>
    <xdr:sp macro="" textlink="">
      <xdr:nvSpPr>
        <xdr:cNvPr id="147" name="円/楕円 146"/>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53103</xdr:rowOff>
    </xdr:from>
    <xdr:ext cx="762000" cy="259045"/>
    <xdr:sp macro="" textlink="">
      <xdr:nvSpPr>
        <xdr:cNvPr id="148" name="テキスト ボックス 147"/>
        <xdr:cNvSpPr txBox="1"/>
      </xdr:nvSpPr>
      <xdr:spPr>
        <a:xfrm>
          <a:off x="12623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扶助費については毎年のように増加しており、これが財政を圧迫している</a:t>
          </a:r>
          <a:r>
            <a:rPr kumimoji="1" lang="ja-JP" altLang="en-US" sz="1300">
              <a:solidFill>
                <a:schemeClr val="dk1"/>
              </a:solidFill>
              <a:latin typeface="+mn-lt"/>
              <a:ea typeface="+mn-ea"/>
              <a:cs typeface="+mn-cs"/>
            </a:rPr>
            <a:t>大きな</a:t>
          </a:r>
          <a:r>
            <a:rPr kumimoji="1" lang="ja-JP" altLang="ja-JP" sz="1300">
              <a:solidFill>
                <a:schemeClr val="dk1"/>
              </a:solidFill>
              <a:latin typeface="+mn-lt"/>
              <a:ea typeface="+mn-ea"/>
              <a:cs typeface="+mn-cs"/>
            </a:rPr>
            <a:t>要因</a:t>
          </a:r>
          <a:r>
            <a:rPr kumimoji="1" lang="ja-JP" altLang="en-US" sz="1300">
              <a:solidFill>
                <a:schemeClr val="dk1"/>
              </a:solidFill>
              <a:latin typeface="+mn-lt"/>
              <a:ea typeface="+mn-ea"/>
              <a:cs typeface="+mn-cs"/>
            </a:rPr>
            <a:t>と</a:t>
          </a:r>
          <a:r>
            <a:rPr kumimoji="1" lang="ja-JP" altLang="ja-JP" sz="1300">
              <a:solidFill>
                <a:schemeClr val="dk1"/>
              </a:solidFill>
              <a:latin typeface="+mn-lt"/>
              <a:ea typeface="+mn-ea"/>
              <a:cs typeface="+mn-cs"/>
            </a:rPr>
            <a:t>なっている。</a:t>
          </a:r>
          <a:r>
            <a:rPr kumimoji="1" lang="ja-JP" altLang="en-US" sz="1300">
              <a:solidFill>
                <a:schemeClr val="dk1"/>
              </a:solidFill>
              <a:latin typeface="+mn-lt"/>
              <a:ea typeface="+mn-ea"/>
              <a:cs typeface="+mn-cs"/>
            </a:rPr>
            <a:t>しかし、今回扶助費が低下した原因としては、経常的経費である児童手当費などの減と考えられる。</a:t>
          </a:r>
          <a:r>
            <a:rPr kumimoji="1" lang="ja-JP" altLang="ja-JP" sz="1300">
              <a:solidFill>
                <a:schemeClr val="dk1"/>
              </a:solidFill>
              <a:latin typeface="+mn-lt"/>
              <a:ea typeface="+mn-ea"/>
              <a:cs typeface="+mn-cs"/>
            </a:rPr>
            <a:t>県平均と比</a:t>
          </a:r>
          <a:r>
            <a:rPr kumimoji="1" lang="ja-JP" altLang="en-US" sz="1300">
              <a:solidFill>
                <a:schemeClr val="dk1"/>
              </a:solidFill>
              <a:latin typeface="+mn-lt"/>
              <a:ea typeface="+mn-ea"/>
              <a:cs typeface="+mn-cs"/>
            </a:rPr>
            <a:t>べ</a:t>
          </a:r>
          <a:r>
            <a:rPr kumimoji="1" lang="ja-JP" altLang="ja-JP" sz="1300">
              <a:solidFill>
                <a:schemeClr val="dk1"/>
              </a:solidFill>
              <a:latin typeface="+mn-lt"/>
              <a:ea typeface="+mn-ea"/>
              <a:cs typeface="+mn-cs"/>
            </a:rPr>
            <a:t>て</a:t>
          </a:r>
          <a:r>
            <a:rPr kumimoji="1" lang="ja-JP" altLang="en-US" sz="1300">
              <a:solidFill>
                <a:schemeClr val="dk1"/>
              </a:solidFill>
              <a:latin typeface="+mn-lt"/>
              <a:ea typeface="+mn-ea"/>
              <a:cs typeface="+mn-cs"/>
            </a:rPr>
            <a:t>下回っている</a:t>
          </a:r>
          <a:r>
            <a:rPr kumimoji="1" lang="ja-JP" altLang="ja-JP" sz="1300">
              <a:solidFill>
                <a:schemeClr val="dk1"/>
              </a:solidFill>
              <a:latin typeface="+mn-lt"/>
              <a:ea typeface="+mn-ea"/>
              <a:cs typeface="+mn-cs"/>
            </a:rPr>
            <a:t>が、今後も増加が続くことが予想されることから、各種扶助費の事業内容を細かく精査し、適正化を図る必要はないか検討</a:t>
          </a:r>
          <a:r>
            <a:rPr kumimoji="1" lang="ja-JP" altLang="en-US" sz="1300">
              <a:solidFill>
                <a:schemeClr val="dk1"/>
              </a:solidFill>
              <a:latin typeface="+mn-lt"/>
              <a:ea typeface="+mn-ea"/>
              <a:cs typeface="+mn-cs"/>
            </a:rPr>
            <a:t>する必要がある</a:t>
          </a:r>
          <a:r>
            <a:rPr kumimoji="1" lang="ja-JP" altLang="ja-JP" sz="130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59</xdr:row>
      <xdr:rowOff>95250</xdr:rowOff>
    </xdr:to>
    <xdr:cxnSp macro="">
      <xdr:nvCxnSpPr>
        <xdr:cNvPr id="181" name="直線コネクタ 180"/>
        <xdr:cNvCxnSpPr/>
      </xdr:nvCxnSpPr>
      <xdr:spPr>
        <a:xfrm flipV="1">
          <a:off x="3987800" y="98806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95250</xdr:rowOff>
    </xdr:from>
    <xdr:to>
      <xdr:col>5</xdr:col>
      <xdr:colOff>549275</xdr:colOff>
      <xdr:row>59</xdr:row>
      <xdr:rowOff>95250</xdr:rowOff>
    </xdr:to>
    <xdr:cxnSp macro="">
      <xdr:nvCxnSpPr>
        <xdr:cNvPr id="184" name="直線コネクタ 183"/>
        <xdr:cNvCxnSpPr/>
      </xdr:nvCxnSpPr>
      <xdr:spPr>
        <a:xfrm>
          <a:off x="3098800" y="98679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19050</xdr:rowOff>
    </xdr:from>
    <xdr:to>
      <xdr:col>4</xdr:col>
      <xdr:colOff>346075</xdr:colOff>
      <xdr:row>57</xdr:row>
      <xdr:rowOff>95250</xdr:rowOff>
    </xdr:to>
    <xdr:cxnSp macro="">
      <xdr:nvCxnSpPr>
        <xdr:cNvPr id="187" name="直線コネクタ 186"/>
        <xdr:cNvCxnSpPr/>
      </xdr:nvCxnSpPr>
      <xdr:spPr>
        <a:xfrm>
          <a:off x="2209800" y="979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101600</xdr:rowOff>
    </xdr:from>
    <xdr:to>
      <xdr:col>3</xdr:col>
      <xdr:colOff>142875</xdr:colOff>
      <xdr:row>57</xdr:row>
      <xdr:rowOff>19050</xdr:rowOff>
    </xdr:to>
    <xdr:cxnSp macro="">
      <xdr:nvCxnSpPr>
        <xdr:cNvPr id="190" name="直線コネクタ 189"/>
        <xdr:cNvCxnSpPr/>
      </xdr:nvCxnSpPr>
      <xdr:spPr>
        <a:xfrm>
          <a:off x="1320800" y="970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0" name="円/楕円 199"/>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01"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44450</xdr:rowOff>
    </xdr:from>
    <xdr:to>
      <xdr:col>5</xdr:col>
      <xdr:colOff>600075</xdr:colOff>
      <xdr:row>59</xdr:row>
      <xdr:rowOff>146050</xdr:rowOff>
    </xdr:to>
    <xdr:sp macro="" textlink="">
      <xdr:nvSpPr>
        <xdr:cNvPr id="202" name="円/楕円 201"/>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130827</xdr:rowOff>
    </xdr:from>
    <xdr:ext cx="736600" cy="259045"/>
    <xdr:sp macro="" textlink="">
      <xdr:nvSpPr>
        <xdr:cNvPr id="203" name="テキスト ボックス 202"/>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44450</xdr:rowOff>
    </xdr:from>
    <xdr:to>
      <xdr:col>4</xdr:col>
      <xdr:colOff>396875</xdr:colOff>
      <xdr:row>57</xdr:row>
      <xdr:rowOff>146050</xdr:rowOff>
    </xdr:to>
    <xdr:sp macro="" textlink="">
      <xdr:nvSpPr>
        <xdr:cNvPr id="204" name="円/楕円 203"/>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130827</xdr:rowOff>
    </xdr:from>
    <xdr:ext cx="762000" cy="259045"/>
    <xdr:sp macro="" textlink="">
      <xdr:nvSpPr>
        <xdr:cNvPr id="205" name="テキスト ボックス 204"/>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139700</xdr:rowOff>
    </xdr:from>
    <xdr:to>
      <xdr:col>3</xdr:col>
      <xdr:colOff>193675</xdr:colOff>
      <xdr:row>57</xdr:row>
      <xdr:rowOff>69850</xdr:rowOff>
    </xdr:to>
    <xdr:sp macro="" textlink="">
      <xdr:nvSpPr>
        <xdr:cNvPr id="206" name="円/楕円 205"/>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54627</xdr:rowOff>
    </xdr:from>
    <xdr:ext cx="762000" cy="259045"/>
    <xdr:sp macro="" textlink="">
      <xdr:nvSpPr>
        <xdr:cNvPr id="207" name="テキスト ボックス 206"/>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8" name="円/楕円 207"/>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9" name="テキスト ボックス 20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その他の内容としては、主に繰出金となるが、平成</a:t>
          </a:r>
          <a:r>
            <a:rPr kumimoji="1" lang="en-US" altLang="ja-JP" sz="1300">
              <a:latin typeface="ＭＳ Ｐゴシック"/>
            </a:rPr>
            <a:t>26</a:t>
          </a:r>
          <a:r>
            <a:rPr kumimoji="1" lang="ja-JP" altLang="en-US" sz="1300">
              <a:latin typeface="ＭＳ Ｐゴシック"/>
            </a:rPr>
            <a:t>年度は昨年度と比べて</a:t>
          </a:r>
          <a:r>
            <a:rPr kumimoji="1" lang="en-US" altLang="ja-JP" sz="1300">
              <a:latin typeface="ＭＳ Ｐゴシック"/>
            </a:rPr>
            <a:t>0.5</a:t>
          </a:r>
          <a:r>
            <a:rPr kumimoji="1" lang="ja-JP" altLang="en-US" sz="1300">
              <a:latin typeface="ＭＳ Ｐゴシック"/>
            </a:rPr>
            <a:t>の増となっている。その理由としては、介護給付費繰出金や下水道事業特別会計繰出金の増によるものである。</a:t>
          </a:r>
          <a:endParaRPr kumimoji="1" lang="en-US" altLang="ja-JP" sz="1300">
            <a:latin typeface="ＭＳ Ｐゴシック"/>
          </a:endParaRPr>
        </a:p>
        <a:p>
          <a:r>
            <a:rPr kumimoji="1" lang="ja-JP" altLang="en-US" sz="1300">
              <a:latin typeface="ＭＳ Ｐゴシック"/>
            </a:rPr>
            <a:t>各特別会計には、引き続き財政需要の高いことが見込まれるため、安易に繰出金が増加することのないよう適切に対応するよう求めていく。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46990</xdr:rowOff>
    </xdr:to>
    <xdr:cxnSp macro="">
      <xdr:nvCxnSpPr>
        <xdr:cNvPr id="239" name="直線コネクタ 238"/>
        <xdr:cNvCxnSpPr/>
      </xdr:nvCxnSpPr>
      <xdr:spPr>
        <a:xfrm>
          <a:off x="15671800" y="979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145288</xdr:rowOff>
    </xdr:from>
    <xdr:to>
      <xdr:col>22</xdr:col>
      <xdr:colOff>565150</xdr:colOff>
      <xdr:row>57</xdr:row>
      <xdr:rowOff>24130</xdr:rowOff>
    </xdr:to>
    <xdr:cxnSp macro="">
      <xdr:nvCxnSpPr>
        <xdr:cNvPr id="242" name="直線コネクタ 241"/>
        <xdr:cNvCxnSpPr/>
      </xdr:nvCxnSpPr>
      <xdr:spPr>
        <a:xfrm>
          <a:off x="14782800" y="9746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145288</xdr:rowOff>
    </xdr:from>
    <xdr:to>
      <xdr:col>21</xdr:col>
      <xdr:colOff>361950</xdr:colOff>
      <xdr:row>56</xdr:row>
      <xdr:rowOff>149860</xdr:rowOff>
    </xdr:to>
    <xdr:cxnSp macro="">
      <xdr:nvCxnSpPr>
        <xdr:cNvPr id="245" name="直線コネクタ 244"/>
        <xdr:cNvCxnSpPr/>
      </xdr:nvCxnSpPr>
      <xdr:spPr>
        <a:xfrm flipV="1">
          <a:off x="13893800" y="9746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149860</xdr:rowOff>
    </xdr:to>
    <xdr:cxnSp macro="">
      <xdr:nvCxnSpPr>
        <xdr:cNvPr id="248" name="直線コネクタ 247"/>
        <xdr:cNvCxnSpPr/>
      </xdr:nvCxnSpPr>
      <xdr:spPr>
        <a:xfrm>
          <a:off x="13004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8" name="円/楕円 25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139717</xdr:rowOff>
    </xdr:from>
    <xdr:ext cx="762000" cy="259045"/>
    <xdr:sp macro="" textlink="">
      <xdr:nvSpPr>
        <xdr:cNvPr id="259"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0" name="円/楕円 259"/>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1" name="テキスト ボックス 260"/>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94488</xdr:rowOff>
    </xdr:from>
    <xdr:to>
      <xdr:col>21</xdr:col>
      <xdr:colOff>412750</xdr:colOff>
      <xdr:row>57</xdr:row>
      <xdr:rowOff>24638</xdr:rowOff>
    </xdr:to>
    <xdr:sp macro="" textlink="">
      <xdr:nvSpPr>
        <xdr:cNvPr id="262" name="円/楕円 261"/>
        <xdr:cNvSpPr/>
      </xdr:nvSpPr>
      <xdr:spPr>
        <a:xfrm>
          <a:off x="14732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34815</xdr:rowOff>
    </xdr:from>
    <xdr:ext cx="762000" cy="259045"/>
    <xdr:sp macro="" textlink="">
      <xdr:nvSpPr>
        <xdr:cNvPr id="263" name="テキスト ボックス 262"/>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4" name="円/楕円 263"/>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6" name="円/楕円 26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7" name="テキスト ボックス 266"/>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補助費については、ほぼ類似団体と同様に推移しており、数値も</a:t>
          </a:r>
          <a:r>
            <a:rPr kumimoji="1" lang="ja-JP" altLang="en-US" sz="1300">
              <a:solidFill>
                <a:schemeClr val="dk1"/>
              </a:solidFill>
              <a:latin typeface="+mn-lt"/>
              <a:ea typeface="+mn-ea"/>
              <a:cs typeface="+mn-cs"/>
            </a:rPr>
            <a:t>平成</a:t>
          </a:r>
          <a:r>
            <a:rPr kumimoji="1" lang="en-US" altLang="ja-JP" sz="1300">
              <a:solidFill>
                <a:schemeClr val="dk1"/>
              </a:solidFill>
              <a:latin typeface="+mn-lt"/>
              <a:ea typeface="+mn-ea"/>
              <a:cs typeface="+mn-cs"/>
            </a:rPr>
            <a:t>26</a:t>
          </a:r>
          <a:r>
            <a:rPr kumimoji="1" lang="ja-JP" altLang="en-US" sz="1300">
              <a:solidFill>
                <a:schemeClr val="dk1"/>
              </a:solidFill>
              <a:latin typeface="+mn-lt"/>
              <a:ea typeface="+mn-ea"/>
              <a:cs typeface="+mn-cs"/>
            </a:rPr>
            <a:t>年度に</a:t>
          </a:r>
          <a:r>
            <a:rPr kumimoji="1" lang="en-US" altLang="ja-JP" sz="1300">
              <a:solidFill>
                <a:schemeClr val="dk1"/>
              </a:solidFill>
              <a:latin typeface="+mn-lt"/>
              <a:ea typeface="+mn-ea"/>
              <a:cs typeface="+mn-cs"/>
            </a:rPr>
            <a:t>0.4</a:t>
          </a:r>
          <a:r>
            <a:rPr kumimoji="1" lang="ja-JP" altLang="en-US" sz="1300">
              <a:solidFill>
                <a:schemeClr val="dk1"/>
              </a:solidFill>
              <a:latin typeface="+mn-lt"/>
              <a:ea typeface="+mn-ea"/>
              <a:cs typeface="+mn-cs"/>
            </a:rPr>
            <a:t>減</a:t>
          </a:r>
          <a:r>
            <a:rPr kumimoji="1" lang="ja-JP" altLang="ja-JP" sz="1300">
              <a:solidFill>
                <a:schemeClr val="dk1"/>
              </a:solidFill>
              <a:latin typeface="+mn-lt"/>
              <a:ea typeface="+mn-ea"/>
              <a:cs typeface="+mn-cs"/>
            </a:rPr>
            <a:t>の状況である。</a:t>
          </a:r>
          <a:r>
            <a:rPr kumimoji="1" lang="ja-JP" altLang="en-US" sz="1300">
              <a:solidFill>
                <a:schemeClr val="dk1"/>
              </a:solidFill>
              <a:latin typeface="+mn-lt"/>
              <a:ea typeface="+mn-ea"/>
              <a:cs typeface="+mn-cs"/>
            </a:rPr>
            <a:t>その理由としては、東部清掃施設組合負担金や東部消防組合負担金の減によるものである。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しかし、</a:t>
          </a:r>
          <a:r>
            <a:rPr kumimoji="1" lang="ja-JP" altLang="en-US" sz="1300">
              <a:solidFill>
                <a:schemeClr val="dk1"/>
              </a:solidFill>
              <a:latin typeface="+mn-lt"/>
              <a:ea typeface="+mn-ea"/>
              <a:cs typeface="+mn-cs"/>
            </a:rPr>
            <a:t>沖縄県平均より高い水準にあるうえ、</a:t>
          </a:r>
          <a:r>
            <a:rPr kumimoji="1" lang="ja-JP" altLang="ja-JP" sz="1300">
              <a:solidFill>
                <a:schemeClr val="dk1"/>
              </a:solidFill>
              <a:latin typeface="+mn-lt"/>
              <a:ea typeface="+mn-ea"/>
              <a:cs typeface="+mn-cs"/>
            </a:rPr>
            <a:t>今後は最終処分場建設を所管する一部事務組合</a:t>
          </a:r>
          <a:r>
            <a:rPr kumimoji="1" lang="ja-JP" altLang="en-US" sz="1300">
              <a:solidFill>
                <a:schemeClr val="dk1"/>
              </a:solidFill>
              <a:latin typeface="+mn-lt"/>
              <a:ea typeface="+mn-ea"/>
              <a:cs typeface="+mn-cs"/>
            </a:rPr>
            <a:t>など、他の負担金の動向に不透明要素がある</a:t>
          </a:r>
          <a:r>
            <a:rPr kumimoji="1" lang="ja-JP" altLang="ja-JP" sz="1300">
              <a:solidFill>
                <a:schemeClr val="dk1"/>
              </a:solidFill>
              <a:latin typeface="+mn-lt"/>
              <a:ea typeface="+mn-ea"/>
              <a:cs typeface="+mn-cs"/>
            </a:rPr>
            <a:t>ことから、引き続き注視をしていくこととする。</a:t>
          </a:r>
          <a:endParaRPr lang="ja-JP" altLang="ja-JP" sz="1300"/>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99568</xdr:rowOff>
    </xdr:to>
    <xdr:cxnSp macro="">
      <xdr:nvCxnSpPr>
        <xdr:cNvPr id="297" name="直線コネクタ 296"/>
        <xdr:cNvCxnSpPr/>
      </xdr:nvCxnSpPr>
      <xdr:spPr>
        <a:xfrm flipV="1">
          <a:off x="15671800" y="62534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104140</xdr:rowOff>
    </xdr:to>
    <xdr:cxnSp macro="">
      <xdr:nvCxnSpPr>
        <xdr:cNvPr id="300" name="直線コネクタ 299"/>
        <xdr:cNvCxnSpPr/>
      </xdr:nvCxnSpPr>
      <xdr:spPr>
        <a:xfrm flipV="1">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113284</xdr:rowOff>
    </xdr:to>
    <xdr:cxnSp macro="">
      <xdr:nvCxnSpPr>
        <xdr:cNvPr id="303" name="直線コネクタ 302"/>
        <xdr:cNvCxnSpPr/>
      </xdr:nvCxnSpPr>
      <xdr:spPr>
        <a:xfrm flipV="1">
          <a:off x="13893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113284</xdr:rowOff>
    </xdr:to>
    <xdr:cxnSp macro="">
      <xdr:nvCxnSpPr>
        <xdr:cNvPr id="306" name="直線コネクタ 305"/>
        <xdr:cNvCxnSpPr/>
      </xdr:nvCxnSpPr>
      <xdr:spPr>
        <a:xfrm>
          <a:off x="13004800" y="6235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6" name="円/楕円 315"/>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17"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18" name="円/楕円 317"/>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9" name="テキスト ボックス 318"/>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0" name="円/楕円 319"/>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1" name="テキスト ボックス 32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22" name="円/楕円 321"/>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23" name="テキスト ボックス 322"/>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24" name="円/楕円 323"/>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25" name="テキスト ボックス 324"/>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公債費については</a:t>
          </a:r>
          <a:r>
            <a:rPr kumimoji="1" lang="ja-JP" altLang="en-US" sz="1300">
              <a:solidFill>
                <a:schemeClr val="dk1"/>
              </a:solidFill>
              <a:latin typeface="+mn-lt"/>
              <a:ea typeface="+mn-ea"/>
              <a:cs typeface="+mn-cs"/>
            </a:rPr>
            <a:t>これまで</a:t>
          </a:r>
          <a:r>
            <a:rPr kumimoji="1" lang="ja-JP" altLang="ja-JP" sz="1300">
              <a:solidFill>
                <a:schemeClr val="dk1"/>
              </a:solidFill>
              <a:latin typeface="+mn-lt"/>
              <a:ea typeface="+mn-ea"/>
              <a:cs typeface="+mn-cs"/>
            </a:rPr>
            <a:t>低下傾向</a:t>
          </a:r>
          <a:r>
            <a:rPr kumimoji="1" lang="ja-JP" altLang="en-US" sz="1300">
              <a:solidFill>
                <a:schemeClr val="dk1"/>
              </a:solidFill>
              <a:latin typeface="+mn-lt"/>
              <a:ea typeface="+mn-ea"/>
              <a:cs typeface="+mn-cs"/>
            </a:rPr>
            <a:t>であったが</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平成</a:t>
          </a:r>
          <a:r>
            <a:rPr kumimoji="1" lang="en-US" altLang="ja-JP" sz="1300">
              <a:solidFill>
                <a:schemeClr val="dk1"/>
              </a:solidFill>
              <a:latin typeface="+mn-lt"/>
              <a:ea typeface="+mn-ea"/>
              <a:cs typeface="+mn-cs"/>
            </a:rPr>
            <a:t>26</a:t>
          </a:r>
          <a:r>
            <a:rPr kumimoji="1" lang="ja-JP" altLang="en-US" sz="1300">
              <a:solidFill>
                <a:schemeClr val="dk1"/>
              </a:solidFill>
              <a:latin typeface="+mn-lt"/>
              <a:ea typeface="+mn-ea"/>
              <a:cs typeface="+mn-cs"/>
            </a:rPr>
            <a:t>年度は増加に転じた。今後</a:t>
          </a:r>
          <a:r>
            <a:rPr kumimoji="1" lang="ja-JP" altLang="ja-JP" sz="1300">
              <a:solidFill>
                <a:schemeClr val="dk1"/>
              </a:solidFill>
              <a:latin typeface="+mn-lt"/>
              <a:ea typeface="+mn-ea"/>
              <a:cs typeface="+mn-cs"/>
            </a:rPr>
            <a:t>、庁舎等複合施設建設事業の</a:t>
          </a:r>
          <a:r>
            <a:rPr kumimoji="1" lang="ja-JP" altLang="en-US" sz="1300">
              <a:solidFill>
                <a:schemeClr val="dk1"/>
              </a:solidFill>
              <a:latin typeface="+mn-lt"/>
              <a:ea typeface="+mn-ea"/>
              <a:cs typeface="+mn-cs"/>
            </a:rPr>
            <a:t>元金</a:t>
          </a:r>
          <a:r>
            <a:rPr kumimoji="1" lang="ja-JP" altLang="ja-JP" sz="1300">
              <a:solidFill>
                <a:schemeClr val="dk1"/>
              </a:solidFill>
              <a:latin typeface="+mn-lt"/>
              <a:ea typeface="+mn-ea"/>
              <a:cs typeface="+mn-cs"/>
            </a:rPr>
            <a:t>３年据置後の償還開始を境に上昇する見込みとなっており、ピーク</a:t>
          </a:r>
          <a:r>
            <a:rPr kumimoji="1" lang="ja-JP" altLang="en-US" sz="1300">
              <a:solidFill>
                <a:schemeClr val="dk1"/>
              </a:solidFill>
              <a:latin typeface="+mn-lt"/>
              <a:ea typeface="+mn-ea"/>
              <a:cs typeface="+mn-cs"/>
            </a:rPr>
            <a:t>もこれから</a:t>
          </a:r>
          <a:r>
            <a:rPr kumimoji="1" lang="ja-JP" altLang="ja-JP" sz="1300">
              <a:solidFill>
                <a:schemeClr val="dk1"/>
              </a:solidFill>
              <a:latin typeface="+mn-lt"/>
              <a:ea typeface="+mn-ea"/>
              <a:cs typeface="+mn-cs"/>
            </a:rPr>
            <a:t>になると予想している。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それを見据えたうえで、計画的な</a:t>
          </a:r>
          <a:r>
            <a:rPr kumimoji="1" lang="ja-JP" altLang="en-US" sz="1300">
              <a:solidFill>
                <a:schemeClr val="dk1"/>
              </a:solidFill>
              <a:latin typeface="+mn-lt"/>
              <a:ea typeface="+mn-ea"/>
              <a:cs typeface="+mn-cs"/>
            </a:rPr>
            <a:t>地方債発行</a:t>
          </a:r>
          <a:r>
            <a:rPr kumimoji="1" lang="ja-JP" altLang="ja-JP" sz="1300">
              <a:solidFill>
                <a:schemeClr val="dk1"/>
              </a:solidFill>
              <a:latin typeface="+mn-lt"/>
              <a:ea typeface="+mn-ea"/>
              <a:cs typeface="+mn-cs"/>
            </a:rPr>
            <a:t>を通して償還額の平準化及び公債費の上昇が急激にならないよう注視していくこととする</a:t>
          </a:r>
          <a:r>
            <a:rPr kumimoji="1" lang="ja-JP" altLang="en-US" sz="130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77470</xdr:rowOff>
    </xdr:from>
    <xdr:to>
      <xdr:col>7</xdr:col>
      <xdr:colOff>15875</xdr:colOff>
      <xdr:row>77</xdr:row>
      <xdr:rowOff>100330</xdr:rowOff>
    </xdr:to>
    <xdr:cxnSp macro="">
      <xdr:nvCxnSpPr>
        <xdr:cNvPr id="358" name="直線コネクタ 357"/>
        <xdr:cNvCxnSpPr/>
      </xdr:nvCxnSpPr>
      <xdr:spPr>
        <a:xfrm>
          <a:off x="3987800" y="13279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77470</xdr:rowOff>
    </xdr:from>
    <xdr:to>
      <xdr:col>5</xdr:col>
      <xdr:colOff>549275</xdr:colOff>
      <xdr:row>77</xdr:row>
      <xdr:rowOff>92711</xdr:rowOff>
    </xdr:to>
    <xdr:cxnSp macro="">
      <xdr:nvCxnSpPr>
        <xdr:cNvPr id="361" name="直線コネクタ 360"/>
        <xdr:cNvCxnSpPr/>
      </xdr:nvCxnSpPr>
      <xdr:spPr>
        <a:xfrm flipV="1">
          <a:off x="3098800" y="13279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168911</xdr:rowOff>
    </xdr:to>
    <xdr:cxnSp macro="">
      <xdr:nvCxnSpPr>
        <xdr:cNvPr id="364" name="直線コネクタ 363"/>
        <xdr:cNvCxnSpPr/>
      </xdr:nvCxnSpPr>
      <xdr:spPr>
        <a:xfrm flipV="1">
          <a:off x="2209800" y="132943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168911</xdr:rowOff>
    </xdr:from>
    <xdr:to>
      <xdr:col>3</xdr:col>
      <xdr:colOff>142875</xdr:colOff>
      <xdr:row>77</xdr:row>
      <xdr:rowOff>168911</xdr:rowOff>
    </xdr:to>
    <xdr:cxnSp macro="">
      <xdr:nvCxnSpPr>
        <xdr:cNvPr id="367" name="直線コネクタ 366"/>
        <xdr:cNvCxnSpPr/>
      </xdr:nvCxnSpPr>
      <xdr:spPr>
        <a:xfrm>
          <a:off x="1320800" y="13370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7" name="円/楕円 376"/>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21607</xdr:rowOff>
    </xdr:from>
    <xdr:ext cx="762000" cy="259045"/>
    <xdr:sp macro="" textlink="">
      <xdr:nvSpPr>
        <xdr:cNvPr id="378" name="公債費該当値テキスト"/>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26670</xdr:rowOff>
    </xdr:from>
    <xdr:to>
      <xdr:col>5</xdr:col>
      <xdr:colOff>600075</xdr:colOff>
      <xdr:row>77</xdr:row>
      <xdr:rowOff>128270</xdr:rowOff>
    </xdr:to>
    <xdr:sp macro="" textlink="">
      <xdr:nvSpPr>
        <xdr:cNvPr id="379" name="円/楕円 378"/>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80" name="テキスト ボックス 379"/>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81" name="円/楕円 380"/>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128288</xdr:rowOff>
    </xdr:from>
    <xdr:ext cx="762000" cy="259045"/>
    <xdr:sp macro="" textlink="">
      <xdr:nvSpPr>
        <xdr:cNvPr id="382" name="テキスト ボックス 38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118111</xdr:rowOff>
    </xdr:from>
    <xdr:to>
      <xdr:col>3</xdr:col>
      <xdr:colOff>193675</xdr:colOff>
      <xdr:row>78</xdr:row>
      <xdr:rowOff>48261</xdr:rowOff>
    </xdr:to>
    <xdr:sp macro="" textlink="">
      <xdr:nvSpPr>
        <xdr:cNvPr id="383" name="円/楕円 382"/>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33038</xdr:rowOff>
    </xdr:from>
    <xdr:ext cx="762000" cy="259045"/>
    <xdr:sp macro="" textlink="">
      <xdr:nvSpPr>
        <xdr:cNvPr id="384" name="テキスト ボックス 383"/>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118111</xdr:rowOff>
    </xdr:from>
    <xdr:to>
      <xdr:col>1</xdr:col>
      <xdr:colOff>676275</xdr:colOff>
      <xdr:row>78</xdr:row>
      <xdr:rowOff>48261</xdr:rowOff>
    </xdr:to>
    <xdr:sp macro="" textlink="">
      <xdr:nvSpPr>
        <xdr:cNvPr id="385" name="円/楕円 384"/>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33038</xdr:rowOff>
    </xdr:from>
    <xdr:ext cx="762000" cy="259045"/>
    <xdr:sp macro="" textlink="">
      <xdr:nvSpPr>
        <xdr:cNvPr id="386" name="テキスト ボックス 385"/>
        <xdr:cNvSpPr txBox="1"/>
      </xdr:nvSpPr>
      <xdr:spPr>
        <a:xfrm>
          <a:off x="939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公債費以外の経常収支比率を全体的にみると、各項目は類似団体平均とほぼ</a:t>
          </a:r>
          <a:r>
            <a:rPr kumimoji="1" lang="ja-JP" altLang="en-US" sz="1300">
              <a:solidFill>
                <a:schemeClr val="dk1"/>
              </a:solidFill>
              <a:latin typeface="+mn-lt"/>
              <a:ea typeface="+mn-ea"/>
              <a:cs typeface="+mn-cs"/>
            </a:rPr>
            <a:t>似通った</a:t>
          </a:r>
          <a:r>
            <a:rPr kumimoji="1" lang="ja-JP" altLang="ja-JP" sz="1300">
              <a:solidFill>
                <a:schemeClr val="dk1"/>
              </a:solidFill>
              <a:latin typeface="+mn-lt"/>
              <a:ea typeface="+mn-ea"/>
              <a:cs typeface="+mn-cs"/>
            </a:rPr>
            <a:t>状況ではあるが、扶助費だけは</a:t>
          </a:r>
          <a:r>
            <a:rPr kumimoji="1" lang="ja-JP" altLang="en-US" sz="1300">
              <a:solidFill>
                <a:schemeClr val="dk1"/>
              </a:solidFill>
              <a:latin typeface="+mn-lt"/>
              <a:ea typeface="+mn-ea"/>
              <a:cs typeface="+mn-cs"/>
            </a:rPr>
            <a:t>それ</a:t>
          </a:r>
          <a:r>
            <a:rPr kumimoji="1" lang="ja-JP" altLang="ja-JP" sz="1300">
              <a:solidFill>
                <a:schemeClr val="dk1"/>
              </a:solidFill>
              <a:latin typeface="+mn-lt"/>
              <a:ea typeface="+mn-ea"/>
              <a:cs typeface="+mn-cs"/>
            </a:rPr>
            <a:t>より</a:t>
          </a:r>
          <a:r>
            <a:rPr kumimoji="1" lang="en-US" altLang="ja-JP" sz="1300">
              <a:solidFill>
                <a:schemeClr val="dk1"/>
              </a:solidFill>
              <a:latin typeface="+mn-lt"/>
              <a:ea typeface="+mn-ea"/>
              <a:cs typeface="+mn-cs"/>
            </a:rPr>
            <a:t>2.0</a:t>
          </a:r>
          <a:r>
            <a:rPr kumimoji="1" lang="ja-JP" altLang="ja-JP" sz="1300">
              <a:solidFill>
                <a:schemeClr val="dk1"/>
              </a:solidFill>
              <a:latin typeface="+mn-lt"/>
              <a:ea typeface="+mn-ea"/>
              <a:cs typeface="+mn-cs"/>
            </a:rPr>
            <a:t>上回っている。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本町の経常収支比率の</a:t>
          </a:r>
          <a:r>
            <a:rPr kumimoji="1" lang="ja-JP" altLang="en-US" sz="1300">
              <a:solidFill>
                <a:schemeClr val="dk1"/>
              </a:solidFill>
              <a:latin typeface="+mn-lt"/>
              <a:ea typeface="+mn-ea"/>
              <a:cs typeface="+mn-cs"/>
            </a:rPr>
            <a:t>ポイントとして</a:t>
          </a:r>
          <a:r>
            <a:rPr kumimoji="1" lang="ja-JP" altLang="ja-JP" sz="1300">
              <a:solidFill>
                <a:schemeClr val="dk1"/>
              </a:solidFill>
              <a:latin typeface="+mn-lt"/>
              <a:ea typeface="+mn-ea"/>
              <a:cs typeface="+mn-cs"/>
            </a:rPr>
            <a:t>、扶助費の</a:t>
          </a:r>
          <a:r>
            <a:rPr kumimoji="1" lang="ja-JP" altLang="en-US" sz="1300">
              <a:solidFill>
                <a:schemeClr val="dk1"/>
              </a:solidFill>
              <a:latin typeface="+mn-lt"/>
              <a:ea typeface="+mn-ea"/>
              <a:cs typeface="+mn-cs"/>
            </a:rPr>
            <a:t>動向がカギを握っていると思われる</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今後、同比率を安定させるには、扶助費をいかに抑制し安定させるかが課題といえる。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14987</xdr:rowOff>
    </xdr:from>
    <xdr:to>
      <xdr:col>24</xdr:col>
      <xdr:colOff>31750</xdr:colOff>
      <xdr:row>77</xdr:row>
      <xdr:rowOff>92711</xdr:rowOff>
    </xdr:to>
    <xdr:cxnSp macro="">
      <xdr:nvCxnSpPr>
        <xdr:cNvPr id="417" name="直線コネクタ 416"/>
        <xdr:cNvCxnSpPr/>
      </xdr:nvCxnSpPr>
      <xdr:spPr>
        <a:xfrm flipV="1">
          <a:off x="15671800" y="13216637"/>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10413</xdr:rowOff>
    </xdr:from>
    <xdr:to>
      <xdr:col>22</xdr:col>
      <xdr:colOff>565150</xdr:colOff>
      <xdr:row>77</xdr:row>
      <xdr:rowOff>92711</xdr:rowOff>
    </xdr:to>
    <xdr:cxnSp macro="">
      <xdr:nvCxnSpPr>
        <xdr:cNvPr id="420" name="直線コネクタ 419"/>
        <xdr:cNvCxnSpPr/>
      </xdr:nvCxnSpPr>
      <xdr:spPr>
        <a:xfrm>
          <a:off x="14782800" y="132120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77</xdr:row>
      <xdr:rowOff>10413</xdr:rowOff>
    </xdr:to>
    <xdr:cxnSp macro="">
      <xdr:nvCxnSpPr>
        <xdr:cNvPr id="423" name="直線コネクタ 422"/>
        <xdr:cNvCxnSpPr/>
      </xdr:nvCxnSpPr>
      <xdr:spPr>
        <a:xfrm>
          <a:off x="13893800" y="130840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106426</xdr:rowOff>
    </xdr:from>
    <xdr:to>
      <xdr:col>20</xdr:col>
      <xdr:colOff>158750</xdr:colOff>
      <xdr:row>76</xdr:row>
      <xdr:rowOff>53848</xdr:rowOff>
    </xdr:to>
    <xdr:cxnSp macro="">
      <xdr:nvCxnSpPr>
        <xdr:cNvPr id="426" name="直線コネクタ 425"/>
        <xdr:cNvCxnSpPr/>
      </xdr:nvCxnSpPr>
      <xdr:spPr>
        <a:xfrm>
          <a:off x="13004800" y="129651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135637</xdr:rowOff>
    </xdr:from>
    <xdr:to>
      <xdr:col>24</xdr:col>
      <xdr:colOff>82550</xdr:colOff>
      <xdr:row>77</xdr:row>
      <xdr:rowOff>65787</xdr:rowOff>
    </xdr:to>
    <xdr:sp macro="" textlink="">
      <xdr:nvSpPr>
        <xdr:cNvPr id="436" name="円/楕円 435"/>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152164</xdr:rowOff>
    </xdr:from>
    <xdr:ext cx="762000" cy="259045"/>
    <xdr:sp macro="" textlink="">
      <xdr:nvSpPr>
        <xdr:cNvPr id="437" name="公債費以外該当値テキスト"/>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38" name="円/楕円 437"/>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39" name="テキスト ボックス 438"/>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131063</xdr:rowOff>
    </xdr:from>
    <xdr:to>
      <xdr:col>21</xdr:col>
      <xdr:colOff>412750</xdr:colOff>
      <xdr:row>77</xdr:row>
      <xdr:rowOff>61213</xdr:rowOff>
    </xdr:to>
    <xdr:sp macro="" textlink="">
      <xdr:nvSpPr>
        <xdr:cNvPr id="440" name="円/楕円 439"/>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41" name="テキスト ボックス 440"/>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xdr:rowOff>
    </xdr:from>
    <xdr:to>
      <xdr:col>20</xdr:col>
      <xdr:colOff>209550</xdr:colOff>
      <xdr:row>76</xdr:row>
      <xdr:rowOff>104648</xdr:rowOff>
    </xdr:to>
    <xdr:sp macro="" textlink="">
      <xdr:nvSpPr>
        <xdr:cNvPr id="442" name="円/楕円 441"/>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114825</xdr:rowOff>
    </xdr:from>
    <xdr:ext cx="762000" cy="259045"/>
    <xdr:sp macro="" textlink="">
      <xdr:nvSpPr>
        <xdr:cNvPr id="443" name="テキスト ボックス 442"/>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円/楕円 443"/>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45" name="テキスト ボックス 444"/>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沖縄県西原町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39446</xdr:rowOff>
    </xdr:from>
    <xdr:to>
      <xdr:col>4</xdr:col>
      <xdr:colOff>1117600</xdr:colOff>
      <xdr:row>18</xdr:row>
      <xdr:rowOff>74966</xdr:rowOff>
    </xdr:to>
    <xdr:cxnSp macro="">
      <xdr:nvCxnSpPr>
        <xdr:cNvPr id="52" name="直線コネクタ 51"/>
        <xdr:cNvCxnSpPr/>
      </xdr:nvCxnSpPr>
      <xdr:spPr bwMode="auto">
        <a:xfrm flipV="1">
          <a:off x="5003800" y="3173171"/>
          <a:ext cx="647700" cy="35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40546</xdr:rowOff>
    </xdr:from>
    <xdr:to>
      <xdr:col>4</xdr:col>
      <xdr:colOff>469900</xdr:colOff>
      <xdr:row>18</xdr:row>
      <xdr:rowOff>74966</xdr:rowOff>
    </xdr:to>
    <xdr:cxnSp macro="">
      <xdr:nvCxnSpPr>
        <xdr:cNvPr id="55" name="直線コネクタ 54"/>
        <xdr:cNvCxnSpPr/>
      </xdr:nvCxnSpPr>
      <xdr:spPr bwMode="auto">
        <a:xfrm>
          <a:off x="4305300" y="3174271"/>
          <a:ext cx="698500" cy="34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26209</xdr:rowOff>
    </xdr:from>
    <xdr:to>
      <xdr:col>3</xdr:col>
      <xdr:colOff>904875</xdr:colOff>
      <xdr:row>18</xdr:row>
      <xdr:rowOff>40546</xdr:rowOff>
    </xdr:to>
    <xdr:cxnSp macro="">
      <xdr:nvCxnSpPr>
        <xdr:cNvPr id="58" name="直線コネクタ 57"/>
        <xdr:cNvCxnSpPr/>
      </xdr:nvCxnSpPr>
      <xdr:spPr bwMode="auto">
        <a:xfrm>
          <a:off x="3606800" y="3159934"/>
          <a:ext cx="698500" cy="14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26209</xdr:rowOff>
    </xdr:from>
    <xdr:to>
      <xdr:col>3</xdr:col>
      <xdr:colOff>206375</xdr:colOff>
      <xdr:row>18</xdr:row>
      <xdr:rowOff>48775</xdr:rowOff>
    </xdr:to>
    <xdr:cxnSp macro="">
      <xdr:nvCxnSpPr>
        <xdr:cNvPr id="61" name="直線コネクタ 60"/>
        <xdr:cNvCxnSpPr/>
      </xdr:nvCxnSpPr>
      <xdr:spPr bwMode="auto">
        <a:xfrm flipV="1">
          <a:off x="2908300" y="3159934"/>
          <a:ext cx="698500" cy="2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160096</xdr:rowOff>
    </xdr:from>
    <xdr:to>
      <xdr:col>5</xdr:col>
      <xdr:colOff>34925</xdr:colOff>
      <xdr:row>18</xdr:row>
      <xdr:rowOff>90246</xdr:rowOff>
    </xdr:to>
    <xdr:sp macro="" textlink="">
      <xdr:nvSpPr>
        <xdr:cNvPr id="71" name="円/楕円 70"/>
        <xdr:cNvSpPr/>
      </xdr:nvSpPr>
      <xdr:spPr bwMode="auto">
        <a:xfrm>
          <a:off x="5600700" y="312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132173</xdr:rowOff>
    </xdr:from>
    <xdr:ext cx="762000" cy="259045"/>
    <xdr:sp macro="" textlink="">
      <xdr:nvSpPr>
        <xdr:cNvPr id="72" name="人口1人当たり決算額の推移該当値テキスト130"/>
        <xdr:cNvSpPr txBox="1"/>
      </xdr:nvSpPr>
      <xdr:spPr>
        <a:xfrm>
          <a:off x="5740400" y="309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70,168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24166</xdr:rowOff>
    </xdr:from>
    <xdr:to>
      <xdr:col>4</xdr:col>
      <xdr:colOff>520700</xdr:colOff>
      <xdr:row>18</xdr:row>
      <xdr:rowOff>125766</xdr:rowOff>
    </xdr:to>
    <xdr:sp macro="" textlink="">
      <xdr:nvSpPr>
        <xdr:cNvPr id="73" name="円/楕円 72"/>
        <xdr:cNvSpPr/>
      </xdr:nvSpPr>
      <xdr:spPr bwMode="auto">
        <a:xfrm>
          <a:off x="4953000" y="315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110543</xdr:rowOff>
    </xdr:from>
    <xdr:ext cx="736600" cy="259045"/>
    <xdr:sp macro="" textlink="">
      <xdr:nvSpPr>
        <xdr:cNvPr id="74" name="テキスト ボックス 73"/>
        <xdr:cNvSpPr txBox="1"/>
      </xdr:nvSpPr>
      <xdr:spPr>
        <a:xfrm>
          <a:off x="4622800" y="3244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66,905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161196</xdr:rowOff>
    </xdr:from>
    <xdr:to>
      <xdr:col>3</xdr:col>
      <xdr:colOff>955675</xdr:colOff>
      <xdr:row>18</xdr:row>
      <xdr:rowOff>91346</xdr:rowOff>
    </xdr:to>
    <xdr:sp macro="" textlink="">
      <xdr:nvSpPr>
        <xdr:cNvPr id="75" name="円/楕円 74"/>
        <xdr:cNvSpPr/>
      </xdr:nvSpPr>
      <xdr:spPr bwMode="auto">
        <a:xfrm>
          <a:off x="4254500" y="312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76123</xdr:rowOff>
    </xdr:from>
    <xdr:ext cx="762000" cy="259045"/>
    <xdr:sp macro="" textlink="">
      <xdr:nvSpPr>
        <xdr:cNvPr id="76" name="テキスト ボックス 75"/>
        <xdr:cNvSpPr txBox="1"/>
      </xdr:nvSpPr>
      <xdr:spPr>
        <a:xfrm>
          <a:off x="3924300" y="32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70,067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146859</xdr:rowOff>
    </xdr:from>
    <xdr:to>
      <xdr:col>3</xdr:col>
      <xdr:colOff>257175</xdr:colOff>
      <xdr:row>18</xdr:row>
      <xdr:rowOff>77009</xdr:rowOff>
    </xdr:to>
    <xdr:sp macro="" textlink="">
      <xdr:nvSpPr>
        <xdr:cNvPr id="77" name="円/楕円 76"/>
        <xdr:cNvSpPr/>
      </xdr:nvSpPr>
      <xdr:spPr bwMode="auto">
        <a:xfrm>
          <a:off x="3556000" y="310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61786</xdr:rowOff>
    </xdr:from>
    <xdr:ext cx="762000" cy="259045"/>
    <xdr:sp macro="" textlink="">
      <xdr:nvSpPr>
        <xdr:cNvPr id="78" name="テキスト ボックス 77"/>
        <xdr:cNvSpPr txBox="1"/>
      </xdr:nvSpPr>
      <xdr:spPr>
        <a:xfrm>
          <a:off x="3225800" y="31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169425</xdr:rowOff>
    </xdr:from>
    <xdr:to>
      <xdr:col>2</xdr:col>
      <xdr:colOff>692150</xdr:colOff>
      <xdr:row>18</xdr:row>
      <xdr:rowOff>99575</xdr:rowOff>
    </xdr:to>
    <xdr:sp macro="" textlink="">
      <xdr:nvSpPr>
        <xdr:cNvPr id="79" name="円/楕円 78"/>
        <xdr:cNvSpPr/>
      </xdr:nvSpPr>
      <xdr:spPr bwMode="auto">
        <a:xfrm>
          <a:off x="2857500" y="313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84352</xdr:rowOff>
    </xdr:from>
    <xdr:ext cx="762000" cy="259045"/>
    <xdr:sp macro="" textlink="">
      <xdr:nvSpPr>
        <xdr:cNvPr id="80" name="テキスト ボックス 79"/>
        <xdr:cNvSpPr txBox="1"/>
      </xdr:nvSpPr>
      <xdr:spPr>
        <a:xfrm>
          <a:off x="2527300" y="32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229576</xdr:rowOff>
    </xdr:from>
    <xdr:to>
      <xdr:col>4</xdr:col>
      <xdr:colOff>1117600</xdr:colOff>
      <xdr:row>35</xdr:row>
      <xdr:rowOff>232189</xdr:rowOff>
    </xdr:to>
    <xdr:cxnSp macro="">
      <xdr:nvCxnSpPr>
        <xdr:cNvPr id="115" name="直線コネクタ 114"/>
        <xdr:cNvCxnSpPr/>
      </xdr:nvCxnSpPr>
      <xdr:spPr bwMode="auto">
        <a:xfrm>
          <a:off x="5003800" y="6839926"/>
          <a:ext cx="6477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216965</xdr:rowOff>
    </xdr:from>
    <xdr:ext cx="762000" cy="259045"/>
    <xdr:sp macro="" textlink="">
      <xdr:nvSpPr>
        <xdr:cNvPr id="116" name="人口1人当たり決算額の推移平均値テキスト445"/>
        <xdr:cNvSpPr txBox="1"/>
      </xdr:nvSpPr>
      <xdr:spPr>
        <a:xfrm>
          <a:off x="5740400" y="682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192151</xdr:rowOff>
    </xdr:from>
    <xdr:to>
      <xdr:col>4</xdr:col>
      <xdr:colOff>469900</xdr:colOff>
      <xdr:row>35</xdr:row>
      <xdr:rowOff>229576</xdr:rowOff>
    </xdr:to>
    <xdr:cxnSp macro="">
      <xdr:nvCxnSpPr>
        <xdr:cNvPr id="118" name="直線コネクタ 117"/>
        <xdr:cNvCxnSpPr/>
      </xdr:nvCxnSpPr>
      <xdr:spPr bwMode="auto">
        <a:xfrm>
          <a:off x="4305300" y="6802501"/>
          <a:ext cx="698500" cy="37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156881</xdr:rowOff>
    </xdr:from>
    <xdr:to>
      <xdr:col>3</xdr:col>
      <xdr:colOff>904875</xdr:colOff>
      <xdr:row>35</xdr:row>
      <xdr:rowOff>192151</xdr:rowOff>
    </xdr:to>
    <xdr:cxnSp macro="">
      <xdr:nvCxnSpPr>
        <xdr:cNvPr id="121" name="直線コネクタ 120"/>
        <xdr:cNvCxnSpPr/>
      </xdr:nvCxnSpPr>
      <xdr:spPr bwMode="auto">
        <a:xfrm>
          <a:off x="3606800" y="6767231"/>
          <a:ext cx="698500" cy="35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152799</xdr:rowOff>
    </xdr:from>
    <xdr:to>
      <xdr:col>3</xdr:col>
      <xdr:colOff>206375</xdr:colOff>
      <xdr:row>35</xdr:row>
      <xdr:rowOff>156881</xdr:rowOff>
    </xdr:to>
    <xdr:cxnSp macro="">
      <xdr:nvCxnSpPr>
        <xdr:cNvPr id="124" name="直線コネクタ 123"/>
        <xdr:cNvCxnSpPr/>
      </xdr:nvCxnSpPr>
      <xdr:spPr bwMode="auto">
        <a:xfrm>
          <a:off x="2908300" y="6763149"/>
          <a:ext cx="698500" cy="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181389</xdr:rowOff>
    </xdr:from>
    <xdr:to>
      <xdr:col>5</xdr:col>
      <xdr:colOff>34925</xdr:colOff>
      <xdr:row>35</xdr:row>
      <xdr:rowOff>282989</xdr:rowOff>
    </xdr:to>
    <xdr:sp macro="" textlink="">
      <xdr:nvSpPr>
        <xdr:cNvPr id="134" name="円/楕円 133"/>
        <xdr:cNvSpPr/>
      </xdr:nvSpPr>
      <xdr:spPr bwMode="auto">
        <a:xfrm>
          <a:off x="5600700" y="6791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26466</xdr:rowOff>
    </xdr:from>
    <xdr:ext cx="762000" cy="259045"/>
    <xdr:sp macro="" textlink="">
      <xdr:nvSpPr>
        <xdr:cNvPr id="135" name="人口1人当たり決算額の推移該当値テキスト445"/>
        <xdr:cNvSpPr txBox="1"/>
      </xdr:nvSpPr>
      <xdr:spPr>
        <a:xfrm>
          <a:off x="5740400" y="663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178776</xdr:rowOff>
    </xdr:from>
    <xdr:to>
      <xdr:col>4</xdr:col>
      <xdr:colOff>520700</xdr:colOff>
      <xdr:row>35</xdr:row>
      <xdr:rowOff>280376</xdr:rowOff>
    </xdr:to>
    <xdr:sp macro="" textlink="">
      <xdr:nvSpPr>
        <xdr:cNvPr id="136" name="円/楕円 135"/>
        <xdr:cNvSpPr/>
      </xdr:nvSpPr>
      <xdr:spPr bwMode="auto">
        <a:xfrm>
          <a:off x="4953000" y="678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265153</xdr:rowOff>
    </xdr:from>
    <xdr:ext cx="736600" cy="259045"/>
    <xdr:sp macro="" textlink="">
      <xdr:nvSpPr>
        <xdr:cNvPr id="137" name="テキスト ボックス 136"/>
        <xdr:cNvSpPr txBox="1"/>
      </xdr:nvSpPr>
      <xdr:spPr>
        <a:xfrm>
          <a:off x="4622800" y="6875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141351</xdr:rowOff>
    </xdr:from>
    <xdr:to>
      <xdr:col>3</xdr:col>
      <xdr:colOff>955675</xdr:colOff>
      <xdr:row>35</xdr:row>
      <xdr:rowOff>242951</xdr:rowOff>
    </xdr:to>
    <xdr:sp macro="" textlink="">
      <xdr:nvSpPr>
        <xdr:cNvPr id="138" name="円/楕円 137"/>
        <xdr:cNvSpPr/>
      </xdr:nvSpPr>
      <xdr:spPr bwMode="auto">
        <a:xfrm>
          <a:off x="4254500" y="6751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227728</xdr:rowOff>
    </xdr:from>
    <xdr:ext cx="762000" cy="259045"/>
    <xdr:sp macro="" textlink="">
      <xdr:nvSpPr>
        <xdr:cNvPr id="139" name="テキスト ボックス 138"/>
        <xdr:cNvSpPr txBox="1"/>
      </xdr:nvSpPr>
      <xdr:spPr>
        <a:xfrm>
          <a:off x="3924300" y="683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106081</xdr:rowOff>
    </xdr:from>
    <xdr:to>
      <xdr:col>3</xdr:col>
      <xdr:colOff>257175</xdr:colOff>
      <xdr:row>35</xdr:row>
      <xdr:rowOff>207681</xdr:rowOff>
    </xdr:to>
    <xdr:sp macro="" textlink="">
      <xdr:nvSpPr>
        <xdr:cNvPr id="140" name="円/楕円 139"/>
        <xdr:cNvSpPr/>
      </xdr:nvSpPr>
      <xdr:spPr bwMode="auto">
        <a:xfrm>
          <a:off x="3556000" y="671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192458</xdr:rowOff>
    </xdr:from>
    <xdr:ext cx="762000" cy="259045"/>
    <xdr:sp macro="" textlink="">
      <xdr:nvSpPr>
        <xdr:cNvPr id="141" name="テキスト ボックス 140"/>
        <xdr:cNvSpPr txBox="1"/>
      </xdr:nvSpPr>
      <xdr:spPr>
        <a:xfrm>
          <a:off x="3225800" y="680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101999</xdr:rowOff>
    </xdr:from>
    <xdr:to>
      <xdr:col>2</xdr:col>
      <xdr:colOff>692150</xdr:colOff>
      <xdr:row>35</xdr:row>
      <xdr:rowOff>203599</xdr:rowOff>
    </xdr:to>
    <xdr:sp macro="" textlink="">
      <xdr:nvSpPr>
        <xdr:cNvPr id="142" name="円/楕円 141"/>
        <xdr:cNvSpPr/>
      </xdr:nvSpPr>
      <xdr:spPr bwMode="auto">
        <a:xfrm>
          <a:off x="2857500" y="6712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188376</xdr:rowOff>
    </xdr:from>
    <xdr:ext cx="762000" cy="259045"/>
    <xdr:sp macro="" textlink="">
      <xdr:nvSpPr>
        <xdr:cNvPr id="143" name="テキスト ボックス 142"/>
        <xdr:cNvSpPr txBox="1"/>
      </xdr:nvSpPr>
      <xdr:spPr>
        <a:xfrm>
          <a:off x="2527300" y="679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・財政調整基金残高は標準財政規模比では高い数値を維持しているが、これは財産収入（町有地の売払収入等）による基金積立ての増が大きい。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しかし、国民健康保険特別会計の累積赤字への基準外繰出を対応しなければならないことから、今後は低下の見込みである。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・実質収支額は歳入歳出差引額の増、一方で繰り越すべき財源が減となったことが数値を上昇させた。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・実質単年度収支は積立額が取崩額より上回ったことが考えられる。</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a:t>
          </a:r>
          <a:r>
            <a:rPr kumimoji="1" lang="ja-JP" altLang="ja-JP" sz="1400">
              <a:solidFill>
                <a:schemeClr val="dk1"/>
              </a:solidFill>
              <a:latin typeface="+mn-lt"/>
              <a:ea typeface="+mn-ea"/>
              <a:cs typeface="+mn-cs"/>
            </a:rPr>
            <a:t>連結実質赤字比率の標準財政規模比は平成</a:t>
          </a:r>
          <a:r>
            <a:rPr kumimoji="1" lang="en-US" altLang="ja-JP" sz="1400">
              <a:solidFill>
                <a:schemeClr val="dk1"/>
              </a:solidFill>
              <a:latin typeface="+mn-lt"/>
              <a:ea typeface="+mn-ea"/>
              <a:cs typeface="+mn-cs"/>
            </a:rPr>
            <a:t>26</a:t>
          </a:r>
          <a:r>
            <a:rPr kumimoji="1" lang="ja-JP" altLang="ja-JP" sz="1400">
              <a:solidFill>
                <a:schemeClr val="dk1"/>
              </a:solidFill>
              <a:latin typeface="+mn-lt"/>
              <a:ea typeface="+mn-ea"/>
              <a:cs typeface="+mn-cs"/>
            </a:rPr>
            <a:t>年度まで黒字額が赤字額を上回</a:t>
          </a:r>
          <a:r>
            <a:rPr kumimoji="1" lang="ja-JP" altLang="en-US" sz="1400">
              <a:solidFill>
                <a:schemeClr val="dk1"/>
              </a:solidFill>
              <a:latin typeface="+mn-lt"/>
              <a:ea typeface="+mn-ea"/>
              <a:cs typeface="+mn-cs"/>
            </a:rPr>
            <a:t>り、その傾向は変わっていない</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また</a:t>
          </a:r>
          <a:r>
            <a:rPr kumimoji="1" lang="ja-JP" altLang="ja-JP" sz="1400">
              <a:solidFill>
                <a:schemeClr val="dk1"/>
              </a:solidFill>
              <a:latin typeface="+mn-lt"/>
              <a:ea typeface="+mn-ea"/>
              <a:cs typeface="+mn-cs"/>
            </a:rPr>
            <a:t>、その構成をみると国民健康保険特別会計が赤字のほとんどとなる△</a:t>
          </a:r>
          <a:r>
            <a:rPr kumimoji="1" lang="en-US" altLang="ja-JP" sz="1400">
              <a:solidFill>
                <a:schemeClr val="dk1"/>
              </a:solidFill>
              <a:latin typeface="+mn-lt"/>
              <a:ea typeface="+mn-ea"/>
              <a:cs typeface="+mn-cs"/>
            </a:rPr>
            <a:t>20.90</a:t>
          </a:r>
          <a:r>
            <a:rPr kumimoji="1" lang="ja-JP" altLang="ja-JP" sz="1400">
              <a:solidFill>
                <a:schemeClr val="dk1"/>
              </a:solidFill>
              <a:latin typeface="+mn-lt"/>
              <a:ea typeface="+mn-ea"/>
              <a:cs typeface="+mn-cs"/>
            </a:rPr>
            <a:t>％であり、その赤字を水道事業会計</a:t>
          </a:r>
          <a:r>
            <a:rPr kumimoji="1" lang="en-US" altLang="ja-JP" sz="1400">
              <a:solidFill>
                <a:schemeClr val="dk1"/>
              </a:solidFill>
              <a:latin typeface="+mn-lt"/>
              <a:ea typeface="+mn-ea"/>
              <a:cs typeface="+mn-cs"/>
            </a:rPr>
            <a:t>24.32</a:t>
          </a:r>
          <a:r>
            <a:rPr kumimoji="1" lang="ja-JP" altLang="ja-JP" sz="1400">
              <a:solidFill>
                <a:schemeClr val="dk1"/>
              </a:solidFill>
              <a:latin typeface="+mn-lt"/>
              <a:ea typeface="+mn-ea"/>
              <a:cs typeface="+mn-cs"/>
            </a:rPr>
            <a:t>％が補っている状況である。</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a:t>
          </a:r>
          <a:r>
            <a:rPr kumimoji="1" lang="ja-JP" altLang="ja-JP" sz="1400">
              <a:solidFill>
                <a:schemeClr val="dk1"/>
              </a:solidFill>
              <a:latin typeface="+mn-lt"/>
              <a:ea typeface="+mn-ea"/>
              <a:cs typeface="+mn-cs"/>
            </a:rPr>
            <a:t>国民健康保険特別会計</a:t>
          </a:r>
          <a:r>
            <a:rPr kumimoji="1" lang="ja-JP" altLang="en-US" sz="1400">
              <a:solidFill>
                <a:schemeClr val="dk1"/>
              </a:solidFill>
              <a:latin typeface="+mn-lt"/>
              <a:ea typeface="+mn-ea"/>
              <a:cs typeface="+mn-cs"/>
            </a:rPr>
            <a:t>の</a:t>
          </a:r>
          <a:r>
            <a:rPr kumimoji="1" lang="ja-JP" altLang="ja-JP" sz="1400">
              <a:solidFill>
                <a:schemeClr val="dk1"/>
              </a:solidFill>
              <a:latin typeface="+mn-lt"/>
              <a:ea typeface="+mn-ea"/>
              <a:cs typeface="+mn-cs"/>
            </a:rPr>
            <a:t>赤字</a:t>
          </a:r>
          <a:r>
            <a:rPr kumimoji="1" lang="ja-JP" altLang="en-US" sz="1400">
              <a:solidFill>
                <a:schemeClr val="dk1"/>
              </a:solidFill>
              <a:latin typeface="+mn-lt"/>
              <a:ea typeface="+mn-ea"/>
              <a:cs typeface="+mn-cs"/>
            </a:rPr>
            <a:t>幅が鈍化しているのは、平成</a:t>
          </a:r>
          <a:r>
            <a:rPr kumimoji="1" lang="en-US" altLang="ja-JP" sz="1400">
              <a:solidFill>
                <a:schemeClr val="dk1"/>
              </a:solidFill>
              <a:latin typeface="+mn-lt"/>
              <a:ea typeface="+mn-ea"/>
              <a:cs typeface="+mn-cs"/>
            </a:rPr>
            <a:t>26</a:t>
          </a:r>
          <a:r>
            <a:rPr kumimoji="1" lang="ja-JP" altLang="en-US" sz="1400">
              <a:solidFill>
                <a:schemeClr val="dk1"/>
              </a:solidFill>
              <a:latin typeface="+mn-lt"/>
              <a:ea typeface="+mn-ea"/>
              <a:cs typeface="+mn-cs"/>
            </a:rPr>
            <a:t>年度に一般会計からの基準外繰出を</a:t>
          </a:r>
          <a:r>
            <a:rPr kumimoji="1" lang="en-US" altLang="ja-JP" sz="1400">
              <a:solidFill>
                <a:schemeClr val="dk1"/>
              </a:solidFill>
              <a:latin typeface="+mn-lt"/>
              <a:ea typeface="+mn-ea"/>
              <a:cs typeface="+mn-cs"/>
            </a:rPr>
            <a:t>200,000</a:t>
          </a:r>
          <a:r>
            <a:rPr kumimoji="1" lang="ja-JP" altLang="en-US" sz="1400">
              <a:solidFill>
                <a:schemeClr val="dk1"/>
              </a:solidFill>
              <a:latin typeface="+mn-lt"/>
              <a:ea typeface="+mn-ea"/>
              <a:cs typeface="+mn-cs"/>
            </a:rPr>
            <a:t>千円行ったことによる。</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a:t>
          </a:r>
          <a:r>
            <a:rPr kumimoji="1" lang="ja-JP" altLang="ja-JP" sz="1400">
              <a:solidFill>
                <a:schemeClr val="dk1"/>
              </a:solidFill>
              <a:latin typeface="+mn-lt"/>
              <a:ea typeface="+mn-ea"/>
              <a:cs typeface="+mn-cs"/>
            </a:rPr>
            <a:t>国民健康保険特別会計</a:t>
          </a:r>
          <a:r>
            <a:rPr kumimoji="1" lang="ja-JP" altLang="en-US" sz="1400">
              <a:solidFill>
                <a:schemeClr val="dk1"/>
              </a:solidFill>
              <a:latin typeface="+mn-lt"/>
              <a:ea typeface="+mn-ea"/>
              <a:cs typeface="+mn-cs"/>
            </a:rPr>
            <a:t>の累積赤字解消のため、今後も</a:t>
          </a:r>
          <a:r>
            <a:rPr kumimoji="1" lang="ja-JP" altLang="ja-JP" sz="1400">
              <a:solidFill>
                <a:schemeClr val="dk1"/>
              </a:solidFill>
              <a:latin typeface="+mn-lt"/>
              <a:ea typeface="+mn-ea"/>
              <a:cs typeface="+mn-cs"/>
            </a:rPr>
            <a:t>一般会計から</a:t>
          </a:r>
          <a:r>
            <a:rPr kumimoji="1" lang="ja-JP" altLang="en-US" sz="1400">
              <a:solidFill>
                <a:schemeClr val="dk1"/>
              </a:solidFill>
              <a:latin typeface="+mn-lt"/>
              <a:ea typeface="+mn-ea"/>
              <a:cs typeface="+mn-cs"/>
            </a:rPr>
            <a:t>の</a:t>
          </a:r>
          <a:r>
            <a:rPr kumimoji="1" lang="ja-JP" altLang="ja-JP" sz="1400">
              <a:solidFill>
                <a:schemeClr val="dk1"/>
              </a:solidFill>
              <a:latin typeface="+mn-lt"/>
              <a:ea typeface="+mn-ea"/>
              <a:cs typeface="+mn-cs"/>
            </a:rPr>
            <a:t>基準外繰出</a:t>
          </a:r>
          <a:r>
            <a:rPr kumimoji="1" lang="ja-JP" altLang="en-US" sz="1400">
              <a:solidFill>
                <a:schemeClr val="dk1"/>
              </a:solidFill>
              <a:latin typeface="+mn-lt"/>
              <a:ea typeface="+mn-ea"/>
              <a:cs typeface="+mn-cs"/>
            </a:rPr>
            <a:t>を続けていく必要があるが</a:t>
          </a:r>
          <a:r>
            <a:rPr kumimoji="1" lang="ja-JP" altLang="ja-JP" sz="1400">
              <a:solidFill>
                <a:schemeClr val="dk1"/>
              </a:solidFill>
              <a:latin typeface="+mn-lt"/>
              <a:ea typeface="+mn-ea"/>
              <a:cs typeface="+mn-cs"/>
            </a:rPr>
            <a:t>、</a:t>
          </a:r>
          <a:r>
            <a:rPr kumimoji="1" lang="ja-JP" altLang="en-US" sz="1400">
              <a:solidFill>
                <a:schemeClr val="dk1"/>
              </a:solidFill>
              <a:latin typeface="+mn-lt"/>
              <a:ea typeface="+mn-ea"/>
              <a:cs typeface="+mn-cs"/>
            </a:rPr>
            <a:t>現実的には困難な状況である</a:t>
          </a:r>
          <a:r>
            <a:rPr kumimoji="1" lang="ja-JP" altLang="ja-JP" sz="1400">
              <a:solidFill>
                <a:schemeClr val="dk1"/>
              </a:solidFill>
              <a:latin typeface="+mn-lt"/>
              <a:ea typeface="+mn-ea"/>
              <a:cs typeface="+mn-cs"/>
            </a:rPr>
            <a:t>。</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a:t>
          </a:r>
          <a:r>
            <a:rPr kumimoji="1" lang="ja-JP" altLang="ja-JP" sz="1400">
              <a:solidFill>
                <a:schemeClr val="dk1"/>
              </a:solidFill>
              <a:latin typeface="+mn-lt"/>
              <a:ea typeface="+mn-ea"/>
              <a:cs typeface="+mn-cs"/>
            </a:rPr>
            <a:t>しかしながら、今後は保険料の適正化等の検討をはじめ、あらゆる角度から健全</a:t>
          </a:r>
          <a:r>
            <a:rPr kumimoji="1" lang="ja-JP" altLang="en-US" sz="1400">
              <a:solidFill>
                <a:schemeClr val="dk1"/>
              </a:solidFill>
              <a:latin typeface="+mn-lt"/>
              <a:ea typeface="+mn-ea"/>
              <a:cs typeface="+mn-cs"/>
            </a:rPr>
            <a:t>化へ向けた方策を探っていく</a:t>
          </a:r>
          <a:r>
            <a:rPr kumimoji="1" lang="ja-JP" altLang="ja-JP" sz="1400">
              <a:solidFill>
                <a:schemeClr val="dk1"/>
              </a:solidFill>
              <a:latin typeface="+mn-lt"/>
              <a:ea typeface="+mn-ea"/>
              <a:cs typeface="+mn-cs"/>
            </a:rPr>
            <a:t>必要がある</a:t>
          </a:r>
          <a:r>
            <a:rPr kumimoji="1" lang="ja-JP" altLang="en-US" sz="1400">
              <a:solidFill>
                <a:schemeClr val="dk1"/>
              </a:solidFill>
              <a:latin typeface="+mn-lt"/>
              <a:ea typeface="+mn-ea"/>
              <a:cs typeface="+mn-cs"/>
            </a:rPr>
            <a:t>と考えている</a:t>
          </a:r>
          <a:r>
            <a:rPr kumimoji="1" lang="ja-JP" altLang="ja-JP" sz="1400">
              <a:solidFill>
                <a:schemeClr val="dk1"/>
              </a:solidFill>
              <a:latin typeface="+mn-lt"/>
              <a:ea typeface="+mn-ea"/>
              <a:cs typeface="+mn-cs"/>
            </a:rPr>
            <a:t>。</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・実質公債費比率（分子）の構造では、元利償還金が平成</a:t>
          </a:r>
          <a:r>
            <a:rPr kumimoji="1" lang="en-US" altLang="ja-JP" sz="1400">
              <a:solidFill>
                <a:schemeClr val="dk1"/>
              </a:solidFill>
              <a:latin typeface="+mn-lt"/>
              <a:ea typeface="+mn-ea"/>
              <a:cs typeface="+mn-cs"/>
            </a:rPr>
            <a:t>23</a:t>
          </a:r>
          <a:r>
            <a:rPr kumimoji="1" lang="ja-JP" altLang="ja-JP" sz="1400">
              <a:solidFill>
                <a:schemeClr val="dk1"/>
              </a:solidFill>
              <a:latin typeface="+mn-lt"/>
              <a:ea typeface="+mn-ea"/>
              <a:cs typeface="+mn-cs"/>
            </a:rPr>
            <a:t>年度をピークに年々減少</a:t>
          </a:r>
          <a:r>
            <a:rPr kumimoji="1" lang="ja-JP" altLang="en-US" sz="1400">
              <a:solidFill>
                <a:schemeClr val="dk1"/>
              </a:solidFill>
              <a:latin typeface="+mn-lt"/>
              <a:ea typeface="+mn-ea"/>
              <a:cs typeface="+mn-cs"/>
            </a:rPr>
            <a:t>し安定している。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これは、かつて借り入れた地方債の償還が完了したことによる影響である。</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a:t>
          </a:r>
          <a:r>
            <a:rPr kumimoji="1" lang="ja-JP" altLang="ja-JP" sz="1400">
              <a:solidFill>
                <a:schemeClr val="dk1"/>
              </a:solidFill>
              <a:latin typeface="+mn-lt"/>
              <a:ea typeface="+mn-ea"/>
              <a:cs typeface="+mn-cs"/>
            </a:rPr>
            <a:t>しかし、平成</a:t>
          </a:r>
          <a:r>
            <a:rPr kumimoji="1" lang="en-US" altLang="ja-JP" sz="1400">
              <a:solidFill>
                <a:schemeClr val="dk1"/>
              </a:solidFill>
              <a:latin typeface="+mn-lt"/>
              <a:ea typeface="+mn-ea"/>
              <a:cs typeface="+mn-cs"/>
            </a:rPr>
            <a:t>23</a:t>
          </a:r>
          <a:r>
            <a:rPr kumimoji="1" lang="ja-JP" altLang="ja-JP" sz="1400">
              <a:solidFill>
                <a:schemeClr val="dk1"/>
              </a:solidFill>
              <a:latin typeface="+mn-lt"/>
              <a:ea typeface="+mn-ea"/>
              <a:cs typeface="+mn-cs"/>
            </a:rPr>
            <a:t>年度から平成</a:t>
          </a:r>
          <a:r>
            <a:rPr kumimoji="1" lang="en-US" altLang="ja-JP" sz="1400">
              <a:solidFill>
                <a:schemeClr val="dk1"/>
              </a:solidFill>
              <a:latin typeface="+mn-lt"/>
              <a:ea typeface="+mn-ea"/>
              <a:cs typeface="+mn-cs"/>
            </a:rPr>
            <a:t>25</a:t>
          </a:r>
          <a:r>
            <a:rPr kumimoji="1" lang="ja-JP" altLang="ja-JP" sz="1400">
              <a:solidFill>
                <a:schemeClr val="dk1"/>
              </a:solidFill>
              <a:latin typeface="+mn-lt"/>
              <a:ea typeface="+mn-ea"/>
              <a:cs typeface="+mn-cs"/>
            </a:rPr>
            <a:t>年度にかけて起債した庁舎等複合施設建設事業の元利償還金が、据置期間を経てこれから本格化するうえ、</a:t>
          </a:r>
          <a:r>
            <a:rPr kumimoji="1" lang="ja-JP" altLang="en-US" sz="1400">
              <a:solidFill>
                <a:schemeClr val="dk1"/>
              </a:solidFill>
              <a:latin typeface="+mn-lt"/>
              <a:ea typeface="+mn-ea"/>
              <a:cs typeface="+mn-cs"/>
            </a:rPr>
            <a:t>坂田</a:t>
          </a:r>
          <a:r>
            <a:rPr kumimoji="1" lang="ja-JP" altLang="ja-JP" sz="1400">
              <a:solidFill>
                <a:schemeClr val="dk1"/>
              </a:solidFill>
              <a:latin typeface="+mn-lt"/>
              <a:ea typeface="+mn-ea"/>
              <a:cs typeface="+mn-cs"/>
            </a:rPr>
            <a:t>小学校校舎新増改築事業など</a:t>
          </a:r>
          <a:r>
            <a:rPr kumimoji="1" lang="ja-JP" altLang="en-US" sz="1400">
              <a:solidFill>
                <a:schemeClr val="dk1"/>
              </a:solidFill>
              <a:latin typeface="+mn-lt"/>
              <a:ea typeface="+mn-ea"/>
              <a:cs typeface="+mn-cs"/>
            </a:rPr>
            <a:t>も控えているなど、</a:t>
          </a:r>
          <a:r>
            <a:rPr kumimoji="1" lang="ja-JP" altLang="ja-JP" sz="1400">
              <a:solidFill>
                <a:schemeClr val="dk1"/>
              </a:solidFill>
              <a:latin typeface="+mn-lt"/>
              <a:ea typeface="+mn-ea"/>
              <a:cs typeface="+mn-cs"/>
            </a:rPr>
            <a:t>上昇する見込みがあることから、これまで以上に計画性をもって地方債を発行していく必要がある。</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・算入公債費等もそれらが影響して上昇傾向にある。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・将来負担比率（分子）の構造で最も割合が大きい地方債現在高は、平成</a:t>
          </a:r>
          <a:r>
            <a:rPr kumimoji="1" lang="en-US" altLang="ja-JP" sz="1400">
              <a:solidFill>
                <a:schemeClr val="dk1"/>
              </a:solidFill>
              <a:latin typeface="+mn-lt"/>
              <a:ea typeface="+mn-ea"/>
              <a:cs typeface="+mn-cs"/>
            </a:rPr>
            <a:t>26</a:t>
          </a:r>
          <a:r>
            <a:rPr kumimoji="1" lang="ja-JP" altLang="ja-JP" sz="1400">
              <a:solidFill>
                <a:schemeClr val="dk1"/>
              </a:solidFill>
              <a:latin typeface="+mn-lt"/>
              <a:ea typeface="+mn-ea"/>
              <a:cs typeface="+mn-cs"/>
            </a:rPr>
            <a:t>年度で</a:t>
          </a:r>
          <a:r>
            <a:rPr kumimoji="1" lang="en-US" altLang="ja-JP" sz="1400">
              <a:solidFill>
                <a:schemeClr val="dk1"/>
              </a:solidFill>
              <a:latin typeface="+mn-lt"/>
              <a:ea typeface="+mn-ea"/>
              <a:cs typeface="+mn-cs"/>
            </a:rPr>
            <a:t>114</a:t>
          </a:r>
          <a:r>
            <a:rPr kumimoji="1" lang="ja-JP" altLang="ja-JP" sz="1400">
              <a:solidFill>
                <a:schemeClr val="dk1"/>
              </a:solidFill>
              <a:latin typeface="+mn-lt"/>
              <a:ea typeface="+mn-ea"/>
              <a:cs typeface="+mn-cs"/>
            </a:rPr>
            <a:t>億</a:t>
          </a:r>
          <a:r>
            <a:rPr kumimoji="1" lang="en-US" altLang="ja-JP" sz="1400">
              <a:solidFill>
                <a:schemeClr val="dk1"/>
              </a:solidFill>
              <a:latin typeface="+mn-lt"/>
              <a:ea typeface="+mn-ea"/>
              <a:cs typeface="+mn-cs"/>
            </a:rPr>
            <a:t>5,600</a:t>
          </a:r>
          <a:r>
            <a:rPr kumimoji="1" lang="ja-JP" altLang="ja-JP" sz="1400">
              <a:solidFill>
                <a:schemeClr val="dk1"/>
              </a:solidFill>
              <a:latin typeface="+mn-lt"/>
              <a:ea typeface="+mn-ea"/>
              <a:cs typeface="+mn-cs"/>
            </a:rPr>
            <a:t>万円と</a:t>
          </a:r>
          <a:r>
            <a:rPr kumimoji="1" lang="ja-JP" altLang="en-US" sz="1400">
              <a:solidFill>
                <a:schemeClr val="dk1"/>
              </a:solidFill>
              <a:latin typeface="+mn-lt"/>
              <a:ea typeface="+mn-ea"/>
              <a:cs typeface="+mn-cs"/>
            </a:rPr>
            <a:t>減少に転じている。</a:t>
          </a:r>
          <a:r>
            <a:rPr kumimoji="1" lang="ja-JP" altLang="ja-JP" sz="1400">
              <a:solidFill>
                <a:schemeClr val="dk1"/>
              </a:solidFill>
              <a:latin typeface="+mn-lt"/>
              <a:ea typeface="+mn-ea"/>
              <a:cs typeface="+mn-cs"/>
            </a:rPr>
            <a:t>これは庁舎等複合施設建設事業</a:t>
          </a:r>
          <a:r>
            <a:rPr kumimoji="1" lang="ja-JP" altLang="en-US" sz="1400">
              <a:solidFill>
                <a:schemeClr val="dk1"/>
              </a:solidFill>
              <a:latin typeface="+mn-lt"/>
              <a:ea typeface="+mn-ea"/>
              <a:cs typeface="+mn-cs"/>
            </a:rPr>
            <a:t>といった大型事業が落ち着いた影響であると考えられる。</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a:t>
          </a:r>
          <a:r>
            <a:rPr kumimoji="1" lang="ja-JP" altLang="ja-JP" sz="1400">
              <a:solidFill>
                <a:schemeClr val="dk1"/>
              </a:solidFill>
              <a:latin typeface="+mn-lt"/>
              <a:ea typeface="+mn-ea"/>
              <a:cs typeface="+mn-cs"/>
            </a:rPr>
            <a:t>また、公営企業等繰入金見込額の伸びは下水道特別会計</a:t>
          </a:r>
          <a:r>
            <a:rPr kumimoji="1" lang="ja-JP" altLang="en-US" sz="1400">
              <a:solidFill>
                <a:schemeClr val="dk1"/>
              </a:solidFill>
              <a:latin typeface="+mn-lt"/>
              <a:ea typeface="+mn-ea"/>
              <a:cs typeface="+mn-cs"/>
            </a:rPr>
            <a:t>の影響</a:t>
          </a:r>
          <a:r>
            <a:rPr kumimoji="1" lang="ja-JP" altLang="ja-JP" sz="1400">
              <a:solidFill>
                <a:schemeClr val="dk1"/>
              </a:solidFill>
              <a:latin typeface="+mn-lt"/>
              <a:ea typeface="+mn-ea"/>
              <a:cs typeface="+mn-cs"/>
            </a:rPr>
            <a:t>となっており、今後も</a:t>
          </a:r>
          <a:r>
            <a:rPr kumimoji="1" lang="ja-JP" altLang="en-US" sz="1400">
              <a:solidFill>
                <a:schemeClr val="dk1"/>
              </a:solidFill>
              <a:latin typeface="+mn-lt"/>
              <a:ea typeface="+mn-ea"/>
              <a:cs typeface="+mn-cs"/>
            </a:rPr>
            <a:t>この水準が維持されると見込まれている。</a:t>
          </a:r>
          <a:endParaRPr kumimoji="1" lang="en-US" altLang="ja-JP" sz="1400">
            <a:solidFill>
              <a:schemeClr val="dk1"/>
            </a:solidFill>
            <a:latin typeface="+mn-lt"/>
            <a:ea typeface="+mn-ea"/>
            <a:cs typeface="+mn-cs"/>
          </a:endParaRPr>
        </a:p>
        <a:p>
          <a:r>
            <a:rPr kumimoji="1" lang="ja-JP" altLang="en-US" sz="1400">
              <a:solidFill>
                <a:schemeClr val="dk1"/>
              </a:solidFill>
              <a:latin typeface="+mn-lt"/>
              <a:ea typeface="+mn-ea"/>
              <a:cs typeface="+mn-cs"/>
            </a:rPr>
            <a:t>・平成</a:t>
          </a:r>
          <a:r>
            <a:rPr kumimoji="1" lang="en-US" altLang="ja-JP" sz="1400">
              <a:solidFill>
                <a:schemeClr val="dk1"/>
              </a:solidFill>
              <a:latin typeface="+mn-lt"/>
              <a:ea typeface="+mn-ea"/>
              <a:cs typeface="+mn-cs"/>
            </a:rPr>
            <a:t>26</a:t>
          </a:r>
          <a:r>
            <a:rPr kumimoji="1" lang="ja-JP" altLang="en-US" sz="1400">
              <a:solidFill>
                <a:schemeClr val="dk1"/>
              </a:solidFill>
              <a:latin typeface="+mn-lt"/>
              <a:ea typeface="+mn-ea"/>
              <a:cs typeface="+mn-cs"/>
            </a:rPr>
            <a:t>年度の</a:t>
          </a:r>
          <a:r>
            <a:rPr kumimoji="1" lang="ja-JP" altLang="ja-JP" sz="1400">
              <a:solidFill>
                <a:schemeClr val="dk1"/>
              </a:solidFill>
              <a:latin typeface="+mn-lt"/>
              <a:ea typeface="+mn-ea"/>
              <a:cs typeface="+mn-cs"/>
            </a:rPr>
            <a:t>充当可能財源等</a:t>
          </a:r>
          <a:r>
            <a:rPr kumimoji="1" lang="ja-JP" altLang="en-US" sz="1400">
              <a:solidFill>
                <a:schemeClr val="dk1"/>
              </a:solidFill>
              <a:latin typeface="+mn-lt"/>
              <a:ea typeface="+mn-ea"/>
              <a:cs typeface="+mn-cs"/>
            </a:rPr>
            <a:t>の伸び</a:t>
          </a:r>
          <a:r>
            <a:rPr kumimoji="1" lang="ja-JP" altLang="ja-JP" sz="1400">
              <a:solidFill>
                <a:schemeClr val="dk1"/>
              </a:solidFill>
              <a:latin typeface="+mn-lt"/>
              <a:ea typeface="+mn-ea"/>
              <a:cs typeface="+mn-cs"/>
            </a:rPr>
            <a:t>では、</a:t>
          </a:r>
          <a:r>
            <a:rPr kumimoji="1" lang="ja-JP" altLang="en-US" sz="1400">
              <a:solidFill>
                <a:schemeClr val="dk1"/>
              </a:solidFill>
              <a:latin typeface="+mn-lt"/>
              <a:ea typeface="+mn-ea"/>
              <a:cs typeface="+mn-cs"/>
            </a:rPr>
            <a:t>充当可能基金の伸びが一番の要因である。また、</a:t>
          </a:r>
          <a:r>
            <a:rPr kumimoji="1" lang="ja-JP" altLang="ja-JP" sz="1400">
              <a:solidFill>
                <a:schemeClr val="dk1"/>
              </a:solidFill>
              <a:latin typeface="+mn-lt"/>
              <a:ea typeface="+mn-ea"/>
              <a:cs typeface="+mn-cs"/>
            </a:rPr>
            <a:t>基準財政需要額算入見込額</a:t>
          </a:r>
          <a:r>
            <a:rPr kumimoji="1" lang="ja-JP" altLang="en-US" sz="1400">
              <a:solidFill>
                <a:schemeClr val="dk1"/>
              </a:solidFill>
              <a:latin typeface="+mn-lt"/>
              <a:ea typeface="+mn-ea"/>
              <a:cs typeface="+mn-cs"/>
            </a:rPr>
            <a:t>も</a:t>
          </a:r>
          <a:r>
            <a:rPr kumimoji="1" lang="ja-JP" altLang="ja-JP" sz="1400">
              <a:solidFill>
                <a:schemeClr val="dk1"/>
              </a:solidFill>
              <a:latin typeface="+mn-lt"/>
              <a:ea typeface="+mn-ea"/>
              <a:cs typeface="+mn-cs"/>
            </a:rPr>
            <a:t>順調に推移しているが、</a:t>
          </a:r>
          <a:r>
            <a:rPr kumimoji="1" lang="ja-JP" altLang="en-US" sz="1400">
              <a:solidFill>
                <a:schemeClr val="dk1"/>
              </a:solidFill>
              <a:latin typeface="+mn-lt"/>
              <a:ea typeface="+mn-ea"/>
              <a:cs typeface="+mn-cs"/>
            </a:rPr>
            <a:t>充当可能特定歳入では減少の見込みがあり、充当可能基金についても減少の見込みとなっている。</a:t>
          </a:r>
          <a:endParaRPr kumimoji="1" lang="en-US"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13902637</v>
      </c>
      <c r="BO4" s="379"/>
      <c r="BP4" s="379"/>
      <c r="BQ4" s="379"/>
      <c r="BR4" s="379"/>
      <c r="BS4" s="379"/>
      <c r="BT4" s="379"/>
      <c r="BU4" s="380"/>
      <c r="BV4" s="378">
        <v>14531695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5.9</v>
      </c>
      <c r="CU4" s="556"/>
      <c r="CV4" s="556"/>
      <c r="CW4" s="556"/>
      <c r="CX4" s="556"/>
      <c r="CY4" s="556"/>
      <c r="CZ4" s="556"/>
      <c r="DA4" s="557"/>
      <c r="DB4" s="555">
        <v>3.9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13499647</v>
      </c>
      <c r="BO5" s="384"/>
      <c r="BP5" s="384"/>
      <c r="BQ5" s="384"/>
      <c r="BR5" s="384"/>
      <c r="BS5" s="384"/>
      <c r="BT5" s="384"/>
      <c r="BU5" s="385"/>
      <c r="BV5" s="383">
        <v>14235530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89.2</v>
      </c>
      <c r="CU5" s="354"/>
      <c r="CV5" s="354"/>
      <c r="CW5" s="354"/>
      <c r="CX5" s="354"/>
      <c r="CY5" s="354"/>
      <c r="CZ5" s="354"/>
      <c r="DA5" s="355"/>
      <c r="DB5" s="353">
        <v>90.6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402990</v>
      </c>
      <c r="BO6" s="384"/>
      <c r="BP6" s="384"/>
      <c r="BQ6" s="384"/>
      <c r="BR6" s="384"/>
      <c r="BS6" s="384"/>
      <c r="BT6" s="384"/>
      <c r="BU6" s="385"/>
      <c r="BV6" s="383">
        <v>296165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96.6</v>
      </c>
      <c r="CU6" s="530"/>
      <c r="CV6" s="530"/>
      <c r="CW6" s="530"/>
      <c r="CX6" s="530"/>
      <c r="CY6" s="530"/>
      <c r="CZ6" s="530"/>
      <c r="DA6" s="531"/>
      <c r="DB6" s="529">
        <v>98.4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32514</v>
      </c>
      <c r="BO7" s="384"/>
      <c r="BP7" s="384"/>
      <c r="BQ7" s="384"/>
      <c r="BR7" s="384"/>
      <c r="BS7" s="384"/>
      <c r="BT7" s="384"/>
      <c r="BU7" s="385"/>
      <c r="BV7" s="383">
        <v>53689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6289306</v>
      </c>
      <c r="CU7" s="384"/>
      <c r="CV7" s="384"/>
      <c r="CW7" s="384"/>
      <c r="CX7" s="384"/>
      <c r="CY7" s="384"/>
      <c r="CZ7" s="384"/>
      <c r="DA7" s="385"/>
      <c r="DB7" s="383">
        <v>6282138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370476</v>
      </c>
      <c r="BO8" s="384"/>
      <c r="BP8" s="384"/>
      <c r="BQ8" s="384"/>
      <c r="BR8" s="384"/>
      <c r="BS8" s="384"/>
      <c r="BT8" s="384"/>
      <c r="BU8" s="385"/>
      <c r="BV8" s="383">
        <v>242476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v>
      </c>
      <c r="CU8" s="493"/>
      <c r="CV8" s="493"/>
      <c r="CW8" s="493"/>
      <c r="CX8" s="493"/>
      <c r="CY8" s="493"/>
      <c r="CZ8" s="493"/>
      <c r="DA8" s="494"/>
      <c r="DB8" s="492">
        <v>0.59</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34766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128000</v>
      </c>
      <c r="BO9" s="384"/>
      <c r="BP9" s="384"/>
      <c r="BQ9" s="384"/>
      <c r="BR9" s="384"/>
      <c r="BS9" s="384"/>
      <c r="BT9" s="384"/>
      <c r="BU9" s="385"/>
      <c r="BV9" s="383">
        <v>-119130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v>
      </c>
      <c r="CU9" s="354"/>
      <c r="CV9" s="354"/>
      <c r="CW9" s="354"/>
      <c r="CX9" s="354"/>
      <c r="CY9" s="354"/>
      <c r="CZ9" s="354"/>
      <c r="DA9" s="355"/>
      <c r="DB9" s="353">
        <v>13.2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33733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858894</v>
      </c>
      <c r="BO10" s="384"/>
      <c r="BP10" s="384"/>
      <c r="BQ10" s="384"/>
      <c r="BR10" s="384"/>
      <c r="BS10" s="384"/>
      <c r="BT10" s="384"/>
      <c r="BU10" s="385"/>
      <c r="BV10" s="383">
        <v>640000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35198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760361</v>
      </c>
      <c r="BO12" s="384"/>
      <c r="BP12" s="384"/>
      <c r="BQ12" s="384"/>
      <c r="BR12" s="384"/>
      <c r="BS12" s="384"/>
      <c r="BT12" s="384"/>
      <c r="BU12" s="385"/>
      <c r="BV12" s="383">
        <v>272000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34797</v>
      </c>
      <c r="S13" s="485"/>
      <c r="T13" s="485"/>
      <c r="U13" s="485"/>
      <c r="V13" s="486"/>
      <c r="W13" s="472" t="s">
        <v>123</v>
      </c>
      <c r="X13" s="396"/>
      <c r="Y13" s="396"/>
      <c r="Z13" s="396"/>
      <c r="AA13" s="396"/>
      <c r="AB13" s="397"/>
      <c r="AC13" s="359">
        <v>281</v>
      </c>
      <c r="AD13" s="360"/>
      <c r="AE13" s="360"/>
      <c r="AF13" s="360"/>
      <c r="AG13" s="361"/>
      <c r="AH13" s="359">
        <v>348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226533</v>
      </c>
      <c r="BO13" s="384"/>
      <c r="BP13" s="384"/>
      <c r="BQ13" s="384"/>
      <c r="BR13" s="384"/>
      <c r="BS13" s="384"/>
      <c r="BT13" s="384"/>
      <c r="BU13" s="385"/>
      <c r="BV13" s="383">
        <v>248870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8.8000000000000007</v>
      </c>
      <c r="CU13" s="354"/>
      <c r="CV13" s="354"/>
      <c r="CW13" s="354"/>
      <c r="CX13" s="354"/>
      <c r="CY13" s="354"/>
      <c r="CZ13" s="354"/>
      <c r="DA13" s="355"/>
      <c r="DB13" s="353">
        <v>9.1999999999999993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35337</v>
      </c>
      <c r="S14" s="485"/>
      <c r="T14" s="485"/>
      <c r="U14" s="485"/>
      <c r="V14" s="486"/>
      <c r="W14" s="487"/>
      <c r="X14" s="399"/>
      <c r="Y14" s="399"/>
      <c r="Z14" s="399"/>
      <c r="AA14" s="399"/>
      <c r="AB14" s="400"/>
      <c r="AC14" s="477">
        <v>2.1</v>
      </c>
      <c r="AD14" s="478"/>
      <c r="AE14" s="478"/>
      <c r="AF14" s="478"/>
      <c r="AG14" s="479"/>
      <c r="AH14" s="477">
        <v>2.5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92.4</v>
      </c>
      <c r="CU14" s="456"/>
      <c r="CV14" s="456"/>
      <c r="CW14" s="456"/>
      <c r="CX14" s="456"/>
      <c r="CY14" s="456"/>
      <c r="CZ14" s="456"/>
      <c r="DA14" s="457"/>
      <c r="DB14" s="488">
        <v>110.9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34950</v>
      </c>
      <c r="S15" s="485"/>
      <c r="T15" s="485"/>
      <c r="U15" s="485"/>
      <c r="V15" s="486"/>
      <c r="W15" s="472" t="s">
        <v>130</v>
      </c>
      <c r="X15" s="396"/>
      <c r="Y15" s="396"/>
      <c r="Z15" s="396"/>
      <c r="AA15" s="396"/>
      <c r="AB15" s="397"/>
      <c r="AC15" s="359">
        <v>2310</v>
      </c>
      <c r="AD15" s="360"/>
      <c r="AE15" s="360"/>
      <c r="AF15" s="360"/>
      <c r="AG15" s="361"/>
      <c r="AH15" s="359">
        <v>2617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3022794</v>
      </c>
      <c r="BO15" s="379"/>
      <c r="BP15" s="379"/>
      <c r="BQ15" s="379"/>
      <c r="BR15" s="379"/>
      <c r="BS15" s="379"/>
      <c r="BT15" s="379"/>
      <c r="BU15" s="380"/>
      <c r="BV15" s="378">
        <v>2951720</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17.399999999999999</v>
      </c>
      <c r="AD16" s="478"/>
      <c r="AE16" s="478"/>
      <c r="AF16" s="478"/>
      <c r="AG16" s="479"/>
      <c r="AH16" s="477">
        <v>18.8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4915025</v>
      </c>
      <c r="BO16" s="384"/>
      <c r="BP16" s="384"/>
      <c r="BQ16" s="384"/>
      <c r="BR16" s="384"/>
      <c r="BS16" s="384"/>
      <c r="BT16" s="384"/>
      <c r="BU16" s="385"/>
      <c r="BV16" s="383">
        <v>4898398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10685</v>
      </c>
      <c r="AD17" s="360"/>
      <c r="AE17" s="360"/>
      <c r="AF17" s="360"/>
      <c r="AG17" s="361"/>
      <c r="AH17" s="359">
        <v>10752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3901278</v>
      </c>
      <c r="BO17" s="384"/>
      <c r="BP17" s="384"/>
      <c r="BQ17" s="384"/>
      <c r="BR17" s="384"/>
      <c r="BS17" s="384"/>
      <c r="BT17" s="384"/>
      <c r="BU17" s="385"/>
      <c r="BV17" s="383">
        <v>3839730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15.9</v>
      </c>
      <c r="M18" s="448"/>
      <c r="N18" s="448"/>
      <c r="O18" s="448"/>
      <c r="P18" s="448"/>
      <c r="Q18" s="448"/>
      <c r="R18" s="449"/>
      <c r="S18" s="449"/>
      <c r="T18" s="449"/>
      <c r="U18" s="449"/>
      <c r="V18" s="450"/>
      <c r="W18" s="464"/>
      <c r="X18" s="465"/>
      <c r="Y18" s="465"/>
      <c r="Z18" s="465"/>
      <c r="AA18" s="465"/>
      <c r="AB18" s="473"/>
      <c r="AC18" s="347">
        <v>80.5</v>
      </c>
      <c r="AD18" s="348"/>
      <c r="AE18" s="348"/>
      <c r="AF18" s="348"/>
      <c r="AG18" s="451"/>
      <c r="AH18" s="347">
        <v>77.2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5668233</v>
      </c>
      <c r="BO18" s="384"/>
      <c r="BP18" s="384"/>
      <c r="BQ18" s="384"/>
      <c r="BR18" s="384"/>
      <c r="BS18" s="384"/>
      <c r="BT18" s="384"/>
      <c r="BU18" s="385"/>
      <c r="BV18" s="383">
        <v>5695757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2187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8234427</v>
      </c>
      <c r="BO19" s="384"/>
      <c r="BP19" s="384"/>
      <c r="BQ19" s="384"/>
      <c r="BR19" s="384"/>
      <c r="BS19" s="384"/>
      <c r="BT19" s="384"/>
      <c r="BU19" s="385"/>
      <c r="BV19" s="383">
        <v>7212372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12118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11456314</v>
      </c>
      <c r="BO23" s="384"/>
      <c r="BP23" s="384"/>
      <c r="BQ23" s="384"/>
      <c r="BR23" s="384"/>
      <c r="BS23" s="384"/>
      <c r="BT23" s="384"/>
      <c r="BU23" s="385"/>
      <c r="BV23" s="383">
        <v>11894591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7540</v>
      </c>
      <c r="R24" s="360"/>
      <c r="S24" s="360"/>
      <c r="T24" s="360"/>
      <c r="U24" s="360"/>
      <c r="V24" s="361"/>
      <c r="W24" s="425"/>
      <c r="X24" s="416"/>
      <c r="Y24" s="417"/>
      <c r="Z24" s="356" t="s">
        <v>153</v>
      </c>
      <c r="AA24" s="357"/>
      <c r="AB24" s="357"/>
      <c r="AC24" s="357"/>
      <c r="AD24" s="357"/>
      <c r="AE24" s="357"/>
      <c r="AF24" s="357"/>
      <c r="AG24" s="358"/>
      <c r="AH24" s="359">
        <v>163</v>
      </c>
      <c r="AI24" s="360"/>
      <c r="AJ24" s="360"/>
      <c r="AK24" s="360"/>
      <c r="AL24" s="361"/>
      <c r="AM24" s="359">
        <v>527305</v>
      </c>
      <c r="AN24" s="360"/>
      <c r="AO24" s="360"/>
      <c r="AP24" s="360"/>
      <c r="AQ24" s="360"/>
      <c r="AR24" s="361"/>
      <c r="AS24" s="359">
        <v>3235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9339134</v>
      </c>
      <c r="BO24" s="384"/>
      <c r="BP24" s="384"/>
      <c r="BQ24" s="384"/>
      <c r="BR24" s="384"/>
      <c r="BS24" s="384"/>
      <c r="BT24" s="384"/>
      <c r="BU24" s="385"/>
      <c r="BV24" s="383">
        <v>9455848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6100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81774</v>
      </c>
      <c r="BO25" s="379"/>
      <c r="BP25" s="379"/>
      <c r="BQ25" s="379"/>
      <c r="BR25" s="379"/>
      <c r="BS25" s="379"/>
      <c r="BT25" s="379"/>
      <c r="BU25" s="380"/>
      <c r="BV25" s="378">
        <v>23504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5730</v>
      </c>
      <c r="R26" s="360"/>
      <c r="S26" s="360"/>
      <c r="T26" s="360"/>
      <c r="U26" s="360"/>
      <c r="V26" s="361"/>
      <c r="W26" s="425"/>
      <c r="X26" s="416"/>
      <c r="Y26" s="417"/>
      <c r="Z26" s="356" t="s">
        <v>159</v>
      </c>
      <c r="AA26" s="438"/>
      <c r="AB26" s="438"/>
      <c r="AC26" s="438"/>
      <c r="AD26" s="438"/>
      <c r="AE26" s="438"/>
      <c r="AF26" s="438"/>
      <c r="AG26" s="439"/>
      <c r="AH26" s="359">
        <v>16</v>
      </c>
      <c r="AI26" s="360"/>
      <c r="AJ26" s="360"/>
      <c r="AK26" s="360"/>
      <c r="AL26" s="361"/>
      <c r="AM26" s="359">
        <v>53536</v>
      </c>
      <c r="AN26" s="360"/>
      <c r="AO26" s="360"/>
      <c r="AP26" s="360"/>
      <c r="AQ26" s="360"/>
      <c r="AR26" s="361"/>
      <c r="AS26" s="359">
        <v>3346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3180</v>
      </c>
      <c r="R27" s="360"/>
      <c r="S27" s="360"/>
      <c r="T27" s="360"/>
      <c r="U27" s="360"/>
      <c r="V27" s="361"/>
      <c r="W27" s="425"/>
      <c r="X27" s="416"/>
      <c r="Y27" s="417"/>
      <c r="Z27" s="356" t="s">
        <v>162</v>
      </c>
      <c r="AA27" s="357"/>
      <c r="AB27" s="357"/>
      <c r="AC27" s="357"/>
      <c r="AD27" s="357"/>
      <c r="AE27" s="357"/>
      <c r="AF27" s="357"/>
      <c r="AG27" s="358"/>
      <c r="AH27" s="359">
        <v>14</v>
      </c>
      <c r="AI27" s="360"/>
      <c r="AJ27" s="360"/>
      <c r="AK27" s="360"/>
      <c r="AL27" s="361"/>
      <c r="AM27" s="359">
        <v>42210</v>
      </c>
      <c r="AN27" s="360"/>
      <c r="AO27" s="360"/>
      <c r="AP27" s="360"/>
      <c r="AQ27" s="360"/>
      <c r="AR27" s="361"/>
      <c r="AS27" s="359">
        <v>3015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2660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1111281</v>
      </c>
      <c r="BO28" s="379"/>
      <c r="BP28" s="379"/>
      <c r="BQ28" s="379"/>
      <c r="BR28" s="379"/>
      <c r="BS28" s="379"/>
      <c r="BT28" s="379"/>
      <c r="BU28" s="380"/>
      <c r="BV28" s="378">
        <v>1012748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17</v>
      </c>
      <c r="M29" s="360"/>
      <c r="N29" s="360"/>
      <c r="O29" s="360"/>
      <c r="P29" s="361"/>
      <c r="Q29" s="359">
        <v>2430</v>
      </c>
      <c r="R29" s="360"/>
      <c r="S29" s="360"/>
      <c r="T29" s="360"/>
      <c r="U29" s="360"/>
      <c r="V29" s="361"/>
      <c r="W29" s="426"/>
      <c r="X29" s="427"/>
      <c r="Y29" s="428"/>
      <c r="Z29" s="356" t="s">
        <v>169</v>
      </c>
      <c r="AA29" s="357"/>
      <c r="AB29" s="357"/>
      <c r="AC29" s="357"/>
      <c r="AD29" s="357"/>
      <c r="AE29" s="357"/>
      <c r="AF29" s="357"/>
      <c r="AG29" s="358"/>
      <c r="AH29" s="359">
        <v>177</v>
      </c>
      <c r="AI29" s="360"/>
      <c r="AJ29" s="360"/>
      <c r="AK29" s="360"/>
      <c r="AL29" s="361"/>
      <c r="AM29" s="359">
        <v>569515</v>
      </c>
      <c r="AN29" s="360"/>
      <c r="AO29" s="360"/>
      <c r="AP29" s="360"/>
      <c r="AQ29" s="360"/>
      <c r="AR29" s="361"/>
      <c r="AS29" s="359">
        <v>3218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700606</v>
      </c>
      <c r="BO29" s="384"/>
      <c r="BP29" s="384"/>
      <c r="BQ29" s="384"/>
      <c r="BR29" s="384"/>
      <c r="BS29" s="384"/>
      <c r="BT29" s="384"/>
      <c r="BU29" s="385"/>
      <c r="BV29" s="383">
        <v>606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387587</v>
      </c>
      <c r="BO30" s="387"/>
      <c r="BP30" s="387"/>
      <c r="BQ30" s="387"/>
      <c r="BR30" s="387"/>
      <c r="BS30" s="387"/>
      <c r="BT30" s="387"/>
      <c r="BU30" s="388"/>
      <c r="BV30" s="386">
        <v>402466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東部消防組合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沖縄県町村土地開発公社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土地区画整理事業特別会計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東部清掃施設組合　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南部広域行政組合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南部広域行政組合　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沖縄県市町村総合事務組合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中部広域市町村事務組合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中部広域市町村事務組合　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後期高齢者医療広域連合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後期高齢者医療広域連合　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沖縄県市町村自治会館管理組合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0" t="s">
        <v>24</v>
      </c>
      <c r="C41" s="1181"/>
      <c r="D41" s="81"/>
      <c r="E41" s="1182" t="s">
        <v>25</v>
      </c>
      <c r="F41" s="1182"/>
      <c r="G41" s="1182"/>
      <c r="H41" s="1183"/>
      <c r="I41" s="82">
        <v>10552</v>
      </c>
      <c r="J41" s="83">
        <v>10326</v>
      </c>
      <c r="K41" s="83">
        <v>10570</v>
      </c>
      <c r="L41" s="83">
        <v>11895</v>
      </c>
      <c r="M41" s="84">
        <v>11456</v>
      </c>
    </row>
    <row r="42" spans="2:13" ht="27.75" customHeight="1" x14ac:dyDescent="0.15">
      <c r="B42" s="1170"/>
      <c r="C42" s="1171"/>
      <c r="D42" s="85"/>
      <c r="E42" s="1174" t="s">
        <v>26</v>
      </c>
      <c r="F42" s="1174"/>
      <c r="G42" s="1174"/>
      <c r="H42" s="1175"/>
      <c r="I42" s="86" t="s">
        <v>478</v>
      </c>
      <c r="J42" s="87" t="s">
        <v>478</v>
      </c>
      <c r="K42" s="87" t="s">
        <v>478</v>
      </c>
      <c r="L42" s="87" t="s">
        <v>478</v>
      </c>
      <c r="M42" s="88" t="s">
        <v>478</v>
      </c>
    </row>
    <row r="43" spans="2:13" ht="27.75" customHeight="1" x14ac:dyDescent="0.15">
      <c r="B43" s="1170"/>
      <c r="C43" s="1171"/>
      <c r="D43" s="85"/>
      <c r="E43" s="1174" t="s">
        <v>27</v>
      </c>
      <c r="F43" s="1174"/>
      <c r="G43" s="1174"/>
      <c r="H43" s="1175"/>
      <c r="I43" s="86">
        <v>3008</v>
      </c>
      <c r="J43" s="87">
        <v>3176</v>
      </c>
      <c r="K43" s="87">
        <v>3543</v>
      </c>
      <c r="L43" s="87">
        <v>3734</v>
      </c>
      <c r="M43" s="88">
        <v>3803</v>
      </c>
    </row>
    <row r="44" spans="2:13" ht="27.75" customHeight="1" x14ac:dyDescent="0.15">
      <c r="B44" s="1170"/>
      <c r="C44" s="1171"/>
      <c r="D44" s="85"/>
      <c r="E44" s="1174" t="s">
        <v>28</v>
      </c>
      <c r="F44" s="1174"/>
      <c r="G44" s="1174"/>
      <c r="H44" s="1175"/>
      <c r="I44" s="86">
        <v>157</v>
      </c>
      <c r="J44" s="87">
        <v>134</v>
      </c>
      <c r="K44" s="87">
        <v>162</v>
      </c>
      <c r="L44" s="87">
        <v>464</v>
      </c>
      <c r="M44" s="88">
        <v>484</v>
      </c>
    </row>
    <row r="45" spans="2:13" ht="27.75" customHeight="1" x14ac:dyDescent="0.15">
      <c r="B45" s="1170"/>
      <c r="C45" s="1171"/>
      <c r="D45" s="85"/>
      <c r="E45" s="1174" t="s">
        <v>29</v>
      </c>
      <c r="F45" s="1174"/>
      <c r="G45" s="1174"/>
      <c r="H45" s="1175"/>
      <c r="I45" s="86">
        <v>1266</v>
      </c>
      <c r="J45" s="87">
        <v>1277</v>
      </c>
      <c r="K45" s="87">
        <v>1255</v>
      </c>
      <c r="L45" s="87">
        <v>1117</v>
      </c>
      <c r="M45" s="88">
        <v>1017</v>
      </c>
    </row>
    <row r="46" spans="2:13" ht="27.75" customHeight="1" x14ac:dyDescent="0.15">
      <c r="B46" s="1170"/>
      <c r="C46" s="1171"/>
      <c r="D46" s="85"/>
      <c r="E46" s="1174" t="s">
        <v>30</v>
      </c>
      <c r="F46" s="1174"/>
      <c r="G46" s="1174"/>
      <c r="H46" s="1175"/>
      <c r="I46" s="86" t="s">
        <v>478</v>
      </c>
      <c r="J46" s="87" t="s">
        <v>478</v>
      </c>
      <c r="K46" s="87" t="s">
        <v>478</v>
      </c>
      <c r="L46" s="87" t="s">
        <v>478</v>
      </c>
      <c r="M46" s="88" t="s">
        <v>478</v>
      </c>
    </row>
    <row r="47" spans="2:13" ht="27.75" customHeight="1" x14ac:dyDescent="0.15">
      <c r="B47" s="1170"/>
      <c r="C47" s="1171"/>
      <c r="D47" s="85"/>
      <c r="E47" s="1174" t="s">
        <v>31</v>
      </c>
      <c r="F47" s="1174"/>
      <c r="G47" s="1174"/>
      <c r="H47" s="1175"/>
      <c r="I47" s="86" t="s">
        <v>478</v>
      </c>
      <c r="J47" s="87" t="s">
        <v>478</v>
      </c>
      <c r="K47" s="87" t="s">
        <v>478</v>
      </c>
      <c r="L47" s="87" t="s">
        <v>478</v>
      </c>
      <c r="M47" s="88" t="s">
        <v>478</v>
      </c>
    </row>
    <row r="48" spans="2:13" ht="27.75" customHeight="1" x14ac:dyDescent="0.15">
      <c r="B48" s="1172"/>
      <c r="C48" s="1173"/>
      <c r="D48" s="85"/>
      <c r="E48" s="1174" t="s">
        <v>32</v>
      </c>
      <c r="F48" s="1174"/>
      <c r="G48" s="1174"/>
      <c r="H48" s="1175"/>
      <c r="I48" s="86" t="s">
        <v>478</v>
      </c>
      <c r="J48" s="87" t="s">
        <v>478</v>
      </c>
      <c r="K48" s="87" t="s">
        <v>478</v>
      </c>
      <c r="L48" s="87" t="s">
        <v>478</v>
      </c>
      <c r="M48" s="88" t="s">
        <v>478</v>
      </c>
    </row>
    <row r="49" spans="2:13" ht="27.75" customHeight="1" x14ac:dyDescent="0.15">
      <c r="B49" s="1168" t="s">
        <v>33</v>
      </c>
      <c r="C49" s="1169"/>
      <c r="D49" s="89"/>
      <c r="E49" s="1174" t="s">
        <v>34</v>
      </c>
      <c r="F49" s="1174"/>
      <c r="G49" s="1174"/>
      <c r="H49" s="1175"/>
      <c r="I49" s="86">
        <v>1614</v>
      </c>
      <c r="J49" s="87">
        <v>1672</v>
      </c>
      <c r="K49" s="87">
        <v>1353</v>
      </c>
      <c r="L49" s="87">
        <v>1449</v>
      </c>
      <c r="M49" s="88">
        <v>2235</v>
      </c>
    </row>
    <row r="50" spans="2:13" ht="27.75" customHeight="1" x14ac:dyDescent="0.15">
      <c r="B50" s="1170"/>
      <c r="C50" s="1171"/>
      <c r="D50" s="85"/>
      <c r="E50" s="1174" t="s">
        <v>35</v>
      </c>
      <c r="F50" s="1174"/>
      <c r="G50" s="1174"/>
      <c r="H50" s="1175"/>
      <c r="I50" s="86">
        <v>944</v>
      </c>
      <c r="J50" s="87">
        <v>849</v>
      </c>
      <c r="K50" s="87">
        <v>755</v>
      </c>
      <c r="L50" s="87">
        <v>660</v>
      </c>
      <c r="M50" s="88">
        <v>427</v>
      </c>
    </row>
    <row r="51" spans="2:13" ht="27.75" customHeight="1" x14ac:dyDescent="0.15">
      <c r="B51" s="1172"/>
      <c r="C51" s="1173"/>
      <c r="D51" s="85"/>
      <c r="E51" s="1174" t="s">
        <v>36</v>
      </c>
      <c r="F51" s="1174"/>
      <c r="G51" s="1174"/>
      <c r="H51" s="1175"/>
      <c r="I51" s="86">
        <v>8146</v>
      </c>
      <c r="J51" s="87">
        <v>8236</v>
      </c>
      <c r="K51" s="87">
        <v>8502</v>
      </c>
      <c r="L51" s="87">
        <v>8903</v>
      </c>
      <c r="M51" s="88">
        <v>8960</v>
      </c>
    </row>
    <row r="52" spans="2:13" ht="27.75" customHeight="1" thickBot="1" x14ac:dyDescent="0.2">
      <c r="B52" s="1176" t="s">
        <v>37</v>
      </c>
      <c r="C52" s="1177"/>
      <c r="D52" s="90"/>
      <c r="E52" s="1178" t="s">
        <v>38</v>
      </c>
      <c r="F52" s="1178"/>
      <c r="G52" s="1178"/>
      <c r="H52" s="1179"/>
      <c r="I52" s="91">
        <v>4280</v>
      </c>
      <c r="J52" s="92">
        <v>4155</v>
      </c>
      <c r="K52" s="92">
        <v>4919</v>
      </c>
      <c r="L52" s="92">
        <v>6199</v>
      </c>
      <c r="M52" s="93">
        <v>5139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78324</v>
      </c>
      <c r="E3" s="116"/>
      <c r="F3" s="117">
        <v>49426</v>
      </c>
      <c r="G3" s="118"/>
      <c r="H3" s="119"/>
    </row>
    <row r="4" spans="1:8" x14ac:dyDescent="0.15">
      <c r="A4" s="120"/>
      <c r="B4" s="121"/>
      <c r="C4" s="122"/>
      <c r="D4" s="123">
        <v>31335</v>
      </c>
      <c r="E4" s="124"/>
      <c r="F4" s="125">
        <v>26568</v>
      </c>
      <c r="G4" s="126"/>
      <c r="H4" s="127"/>
    </row>
    <row r="5" spans="1:8" x14ac:dyDescent="0.15">
      <c r="A5" s="108" t="s">
        <v>511</v>
      </c>
      <c r="B5" s="113"/>
      <c r="C5" s="114"/>
      <c r="D5" s="115">
        <v>39643</v>
      </c>
      <c r="E5" s="116"/>
      <c r="F5" s="117">
        <v>42839</v>
      </c>
      <c r="G5" s="118"/>
      <c r="H5" s="119"/>
    </row>
    <row r="6" spans="1:8" x14ac:dyDescent="0.15">
      <c r="A6" s="120"/>
      <c r="B6" s="121"/>
      <c r="C6" s="122"/>
      <c r="D6" s="123">
        <v>17024</v>
      </c>
      <c r="E6" s="124"/>
      <c r="F6" s="125">
        <v>22027</v>
      </c>
      <c r="G6" s="126"/>
      <c r="H6" s="127"/>
    </row>
    <row r="7" spans="1:8" x14ac:dyDescent="0.15">
      <c r="A7" s="108" t="s">
        <v>512</v>
      </c>
      <c r="B7" s="113"/>
      <c r="C7" s="114"/>
      <c r="D7" s="115">
        <v>80723</v>
      </c>
      <c r="E7" s="116"/>
      <c r="F7" s="117">
        <v>46819</v>
      </c>
      <c r="G7" s="118"/>
      <c r="H7" s="119"/>
    </row>
    <row r="8" spans="1:8" x14ac:dyDescent="0.15">
      <c r="A8" s="120"/>
      <c r="B8" s="121"/>
      <c r="C8" s="122"/>
      <c r="D8" s="123">
        <v>24767</v>
      </c>
      <c r="E8" s="124"/>
      <c r="F8" s="125">
        <v>24121</v>
      </c>
      <c r="G8" s="126"/>
      <c r="H8" s="127"/>
    </row>
    <row r="9" spans="1:8" x14ac:dyDescent="0.15">
      <c r="A9" s="108" t="s">
        <v>513</v>
      </c>
      <c r="B9" s="113"/>
      <c r="C9" s="114"/>
      <c r="D9" s="115">
        <v>120309</v>
      </c>
      <c r="E9" s="116"/>
      <c r="F9" s="117">
        <v>53270</v>
      </c>
      <c r="G9" s="118"/>
      <c r="H9" s="119"/>
    </row>
    <row r="10" spans="1:8" x14ac:dyDescent="0.15">
      <c r="A10" s="120"/>
      <c r="B10" s="121"/>
      <c r="C10" s="122"/>
      <c r="D10" s="123">
        <v>43255</v>
      </c>
      <c r="E10" s="124"/>
      <c r="F10" s="125">
        <v>24316</v>
      </c>
      <c r="G10" s="126"/>
      <c r="H10" s="127"/>
    </row>
    <row r="11" spans="1:8" x14ac:dyDescent="0.15">
      <c r="A11" s="108" t="s">
        <v>514</v>
      </c>
      <c r="B11" s="113"/>
      <c r="C11" s="114"/>
      <c r="D11" s="115">
        <v>47270</v>
      </c>
      <c r="E11" s="116"/>
      <c r="F11" s="117">
        <v>53292</v>
      </c>
      <c r="G11" s="118"/>
      <c r="H11" s="119"/>
    </row>
    <row r="12" spans="1:8" x14ac:dyDescent="0.15">
      <c r="A12" s="120"/>
      <c r="B12" s="121"/>
      <c r="C12" s="128"/>
      <c r="D12" s="123">
        <v>21270</v>
      </c>
      <c r="E12" s="124"/>
      <c r="F12" s="125">
        <v>28900</v>
      </c>
      <c r="G12" s="126"/>
      <c r="H12" s="127"/>
    </row>
    <row r="13" spans="1:8" x14ac:dyDescent="0.15">
      <c r="A13" s="108"/>
      <c r="B13" s="113"/>
      <c r="C13" s="129"/>
      <c r="D13" s="130">
        <v>73254</v>
      </c>
      <c r="E13" s="131"/>
      <c r="F13" s="132">
        <v>49129</v>
      </c>
      <c r="G13" s="133"/>
      <c r="H13" s="119"/>
    </row>
    <row r="14" spans="1:8" x14ac:dyDescent="0.15">
      <c r="A14" s="120"/>
      <c r="B14" s="121"/>
      <c r="C14" s="122"/>
      <c r="D14" s="123">
        <v>27530</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5.28</v>
      </c>
      <c r="C19" s="134">
        <f>ROUND(VALUE(SUBSTITUTE(実質収支比率等に係る経年分析!G$48,"▲","-")),2)</f>
        <v>3.53</v>
      </c>
      <c r="D19" s="134">
        <f>ROUND(VALUE(SUBSTITUTE(実質収支比率等に係る経年分析!H$48,"▲","-")),2)</f>
        <v>5.81</v>
      </c>
      <c r="E19" s="134">
        <f>ROUND(VALUE(SUBSTITUTE(実質収支比率等に係る経年分析!I$48,"▲","-")),2)</f>
        <v>3.86</v>
      </c>
      <c r="F19" s="134">
        <f>ROUND(VALUE(SUBSTITUTE(実質収支比率等に係る経年分析!J$48,"▲","-")),2)</f>
        <v>5.89</v>
      </c>
    </row>
    <row r="20" spans="1:11" x14ac:dyDescent="0.15">
      <c r="A20" s="134" t="s">
        <v>43</v>
      </c>
      <c r="B20" s="134">
        <f>ROUND(VALUE(SUBSTITUTE(実質収支比率等に係る経年分析!F$47,"▲","-")),2)</f>
        <v>10.81</v>
      </c>
      <c r="C20" s="134">
        <f>ROUND(VALUE(SUBSTITUTE(実質収支比率等に係る経年分析!G$47,"▲","-")),2)</f>
        <v>11.64</v>
      </c>
      <c r="D20" s="134">
        <f>ROUND(VALUE(SUBSTITUTE(実質収支比率等に係る経年分析!H$47,"▲","-")),2)</f>
        <v>10.35</v>
      </c>
      <c r="E20" s="134">
        <f>ROUND(VALUE(SUBSTITUTE(実質収支比率等に係る経年分析!I$47,"▲","-")),2)</f>
        <v>16.12</v>
      </c>
      <c r="F20" s="134">
        <f>ROUND(VALUE(SUBSTITUTE(実質収支比率等に係る経年分析!J$47,"▲","-")),2)</f>
        <v>17.670000000000002</v>
      </c>
    </row>
    <row r="21" spans="1:11" x14ac:dyDescent="0.15">
      <c r="A21" s="134" t="s">
        <v>44</v>
      </c>
      <c r="B21" s="134">
        <f>IF(ISNUMBER(VALUE(SUBSTITUTE(実質収支比率等に係る経年分析!F$49,"▲","-"))),ROUND(VALUE(SUBSTITUTE(実質収支比率等に係る経年分析!F$49,"▲","-")),2),NA())</f>
        <v>-0.38</v>
      </c>
      <c r="C21" s="134">
        <f>IF(ISNUMBER(VALUE(SUBSTITUTE(実質収支比率等に係る経年分析!G$49,"▲","-"))),ROUND(VALUE(SUBSTITUTE(実質収支比率等に係る経年分析!G$49,"▲","-")),2),NA())</f>
        <v>-0.63</v>
      </c>
      <c r="D21" s="134">
        <f>IF(ISNUMBER(VALUE(SUBSTITUTE(実質収支比率等に係る経年分析!H$49,"▲","-"))),ROUND(VALUE(SUBSTITUTE(実質収支比率等に係る経年分析!H$49,"▲","-")),2),NA())</f>
        <v>0.96</v>
      </c>
      <c r="E21" s="134">
        <f>IF(ISNUMBER(VALUE(SUBSTITUTE(実質収支比率等に係る経年分析!I$49,"▲","-"))),ROUND(VALUE(SUBSTITUTE(実質収支比率等に係る経年分析!I$49,"▲","-")),2),NA())</f>
        <v>3.96</v>
      </c>
      <c r="F21" s="134">
        <f>IF(ISNUMBER(VALUE(SUBSTITUTE(実質収支比率等に係る経年分析!J$49,"▲","-"))),ROUND(VALUE(SUBSTITUTE(実質収支比率等に係る経年分析!J$49,"▲","-")),2),NA())</f>
        <v>3.6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2.86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1.54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0.25</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5.87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24.32</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10.82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11.89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15.61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21.02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20.9</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700</v>
      </c>
      <c r="E42" s="136"/>
      <c r="F42" s="136"/>
      <c r="G42" s="136">
        <f>'実質公債費比率（分子）の構造'!L$52</f>
        <v>787</v>
      </c>
      <c r="H42" s="136"/>
      <c r="I42" s="136"/>
      <c r="J42" s="136">
        <f>'実質公債費比率（分子）の構造'!M$52</f>
        <v>776</v>
      </c>
      <c r="K42" s="136"/>
      <c r="L42" s="136"/>
      <c r="M42" s="136">
        <f>'実質公債費比率（分子）の構造'!N$52</f>
        <v>790</v>
      </c>
      <c r="N42" s="136"/>
      <c r="O42" s="136"/>
      <c r="P42" s="136">
        <f>'実質公債費比率（分子）の構造'!O$52</f>
        <v>804</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63</v>
      </c>
      <c r="C45" s="136"/>
      <c r="D45" s="136"/>
      <c r="E45" s="136">
        <f>'実質公債費比率（分子）の構造'!L$49</f>
        <v>66</v>
      </c>
      <c r="F45" s="136"/>
      <c r="G45" s="136"/>
      <c r="H45" s="136">
        <f>'実質公債費比率（分子）の構造'!M$49</f>
        <v>58</v>
      </c>
      <c r="I45" s="136"/>
      <c r="J45" s="136"/>
      <c r="K45" s="136">
        <f>'実質公債費比率（分子）の構造'!N$49</f>
        <v>64</v>
      </c>
      <c r="L45" s="136"/>
      <c r="M45" s="136"/>
      <c r="N45" s="136">
        <f>'実質公債費比率（分子）の構造'!O$49</f>
        <v>48</v>
      </c>
      <c r="O45" s="136"/>
      <c r="P45" s="136"/>
    </row>
    <row r="46" spans="1:16" x14ac:dyDescent="0.15">
      <c r="A46" s="136" t="s">
        <v>55</v>
      </c>
      <c r="B46" s="136">
        <f>'実質公債費比率（分子）の構造'!K$48</f>
        <v>124</v>
      </c>
      <c r="C46" s="136"/>
      <c r="D46" s="136"/>
      <c r="E46" s="136">
        <f>'実質公債費比率（分子）の構造'!L$48</f>
        <v>145</v>
      </c>
      <c r="F46" s="136"/>
      <c r="G46" s="136"/>
      <c r="H46" s="136">
        <f>'実質公債費比率（分子）の構造'!M$48</f>
        <v>171</v>
      </c>
      <c r="I46" s="136"/>
      <c r="J46" s="136"/>
      <c r="K46" s="136">
        <f>'実質公債費比率（分子）の構造'!N$48</f>
        <v>162</v>
      </c>
      <c r="L46" s="136"/>
      <c r="M46" s="136"/>
      <c r="N46" s="136">
        <f>'実質公債費比率（分子）の構造'!O$48</f>
        <v>170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1065</v>
      </c>
      <c r="C49" s="136"/>
      <c r="D49" s="136"/>
      <c r="E49" s="136">
        <f>'実質公債費比率（分子）の構造'!L$45</f>
        <v>1124</v>
      </c>
      <c r="F49" s="136"/>
      <c r="G49" s="136"/>
      <c r="H49" s="136">
        <f>'実質公債費比率（分子）の構造'!M$45</f>
        <v>1064</v>
      </c>
      <c r="I49" s="136"/>
      <c r="J49" s="136"/>
      <c r="K49" s="136">
        <f>'実質公債費比率（分子）の構造'!N$45</f>
        <v>1044</v>
      </c>
      <c r="L49" s="136"/>
      <c r="M49" s="136"/>
      <c r="N49" s="136">
        <f>'実質公債費比率（分子）の構造'!O$45</f>
        <v>1061</v>
      </c>
      <c r="O49" s="136"/>
      <c r="P49" s="136"/>
    </row>
    <row r="50" spans="1:16" x14ac:dyDescent="0.15">
      <c r="A50" s="136" t="s">
        <v>59</v>
      </c>
      <c r="B50" s="136" t="e">
        <f>NA()</f>
        <v>#N/A</v>
      </c>
      <c r="C50" s="136">
        <f>IF(ISNUMBER('実質公債費比率（分子）の構造'!K$53),'実質公債費比率（分子）の構造'!K$53,NA())</f>
        <v>553</v>
      </c>
      <c r="D50" s="136" t="e">
        <f>NA()</f>
        <v>#N/A</v>
      </c>
      <c r="E50" s="136" t="e">
        <f>NA()</f>
        <v>#N/A</v>
      </c>
      <c r="F50" s="136">
        <f>IF(ISNUMBER('実質公債費比率（分子）の構造'!L$53),'実質公債費比率（分子）の構造'!L$53,NA())</f>
        <v>549</v>
      </c>
      <c r="G50" s="136" t="e">
        <f>NA()</f>
        <v>#N/A</v>
      </c>
      <c r="H50" s="136" t="e">
        <f>NA()</f>
        <v>#N/A</v>
      </c>
      <c r="I50" s="136">
        <f>IF(ISNUMBER('実質公債費比率（分子）の構造'!M$53),'実質公債費比率（分子）の構造'!M$53,NA())</f>
        <v>518</v>
      </c>
      <c r="J50" s="136" t="e">
        <f>NA()</f>
        <v>#N/A</v>
      </c>
      <c r="K50" s="136" t="e">
        <f>NA()</f>
        <v>#N/A</v>
      </c>
      <c r="L50" s="136">
        <f>IF(ISNUMBER('実質公債費比率（分子）の構造'!N$53),'実質公債費比率（分子）の構造'!N$53,NA())</f>
        <v>481</v>
      </c>
      <c r="M50" s="136" t="e">
        <f>NA()</f>
        <v>#N/A</v>
      </c>
      <c r="N50" s="136" t="e">
        <f>NA()</f>
        <v>#N/A</v>
      </c>
      <c r="O50" s="136">
        <f>IF(ISNUMBER('実質公債費比率（分子）の構造'!O$53),'実質公債費比率（分子）の構造'!O$53,NA())</f>
        <v>476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8146</v>
      </c>
      <c r="E56" s="135"/>
      <c r="F56" s="135"/>
      <c r="G56" s="135">
        <f>'将来負担比率（分子）の構造'!J$51</f>
        <v>8236</v>
      </c>
      <c r="H56" s="135"/>
      <c r="I56" s="135"/>
      <c r="J56" s="135">
        <f>'将来負担比率（分子）の構造'!K$51</f>
        <v>8502</v>
      </c>
      <c r="K56" s="135"/>
      <c r="L56" s="135"/>
      <c r="M56" s="135">
        <f>'将来負担比率（分子）の構造'!L$51</f>
        <v>8903</v>
      </c>
      <c r="N56" s="135"/>
      <c r="O56" s="135"/>
      <c r="P56" s="135">
        <f>'将来負担比率（分子）の構造'!M$51</f>
        <v>8960</v>
      </c>
    </row>
    <row r="57" spans="1:16" x14ac:dyDescent="0.15">
      <c r="A57" s="135" t="s">
        <v>35</v>
      </c>
      <c r="B57" s="135"/>
      <c r="C57" s="135"/>
      <c r="D57" s="135">
        <f>'将来負担比率（分子）の構造'!I$50</f>
        <v>944</v>
      </c>
      <c r="E57" s="135"/>
      <c r="F57" s="135"/>
      <c r="G57" s="135">
        <f>'将来負担比率（分子）の構造'!J$50</f>
        <v>849</v>
      </c>
      <c r="H57" s="135"/>
      <c r="I57" s="135"/>
      <c r="J57" s="135">
        <f>'将来負担比率（分子）の構造'!K$50</f>
        <v>755</v>
      </c>
      <c r="K57" s="135"/>
      <c r="L57" s="135"/>
      <c r="M57" s="135">
        <f>'将来負担比率（分子）の構造'!L$50</f>
        <v>660</v>
      </c>
      <c r="N57" s="135"/>
      <c r="O57" s="135"/>
      <c r="P57" s="135">
        <f>'将来負担比率（分子）の構造'!M$50</f>
        <v>427</v>
      </c>
    </row>
    <row r="58" spans="1:16" x14ac:dyDescent="0.15">
      <c r="A58" s="135" t="s">
        <v>34</v>
      </c>
      <c r="B58" s="135"/>
      <c r="C58" s="135"/>
      <c r="D58" s="135">
        <f>'将来負担比率（分子）の構造'!I$49</f>
        <v>1614</v>
      </c>
      <c r="E58" s="135"/>
      <c r="F58" s="135"/>
      <c r="G58" s="135">
        <f>'将来負担比率（分子）の構造'!J$49</f>
        <v>1672</v>
      </c>
      <c r="H58" s="135"/>
      <c r="I58" s="135"/>
      <c r="J58" s="135">
        <f>'将来負担比率（分子）の構造'!K$49</f>
        <v>1353</v>
      </c>
      <c r="K58" s="135"/>
      <c r="L58" s="135"/>
      <c r="M58" s="135">
        <f>'将来負担比率（分子）の構造'!L$49</f>
        <v>1449</v>
      </c>
      <c r="N58" s="135"/>
      <c r="O58" s="135"/>
      <c r="P58" s="135">
        <f>'将来負担比率（分子）の構造'!M$49</f>
        <v>2235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1266</v>
      </c>
      <c r="C62" s="135"/>
      <c r="D62" s="135"/>
      <c r="E62" s="135">
        <f>'将来負担比率（分子）の構造'!J$45</f>
        <v>1277</v>
      </c>
      <c r="F62" s="135"/>
      <c r="G62" s="135"/>
      <c r="H62" s="135">
        <f>'将来負担比率（分子）の構造'!K$45</f>
        <v>1255</v>
      </c>
      <c r="I62" s="135"/>
      <c r="J62" s="135"/>
      <c r="K62" s="135">
        <f>'将来負担比率（分子）の構造'!L$45</f>
        <v>1117</v>
      </c>
      <c r="L62" s="135"/>
      <c r="M62" s="135"/>
      <c r="N62" s="135">
        <f>'将来負担比率（分子）の構造'!M$45</f>
        <v>1017</v>
      </c>
      <c r="O62" s="135"/>
      <c r="P62" s="135"/>
    </row>
    <row r="63" spans="1:16" x14ac:dyDescent="0.15">
      <c r="A63" s="135" t="s">
        <v>28</v>
      </c>
      <c r="B63" s="135">
        <f>'将来負担比率（分子）の構造'!I$44</f>
        <v>157</v>
      </c>
      <c r="C63" s="135"/>
      <c r="D63" s="135"/>
      <c r="E63" s="135">
        <f>'将来負担比率（分子）の構造'!J$44</f>
        <v>134</v>
      </c>
      <c r="F63" s="135"/>
      <c r="G63" s="135"/>
      <c r="H63" s="135">
        <f>'将来負担比率（分子）の構造'!K$44</f>
        <v>162</v>
      </c>
      <c r="I63" s="135"/>
      <c r="J63" s="135"/>
      <c r="K63" s="135">
        <f>'将来負担比率（分子）の構造'!L$44</f>
        <v>464</v>
      </c>
      <c r="L63" s="135"/>
      <c r="M63" s="135"/>
      <c r="N63" s="135">
        <f>'将来負担比率（分子）の構造'!M$44</f>
        <v>484</v>
      </c>
      <c r="O63" s="135"/>
      <c r="P63" s="135"/>
    </row>
    <row r="64" spans="1:16" x14ac:dyDescent="0.15">
      <c r="A64" s="135" t="s">
        <v>27</v>
      </c>
      <c r="B64" s="135">
        <f>'将来負担比率（分子）の構造'!I$43</f>
        <v>3008</v>
      </c>
      <c r="C64" s="135"/>
      <c r="D64" s="135"/>
      <c r="E64" s="135">
        <f>'将来負担比率（分子）の構造'!J$43</f>
        <v>3176</v>
      </c>
      <c r="F64" s="135"/>
      <c r="G64" s="135"/>
      <c r="H64" s="135">
        <f>'将来負担比率（分子）の構造'!K$43</f>
        <v>3543</v>
      </c>
      <c r="I64" s="135"/>
      <c r="J64" s="135"/>
      <c r="K64" s="135">
        <f>'将来負担比率（分子）の構造'!L$43</f>
        <v>3734</v>
      </c>
      <c r="L64" s="135"/>
      <c r="M64" s="135"/>
      <c r="N64" s="135">
        <f>'将来負担比率（分子）の構造'!M$43</f>
        <v>3803</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10552</v>
      </c>
      <c r="C66" s="135"/>
      <c r="D66" s="135"/>
      <c r="E66" s="135">
        <f>'将来負担比率（分子）の構造'!J$41</f>
        <v>10326</v>
      </c>
      <c r="F66" s="135"/>
      <c r="G66" s="135"/>
      <c r="H66" s="135">
        <f>'将来負担比率（分子）の構造'!K$41</f>
        <v>10570</v>
      </c>
      <c r="I66" s="135"/>
      <c r="J66" s="135"/>
      <c r="K66" s="135">
        <f>'将来負担比率（分子）の構造'!L$41</f>
        <v>11895</v>
      </c>
      <c r="L66" s="135"/>
      <c r="M66" s="135"/>
      <c r="N66" s="135">
        <f>'将来負担比率（分子）の構造'!M$41</f>
        <v>11456</v>
      </c>
      <c r="O66" s="135"/>
      <c r="P66" s="135"/>
    </row>
    <row r="67" spans="1:16" x14ac:dyDescent="0.15">
      <c r="A67" s="135" t="s">
        <v>63</v>
      </c>
      <c r="B67" s="135" t="e">
        <f>NA()</f>
        <v>#N/A</v>
      </c>
      <c r="C67" s="135">
        <f>IF(ISNUMBER('将来負担比率（分子）の構造'!I$52), IF('将来負担比率（分子）の構造'!I$52 &lt; 0, 0, '将来負担比率（分子）の構造'!I$52), NA())</f>
        <v>4280</v>
      </c>
      <c r="D67" s="135" t="e">
        <f>NA()</f>
        <v>#N/A</v>
      </c>
      <c r="E67" s="135" t="e">
        <f>NA()</f>
        <v>#N/A</v>
      </c>
      <c r="F67" s="135">
        <f>IF(ISNUMBER('将来負担比率（分子）の構造'!J$52), IF('将来負担比率（分子）の構造'!J$52 &lt; 0, 0, '将来負担比率（分子）の構造'!J$52), NA())</f>
        <v>4155</v>
      </c>
      <c r="G67" s="135" t="e">
        <f>NA()</f>
        <v>#N/A</v>
      </c>
      <c r="H67" s="135" t="e">
        <f>NA()</f>
        <v>#N/A</v>
      </c>
      <c r="I67" s="135">
        <f>IF(ISNUMBER('将来負担比率（分子）の構造'!K$52), IF('将来負担比率（分子）の構造'!K$52 &lt; 0, 0, '将来負担比率（分子）の構造'!K$52), NA())</f>
        <v>4919</v>
      </c>
      <c r="J67" s="135" t="e">
        <f>NA()</f>
        <v>#N/A</v>
      </c>
      <c r="K67" s="135" t="e">
        <f>NA()</f>
        <v>#N/A</v>
      </c>
      <c r="L67" s="135">
        <f>IF(ISNUMBER('将来負担比率（分子）の構造'!L$52), IF('将来負担比率（分子）の構造'!L$52 &lt; 0, 0, '将来負担比率（分子）の構造'!L$52), NA())</f>
        <v>6199</v>
      </c>
      <c r="M67" s="135" t="e">
        <f>NA()</f>
        <v>#N/A</v>
      </c>
      <c r="N67" s="135" t="e">
        <f>NA()</f>
        <v>#N/A</v>
      </c>
      <c r="O67" s="135">
        <f>IF(ISNUMBER('将来負担比率（分子）の構造'!M$52), IF('将来負担比率（分子）の構造'!M$52 &lt; 0, 0, '将来負担比率（分子）の構造'!M$52), NA())</f>
        <v>5139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3457821</v>
      </c>
      <c r="S5" s="639"/>
      <c r="T5" s="639"/>
      <c r="U5" s="639"/>
      <c r="V5" s="639"/>
      <c r="W5" s="639"/>
      <c r="X5" s="639"/>
      <c r="Y5" s="686"/>
      <c r="Z5" s="699">
        <v>24.9</v>
      </c>
      <c r="AA5" s="699"/>
      <c r="AB5" s="699"/>
      <c r="AC5" s="699"/>
      <c r="AD5" s="700">
        <v>3457821</v>
      </c>
      <c r="AE5" s="700"/>
      <c r="AF5" s="700"/>
      <c r="AG5" s="700"/>
      <c r="AH5" s="700"/>
      <c r="AI5" s="700"/>
      <c r="AJ5" s="700"/>
      <c r="AK5" s="700"/>
      <c r="AL5" s="687">
        <v>58.9</v>
      </c>
      <c r="AM5" s="656"/>
      <c r="AN5" s="656"/>
      <c r="AO5" s="688"/>
      <c r="AP5" s="675" t="s">
        <v>207</v>
      </c>
      <c r="AQ5" s="676"/>
      <c r="AR5" s="676"/>
      <c r="AS5" s="676"/>
      <c r="AT5" s="676"/>
      <c r="AU5" s="676"/>
      <c r="AV5" s="676"/>
      <c r="AW5" s="676"/>
      <c r="AX5" s="676"/>
      <c r="AY5" s="676"/>
      <c r="AZ5" s="676"/>
      <c r="BA5" s="676"/>
      <c r="BB5" s="676"/>
      <c r="BC5" s="676"/>
      <c r="BD5" s="676"/>
      <c r="BE5" s="676"/>
      <c r="BF5" s="677"/>
      <c r="BG5" s="588">
        <v>3457821</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88378</v>
      </c>
      <c r="S6" s="589"/>
      <c r="T6" s="589"/>
      <c r="U6" s="589"/>
      <c r="V6" s="589"/>
      <c r="W6" s="589"/>
      <c r="X6" s="589"/>
      <c r="Y6" s="590"/>
      <c r="Z6" s="641">
        <v>0.6</v>
      </c>
      <c r="AA6" s="641"/>
      <c r="AB6" s="641"/>
      <c r="AC6" s="641"/>
      <c r="AD6" s="642">
        <v>88378</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3457821</v>
      </c>
      <c r="BH6" s="589"/>
      <c r="BI6" s="589"/>
      <c r="BJ6" s="589"/>
      <c r="BK6" s="589"/>
      <c r="BL6" s="589"/>
      <c r="BM6" s="589"/>
      <c r="BN6" s="590"/>
      <c r="BO6" s="641">
        <v>100</v>
      </c>
      <c r="BP6" s="641"/>
      <c r="BQ6" s="641"/>
      <c r="BR6" s="641"/>
      <c r="BS6" s="642" t="s">
        <v>214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139384</v>
      </c>
      <c r="CS6" s="589"/>
      <c r="CT6" s="589"/>
      <c r="CU6" s="589"/>
      <c r="CV6" s="589"/>
      <c r="CW6" s="589"/>
      <c r="CX6" s="589"/>
      <c r="CY6" s="590"/>
      <c r="CZ6" s="641">
        <v>1</v>
      </c>
      <c r="DA6" s="641"/>
      <c r="DB6" s="641"/>
      <c r="DC6" s="641"/>
      <c r="DD6" s="594" t="s">
        <v>214</v>
      </c>
      <c r="DE6" s="589"/>
      <c r="DF6" s="589"/>
      <c r="DG6" s="589"/>
      <c r="DH6" s="589"/>
      <c r="DI6" s="589"/>
      <c r="DJ6" s="589"/>
      <c r="DK6" s="589"/>
      <c r="DL6" s="589"/>
      <c r="DM6" s="589"/>
      <c r="DN6" s="589"/>
      <c r="DO6" s="589"/>
      <c r="DP6" s="590"/>
      <c r="DQ6" s="594">
        <v>139384</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5622</v>
      </c>
      <c r="S7" s="589"/>
      <c r="T7" s="589"/>
      <c r="U7" s="589"/>
      <c r="V7" s="589"/>
      <c r="W7" s="589"/>
      <c r="X7" s="589"/>
      <c r="Y7" s="590"/>
      <c r="Z7" s="641">
        <v>0</v>
      </c>
      <c r="AA7" s="641"/>
      <c r="AB7" s="641"/>
      <c r="AC7" s="641"/>
      <c r="AD7" s="642">
        <v>5622</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1403503</v>
      </c>
      <c r="BH7" s="589"/>
      <c r="BI7" s="589"/>
      <c r="BJ7" s="589"/>
      <c r="BK7" s="589"/>
      <c r="BL7" s="589"/>
      <c r="BM7" s="589"/>
      <c r="BN7" s="590"/>
      <c r="BO7" s="641">
        <v>40.6</v>
      </c>
      <c r="BP7" s="641"/>
      <c r="BQ7" s="641"/>
      <c r="BR7" s="641"/>
      <c r="BS7" s="642" t="s">
        <v>214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3062795</v>
      </c>
      <c r="CS7" s="589"/>
      <c r="CT7" s="589"/>
      <c r="CU7" s="589"/>
      <c r="CV7" s="589"/>
      <c r="CW7" s="589"/>
      <c r="CX7" s="589"/>
      <c r="CY7" s="590"/>
      <c r="CZ7" s="641">
        <v>22.7</v>
      </c>
      <c r="DA7" s="641"/>
      <c r="DB7" s="641"/>
      <c r="DC7" s="641"/>
      <c r="DD7" s="594">
        <v>159579</v>
      </c>
      <c r="DE7" s="589"/>
      <c r="DF7" s="589"/>
      <c r="DG7" s="589"/>
      <c r="DH7" s="589"/>
      <c r="DI7" s="589"/>
      <c r="DJ7" s="589"/>
      <c r="DK7" s="589"/>
      <c r="DL7" s="589"/>
      <c r="DM7" s="589"/>
      <c r="DN7" s="589"/>
      <c r="DO7" s="589"/>
      <c r="DP7" s="590"/>
      <c r="DQ7" s="594">
        <v>1944635</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8365</v>
      </c>
      <c r="S8" s="589"/>
      <c r="T8" s="589"/>
      <c r="U8" s="589"/>
      <c r="V8" s="589"/>
      <c r="W8" s="589"/>
      <c r="X8" s="589"/>
      <c r="Y8" s="590"/>
      <c r="Z8" s="641">
        <v>0.1</v>
      </c>
      <c r="AA8" s="641"/>
      <c r="AB8" s="641"/>
      <c r="AC8" s="641"/>
      <c r="AD8" s="642">
        <v>8365</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49214</v>
      </c>
      <c r="BH8" s="589"/>
      <c r="BI8" s="589"/>
      <c r="BJ8" s="589"/>
      <c r="BK8" s="589"/>
      <c r="BL8" s="589"/>
      <c r="BM8" s="589"/>
      <c r="BN8" s="590"/>
      <c r="BO8" s="641">
        <v>1.4</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4604064</v>
      </c>
      <c r="CS8" s="589"/>
      <c r="CT8" s="589"/>
      <c r="CU8" s="589"/>
      <c r="CV8" s="589"/>
      <c r="CW8" s="589"/>
      <c r="CX8" s="589"/>
      <c r="CY8" s="590"/>
      <c r="CZ8" s="641">
        <v>34.1</v>
      </c>
      <c r="DA8" s="641"/>
      <c r="DB8" s="641"/>
      <c r="DC8" s="641"/>
      <c r="DD8" s="594">
        <v>533</v>
      </c>
      <c r="DE8" s="589"/>
      <c r="DF8" s="589"/>
      <c r="DG8" s="589"/>
      <c r="DH8" s="589"/>
      <c r="DI8" s="589"/>
      <c r="DJ8" s="589"/>
      <c r="DK8" s="589"/>
      <c r="DL8" s="589"/>
      <c r="DM8" s="589"/>
      <c r="DN8" s="589"/>
      <c r="DO8" s="589"/>
      <c r="DP8" s="590"/>
      <c r="DQ8" s="594">
        <v>2028974</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6288</v>
      </c>
      <c r="S9" s="589"/>
      <c r="T9" s="589"/>
      <c r="U9" s="589"/>
      <c r="V9" s="589"/>
      <c r="W9" s="589"/>
      <c r="X9" s="589"/>
      <c r="Y9" s="590"/>
      <c r="Z9" s="641">
        <v>0</v>
      </c>
      <c r="AA9" s="641"/>
      <c r="AB9" s="641"/>
      <c r="AC9" s="641"/>
      <c r="AD9" s="642">
        <v>6288</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1090952</v>
      </c>
      <c r="BH9" s="589"/>
      <c r="BI9" s="589"/>
      <c r="BJ9" s="589"/>
      <c r="BK9" s="589"/>
      <c r="BL9" s="589"/>
      <c r="BM9" s="589"/>
      <c r="BN9" s="590"/>
      <c r="BO9" s="641">
        <v>31.6</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580550</v>
      </c>
      <c r="CS9" s="589"/>
      <c r="CT9" s="589"/>
      <c r="CU9" s="589"/>
      <c r="CV9" s="589"/>
      <c r="CW9" s="589"/>
      <c r="CX9" s="589"/>
      <c r="CY9" s="590"/>
      <c r="CZ9" s="641">
        <v>4.3</v>
      </c>
      <c r="DA9" s="641"/>
      <c r="DB9" s="641"/>
      <c r="DC9" s="641"/>
      <c r="DD9" s="594">
        <v>664</v>
      </c>
      <c r="DE9" s="589"/>
      <c r="DF9" s="589"/>
      <c r="DG9" s="589"/>
      <c r="DH9" s="589"/>
      <c r="DI9" s="589"/>
      <c r="DJ9" s="589"/>
      <c r="DK9" s="589"/>
      <c r="DL9" s="589"/>
      <c r="DM9" s="589"/>
      <c r="DN9" s="589"/>
      <c r="DO9" s="589"/>
      <c r="DP9" s="590"/>
      <c r="DQ9" s="594">
        <v>492026</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365160</v>
      </c>
      <c r="S10" s="589"/>
      <c r="T10" s="589"/>
      <c r="U10" s="589"/>
      <c r="V10" s="589"/>
      <c r="W10" s="589"/>
      <c r="X10" s="589"/>
      <c r="Y10" s="590"/>
      <c r="Z10" s="641">
        <v>2.6</v>
      </c>
      <c r="AA10" s="641"/>
      <c r="AB10" s="641"/>
      <c r="AC10" s="641"/>
      <c r="AD10" s="642">
        <v>365160</v>
      </c>
      <c r="AE10" s="642"/>
      <c r="AF10" s="642"/>
      <c r="AG10" s="642"/>
      <c r="AH10" s="642"/>
      <c r="AI10" s="642"/>
      <c r="AJ10" s="642"/>
      <c r="AK10" s="642"/>
      <c r="AL10" s="611">
        <v>6.2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76050</v>
      </c>
      <c r="BH10" s="589"/>
      <c r="BI10" s="589"/>
      <c r="BJ10" s="589"/>
      <c r="BK10" s="589"/>
      <c r="BL10" s="589"/>
      <c r="BM10" s="589"/>
      <c r="BN10" s="590"/>
      <c r="BO10" s="641">
        <v>2.2000000000000002</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24082</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v>16428</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19200</v>
      </c>
      <c r="S11" s="589"/>
      <c r="T11" s="589"/>
      <c r="U11" s="589"/>
      <c r="V11" s="589"/>
      <c r="W11" s="589"/>
      <c r="X11" s="589"/>
      <c r="Y11" s="590"/>
      <c r="Z11" s="641">
        <v>0.1</v>
      </c>
      <c r="AA11" s="641"/>
      <c r="AB11" s="641"/>
      <c r="AC11" s="641"/>
      <c r="AD11" s="642">
        <v>19200</v>
      </c>
      <c r="AE11" s="642"/>
      <c r="AF11" s="642"/>
      <c r="AG11" s="642"/>
      <c r="AH11" s="642"/>
      <c r="AI11" s="642"/>
      <c r="AJ11" s="642"/>
      <c r="AK11" s="642"/>
      <c r="AL11" s="611">
        <v>0.3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187287</v>
      </c>
      <c r="BH11" s="589"/>
      <c r="BI11" s="589"/>
      <c r="BJ11" s="589"/>
      <c r="BK11" s="589"/>
      <c r="BL11" s="589"/>
      <c r="BM11" s="589"/>
      <c r="BN11" s="590"/>
      <c r="BO11" s="641">
        <v>5.4</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121941</v>
      </c>
      <c r="CS11" s="589"/>
      <c r="CT11" s="589"/>
      <c r="CU11" s="589"/>
      <c r="CV11" s="589"/>
      <c r="CW11" s="589"/>
      <c r="CX11" s="589"/>
      <c r="CY11" s="590"/>
      <c r="CZ11" s="641">
        <v>0.9</v>
      </c>
      <c r="DA11" s="641"/>
      <c r="DB11" s="641"/>
      <c r="DC11" s="641"/>
      <c r="DD11" s="594">
        <v>8093</v>
      </c>
      <c r="DE11" s="589"/>
      <c r="DF11" s="589"/>
      <c r="DG11" s="589"/>
      <c r="DH11" s="589"/>
      <c r="DI11" s="589"/>
      <c r="DJ11" s="589"/>
      <c r="DK11" s="589"/>
      <c r="DL11" s="589"/>
      <c r="DM11" s="589"/>
      <c r="DN11" s="589"/>
      <c r="DO11" s="589"/>
      <c r="DP11" s="590"/>
      <c r="DQ11" s="594">
        <v>93654</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1776473</v>
      </c>
      <c r="BH12" s="589"/>
      <c r="BI12" s="589"/>
      <c r="BJ12" s="589"/>
      <c r="BK12" s="589"/>
      <c r="BL12" s="589"/>
      <c r="BM12" s="589"/>
      <c r="BN12" s="590"/>
      <c r="BO12" s="641">
        <v>51.4</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10176</v>
      </c>
      <c r="CS12" s="589"/>
      <c r="CT12" s="589"/>
      <c r="CU12" s="589"/>
      <c r="CV12" s="589"/>
      <c r="CW12" s="589"/>
      <c r="CX12" s="589"/>
      <c r="CY12" s="590"/>
      <c r="CZ12" s="641">
        <v>0.1</v>
      </c>
      <c r="DA12" s="641"/>
      <c r="DB12" s="641"/>
      <c r="DC12" s="641"/>
      <c r="DD12" s="594">
        <v>531</v>
      </c>
      <c r="DE12" s="589"/>
      <c r="DF12" s="589"/>
      <c r="DG12" s="589"/>
      <c r="DH12" s="589"/>
      <c r="DI12" s="589"/>
      <c r="DJ12" s="589"/>
      <c r="DK12" s="589"/>
      <c r="DL12" s="589"/>
      <c r="DM12" s="589"/>
      <c r="DN12" s="589"/>
      <c r="DO12" s="589"/>
      <c r="DP12" s="590"/>
      <c r="DQ12" s="594">
        <v>9176</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6171</v>
      </c>
      <c r="S13" s="589"/>
      <c r="T13" s="589"/>
      <c r="U13" s="589"/>
      <c r="V13" s="589"/>
      <c r="W13" s="589"/>
      <c r="X13" s="589"/>
      <c r="Y13" s="590"/>
      <c r="Z13" s="641">
        <v>0</v>
      </c>
      <c r="AA13" s="641"/>
      <c r="AB13" s="641"/>
      <c r="AC13" s="641"/>
      <c r="AD13" s="642">
        <v>6171</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1744890</v>
      </c>
      <c r="BH13" s="589"/>
      <c r="BI13" s="589"/>
      <c r="BJ13" s="589"/>
      <c r="BK13" s="589"/>
      <c r="BL13" s="589"/>
      <c r="BM13" s="589"/>
      <c r="BN13" s="590"/>
      <c r="BO13" s="641">
        <v>50.5</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1564029</v>
      </c>
      <c r="CS13" s="589"/>
      <c r="CT13" s="589"/>
      <c r="CU13" s="589"/>
      <c r="CV13" s="589"/>
      <c r="CW13" s="589"/>
      <c r="CX13" s="589"/>
      <c r="CY13" s="590"/>
      <c r="CZ13" s="641">
        <v>11.6</v>
      </c>
      <c r="DA13" s="641"/>
      <c r="DB13" s="641"/>
      <c r="DC13" s="641"/>
      <c r="DD13" s="594">
        <v>1225261</v>
      </c>
      <c r="DE13" s="589"/>
      <c r="DF13" s="589"/>
      <c r="DG13" s="589"/>
      <c r="DH13" s="589"/>
      <c r="DI13" s="589"/>
      <c r="DJ13" s="589"/>
      <c r="DK13" s="589"/>
      <c r="DL13" s="589"/>
      <c r="DM13" s="589"/>
      <c r="DN13" s="589"/>
      <c r="DO13" s="589"/>
      <c r="DP13" s="590"/>
      <c r="DQ13" s="594">
        <v>603118</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104614</v>
      </c>
      <c r="BH14" s="589"/>
      <c r="BI14" s="589"/>
      <c r="BJ14" s="589"/>
      <c r="BK14" s="589"/>
      <c r="BL14" s="589"/>
      <c r="BM14" s="589"/>
      <c r="BN14" s="590"/>
      <c r="BO14" s="641">
        <v>3</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480334</v>
      </c>
      <c r="CS14" s="589"/>
      <c r="CT14" s="589"/>
      <c r="CU14" s="589"/>
      <c r="CV14" s="589"/>
      <c r="CW14" s="589"/>
      <c r="CX14" s="589"/>
      <c r="CY14" s="590"/>
      <c r="CZ14" s="641">
        <v>3.6</v>
      </c>
      <c r="DA14" s="641"/>
      <c r="DB14" s="641"/>
      <c r="DC14" s="641"/>
      <c r="DD14" s="594" t="s">
        <v>221</v>
      </c>
      <c r="DE14" s="589"/>
      <c r="DF14" s="589"/>
      <c r="DG14" s="589"/>
      <c r="DH14" s="589"/>
      <c r="DI14" s="589"/>
      <c r="DJ14" s="589"/>
      <c r="DK14" s="589"/>
      <c r="DL14" s="589"/>
      <c r="DM14" s="589"/>
      <c r="DN14" s="589"/>
      <c r="DO14" s="589"/>
      <c r="DP14" s="590"/>
      <c r="DQ14" s="594">
        <v>480334</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8888</v>
      </c>
      <c r="S15" s="589"/>
      <c r="T15" s="589"/>
      <c r="U15" s="589"/>
      <c r="V15" s="589"/>
      <c r="W15" s="589"/>
      <c r="X15" s="589"/>
      <c r="Y15" s="590"/>
      <c r="Z15" s="641">
        <v>0.1</v>
      </c>
      <c r="AA15" s="641"/>
      <c r="AB15" s="641"/>
      <c r="AC15" s="641"/>
      <c r="AD15" s="642">
        <v>8888</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173231</v>
      </c>
      <c r="BH15" s="589"/>
      <c r="BI15" s="589"/>
      <c r="BJ15" s="589"/>
      <c r="BK15" s="589"/>
      <c r="BL15" s="589"/>
      <c r="BM15" s="589"/>
      <c r="BN15" s="590"/>
      <c r="BO15" s="641">
        <v>5</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1690271</v>
      </c>
      <c r="CS15" s="589"/>
      <c r="CT15" s="589"/>
      <c r="CU15" s="589"/>
      <c r="CV15" s="589"/>
      <c r="CW15" s="589"/>
      <c r="CX15" s="589"/>
      <c r="CY15" s="590"/>
      <c r="CZ15" s="641">
        <v>12.5</v>
      </c>
      <c r="DA15" s="641"/>
      <c r="DB15" s="641"/>
      <c r="DC15" s="641"/>
      <c r="DD15" s="594">
        <v>269141</v>
      </c>
      <c r="DE15" s="589"/>
      <c r="DF15" s="589"/>
      <c r="DG15" s="589"/>
      <c r="DH15" s="589"/>
      <c r="DI15" s="589"/>
      <c r="DJ15" s="589"/>
      <c r="DK15" s="589"/>
      <c r="DL15" s="589"/>
      <c r="DM15" s="589"/>
      <c r="DN15" s="589"/>
      <c r="DO15" s="589"/>
      <c r="DP15" s="590"/>
      <c r="DQ15" s="594">
        <v>1035170</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2032555</v>
      </c>
      <c r="S16" s="589"/>
      <c r="T16" s="589"/>
      <c r="U16" s="589"/>
      <c r="V16" s="589"/>
      <c r="W16" s="589"/>
      <c r="X16" s="589"/>
      <c r="Y16" s="590"/>
      <c r="Z16" s="641">
        <v>14.6</v>
      </c>
      <c r="AA16" s="641"/>
      <c r="AB16" s="641"/>
      <c r="AC16" s="641"/>
      <c r="AD16" s="642">
        <v>1885609</v>
      </c>
      <c r="AE16" s="642"/>
      <c r="AF16" s="642"/>
      <c r="AG16" s="642"/>
      <c r="AH16" s="642"/>
      <c r="AI16" s="642"/>
      <c r="AJ16" s="642"/>
      <c r="AK16" s="642"/>
      <c r="AL16" s="611">
        <v>32.1</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221</v>
      </c>
      <c r="CS16" s="589"/>
      <c r="CT16" s="589"/>
      <c r="CU16" s="589"/>
      <c r="CV16" s="589"/>
      <c r="CW16" s="589"/>
      <c r="CX16" s="589"/>
      <c r="CY16" s="590"/>
      <c r="CZ16" s="641" t="s">
        <v>221</v>
      </c>
      <c r="DA16" s="641"/>
      <c r="DB16" s="641"/>
      <c r="DC16" s="641"/>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1885609</v>
      </c>
      <c r="S17" s="589"/>
      <c r="T17" s="589"/>
      <c r="U17" s="589"/>
      <c r="V17" s="589"/>
      <c r="W17" s="589"/>
      <c r="X17" s="589"/>
      <c r="Y17" s="590"/>
      <c r="Z17" s="641">
        <v>13.6</v>
      </c>
      <c r="AA17" s="641"/>
      <c r="AB17" s="641"/>
      <c r="AC17" s="641"/>
      <c r="AD17" s="642">
        <v>1885609</v>
      </c>
      <c r="AE17" s="642"/>
      <c r="AF17" s="642"/>
      <c r="AG17" s="642"/>
      <c r="AH17" s="642"/>
      <c r="AI17" s="642"/>
      <c r="AJ17" s="642"/>
      <c r="AK17" s="642"/>
      <c r="AL17" s="611">
        <v>32.1</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1222021</v>
      </c>
      <c r="CS17" s="589"/>
      <c r="CT17" s="589"/>
      <c r="CU17" s="589"/>
      <c r="CV17" s="589"/>
      <c r="CW17" s="589"/>
      <c r="CX17" s="589"/>
      <c r="CY17" s="590"/>
      <c r="CZ17" s="641">
        <v>9.1</v>
      </c>
      <c r="DA17" s="641"/>
      <c r="DB17" s="641"/>
      <c r="DC17" s="641"/>
      <c r="DD17" s="594" t="s">
        <v>221</v>
      </c>
      <c r="DE17" s="589"/>
      <c r="DF17" s="589"/>
      <c r="DG17" s="589"/>
      <c r="DH17" s="589"/>
      <c r="DI17" s="589"/>
      <c r="DJ17" s="589"/>
      <c r="DK17" s="589"/>
      <c r="DL17" s="589"/>
      <c r="DM17" s="589"/>
      <c r="DN17" s="589"/>
      <c r="DO17" s="589"/>
      <c r="DP17" s="590"/>
      <c r="DQ17" s="594">
        <v>988655</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146946</v>
      </c>
      <c r="S18" s="589"/>
      <c r="T18" s="589"/>
      <c r="U18" s="589"/>
      <c r="V18" s="589"/>
      <c r="W18" s="589"/>
      <c r="X18" s="589"/>
      <c r="Y18" s="590"/>
      <c r="Z18" s="641">
        <v>1.1000000000000001</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5998448</v>
      </c>
      <c r="S20" s="589"/>
      <c r="T20" s="589"/>
      <c r="U20" s="589"/>
      <c r="V20" s="589"/>
      <c r="W20" s="589"/>
      <c r="X20" s="589"/>
      <c r="Y20" s="590"/>
      <c r="Z20" s="641">
        <v>43.1</v>
      </c>
      <c r="AA20" s="641"/>
      <c r="AB20" s="641"/>
      <c r="AC20" s="641"/>
      <c r="AD20" s="642">
        <v>5851502</v>
      </c>
      <c r="AE20" s="642"/>
      <c r="AF20" s="642"/>
      <c r="AG20" s="642"/>
      <c r="AH20" s="642"/>
      <c r="AI20" s="642"/>
      <c r="AJ20" s="642"/>
      <c r="AK20" s="642"/>
      <c r="AL20" s="611">
        <v>99.7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13499647</v>
      </c>
      <c r="CS20" s="589"/>
      <c r="CT20" s="589"/>
      <c r="CU20" s="589"/>
      <c r="CV20" s="589"/>
      <c r="CW20" s="589"/>
      <c r="CX20" s="589"/>
      <c r="CY20" s="590"/>
      <c r="CZ20" s="641">
        <v>100</v>
      </c>
      <c r="DA20" s="641"/>
      <c r="DB20" s="641"/>
      <c r="DC20" s="641"/>
      <c r="DD20" s="594">
        <v>1663802</v>
      </c>
      <c r="DE20" s="589"/>
      <c r="DF20" s="589"/>
      <c r="DG20" s="589"/>
      <c r="DH20" s="589"/>
      <c r="DI20" s="589"/>
      <c r="DJ20" s="589"/>
      <c r="DK20" s="589"/>
      <c r="DL20" s="589"/>
      <c r="DM20" s="589"/>
      <c r="DN20" s="589"/>
      <c r="DO20" s="589"/>
      <c r="DP20" s="590"/>
      <c r="DQ20" s="594">
        <v>7831554</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3505</v>
      </c>
      <c r="S21" s="589"/>
      <c r="T21" s="589"/>
      <c r="U21" s="589"/>
      <c r="V21" s="589"/>
      <c r="W21" s="589"/>
      <c r="X21" s="589"/>
      <c r="Y21" s="590"/>
      <c r="Z21" s="641">
        <v>0</v>
      </c>
      <c r="AA21" s="641"/>
      <c r="AB21" s="641"/>
      <c r="AC21" s="641"/>
      <c r="AD21" s="642">
        <v>3505</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393563</v>
      </c>
      <c r="S22" s="589"/>
      <c r="T22" s="589"/>
      <c r="U22" s="589"/>
      <c r="V22" s="589"/>
      <c r="W22" s="589"/>
      <c r="X22" s="589"/>
      <c r="Y22" s="590"/>
      <c r="Z22" s="641">
        <v>2.8</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89467</v>
      </c>
      <c r="S23" s="589"/>
      <c r="T23" s="589"/>
      <c r="U23" s="589"/>
      <c r="V23" s="589"/>
      <c r="W23" s="589"/>
      <c r="X23" s="589"/>
      <c r="Y23" s="590"/>
      <c r="Z23" s="641">
        <v>0.6</v>
      </c>
      <c r="AA23" s="641"/>
      <c r="AB23" s="641"/>
      <c r="AC23" s="641"/>
      <c r="AD23" s="642">
        <v>12382</v>
      </c>
      <c r="AE23" s="642"/>
      <c r="AF23" s="642"/>
      <c r="AG23" s="642"/>
      <c r="AH23" s="642"/>
      <c r="AI23" s="642"/>
      <c r="AJ23" s="642"/>
      <c r="AK23" s="642"/>
      <c r="AL23" s="611">
        <v>0.2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69507</v>
      </c>
      <c r="S24" s="589"/>
      <c r="T24" s="589"/>
      <c r="U24" s="589"/>
      <c r="V24" s="589"/>
      <c r="W24" s="589"/>
      <c r="X24" s="589"/>
      <c r="Y24" s="590"/>
      <c r="Z24" s="641">
        <v>0.5</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5796613</v>
      </c>
      <c r="CS24" s="639"/>
      <c r="CT24" s="639"/>
      <c r="CU24" s="639"/>
      <c r="CV24" s="639"/>
      <c r="CW24" s="639"/>
      <c r="CX24" s="639"/>
      <c r="CY24" s="686"/>
      <c r="CZ24" s="690">
        <v>42.9</v>
      </c>
      <c r="DA24" s="691"/>
      <c r="DB24" s="691"/>
      <c r="DC24" s="692"/>
      <c r="DD24" s="685">
        <v>3113123</v>
      </c>
      <c r="DE24" s="639"/>
      <c r="DF24" s="639"/>
      <c r="DG24" s="639"/>
      <c r="DH24" s="639"/>
      <c r="DI24" s="639"/>
      <c r="DJ24" s="639"/>
      <c r="DK24" s="686"/>
      <c r="DL24" s="685">
        <v>3098402</v>
      </c>
      <c r="DM24" s="639"/>
      <c r="DN24" s="639"/>
      <c r="DO24" s="639"/>
      <c r="DP24" s="639"/>
      <c r="DQ24" s="639"/>
      <c r="DR24" s="639"/>
      <c r="DS24" s="639"/>
      <c r="DT24" s="639"/>
      <c r="DU24" s="639"/>
      <c r="DV24" s="686"/>
      <c r="DW24" s="687">
        <v>48.8</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1622800</v>
      </c>
      <c r="S25" s="589"/>
      <c r="T25" s="589"/>
      <c r="U25" s="589"/>
      <c r="V25" s="589"/>
      <c r="W25" s="589"/>
      <c r="X25" s="589"/>
      <c r="Y25" s="590"/>
      <c r="Z25" s="641">
        <v>11.7</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1747390</v>
      </c>
      <c r="CS25" s="607"/>
      <c r="CT25" s="607"/>
      <c r="CU25" s="607"/>
      <c r="CV25" s="607"/>
      <c r="CW25" s="607"/>
      <c r="CX25" s="607"/>
      <c r="CY25" s="608"/>
      <c r="CZ25" s="591">
        <v>12.9</v>
      </c>
      <c r="DA25" s="609"/>
      <c r="DB25" s="609"/>
      <c r="DC25" s="610"/>
      <c r="DD25" s="594">
        <v>1533704</v>
      </c>
      <c r="DE25" s="607"/>
      <c r="DF25" s="607"/>
      <c r="DG25" s="607"/>
      <c r="DH25" s="607"/>
      <c r="DI25" s="607"/>
      <c r="DJ25" s="607"/>
      <c r="DK25" s="608"/>
      <c r="DL25" s="594">
        <v>1528723</v>
      </c>
      <c r="DM25" s="607"/>
      <c r="DN25" s="607"/>
      <c r="DO25" s="607"/>
      <c r="DP25" s="607"/>
      <c r="DQ25" s="607"/>
      <c r="DR25" s="607"/>
      <c r="DS25" s="607"/>
      <c r="DT25" s="607"/>
      <c r="DU25" s="607"/>
      <c r="DV25" s="608"/>
      <c r="DW25" s="611">
        <v>24.1</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847461</v>
      </c>
      <c r="CS26" s="589"/>
      <c r="CT26" s="589"/>
      <c r="CU26" s="589"/>
      <c r="CV26" s="589"/>
      <c r="CW26" s="589"/>
      <c r="CX26" s="589"/>
      <c r="CY26" s="590"/>
      <c r="CZ26" s="591">
        <v>6.3</v>
      </c>
      <c r="DA26" s="609"/>
      <c r="DB26" s="609"/>
      <c r="DC26" s="610"/>
      <c r="DD26" s="594">
        <v>725991</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2071297</v>
      </c>
      <c r="S27" s="589"/>
      <c r="T27" s="589"/>
      <c r="U27" s="589"/>
      <c r="V27" s="589"/>
      <c r="W27" s="589"/>
      <c r="X27" s="589"/>
      <c r="Y27" s="590"/>
      <c r="Z27" s="641">
        <v>14.9</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3457821</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2827202</v>
      </c>
      <c r="CS27" s="607"/>
      <c r="CT27" s="607"/>
      <c r="CU27" s="607"/>
      <c r="CV27" s="607"/>
      <c r="CW27" s="607"/>
      <c r="CX27" s="607"/>
      <c r="CY27" s="608"/>
      <c r="CZ27" s="591">
        <v>20.9</v>
      </c>
      <c r="DA27" s="609"/>
      <c r="DB27" s="609"/>
      <c r="DC27" s="610"/>
      <c r="DD27" s="594">
        <v>590764</v>
      </c>
      <c r="DE27" s="607"/>
      <c r="DF27" s="607"/>
      <c r="DG27" s="607"/>
      <c r="DH27" s="607"/>
      <c r="DI27" s="607"/>
      <c r="DJ27" s="607"/>
      <c r="DK27" s="608"/>
      <c r="DL27" s="594">
        <v>590424</v>
      </c>
      <c r="DM27" s="607"/>
      <c r="DN27" s="607"/>
      <c r="DO27" s="607"/>
      <c r="DP27" s="607"/>
      <c r="DQ27" s="607"/>
      <c r="DR27" s="607"/>
      <c r="DS27" s="607"/>
      <c r="DT27" s="607"/>
      <c r="DU27" s="607"/>
      <c r="DV27" s="608"/>
      <c r="DW27" s="611">
        <v>9.3000000000000007</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1448697</v>
      </c>
      <c r="S28" s="589"/>
      <c r="T28" s="589"/>
      <c r="U28" s="589"/>
      <c r="V28" s="589"/>
      <c r="W28" s="589"/>
      <c r="X28" s="589"/>
      <c r="Y28" s="590"/>
      <c r="Z28" s="641">
        <v>10.4</v>
      </c>
      <c r="AA28" s="641"/>
      <c r="AB28" s="641"/>
      <c r="AC28" s="641"/>
      <c r="AD28" s="642">
        <v>1000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1222021</v>
      </c>
      <c r="CS28" s="589"/>
      <c r="CT28" s="589"/>
      <c r="CU28" s="589"/>
      <c r="CV28" s="589"/>
      <c r="CW28" s="589"/>
      <c r="CX28" s="589"/>
      <c r="CY28" s="590"/>
      <c r="CZ28" s="591">
        <v>9.1</v>
      </c>
      <c r="DA28" s="609"/>
      <c r="DB28" s="609"/>
      <c r="DC28" s="610"/>
      <c r="DD28" s="594">
        <v>988655</v>
      </c>
      <c r="DE28" s="589"/>
      <c r="DF28" s="589"/>
      <c r="DG28" s="589"/>
      <c r="DH28" s="589"/>
      <c r="DI28" s="589"/>
      <c r="DJ28" s="589"/>
      <c r="DK28" s="590"/>
      <c r="DL28" s="594">
        <v>979255</v>
      </c>
      <c r="DM28" s="589"/>
      <c r="DN28" s="589"/>
      <c r="DO28" s="589"/>
      <c r="DP28" s="589"/>
      <c r="DQ28" s="589"/>
      <c r="DR28" s="589"/>
      <c r="DS28" s="589"/>
      <c r="DT28" s="589"/>
      <c r="DU28" s="589"/>
      <c r="DV28" s="590"/>
      <c r="DW28" s="611">
        <v>15.4</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6935</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1220885</v>
      </c>
      <c r="CS29" s="607"/>
      <c r="CT29" s="607"/>
      <c r="CU29" s="607"/>
      <c r="CV29" s="607"/>
      <c r="CW29" s="607"/>
      <c r="CX29" s="607"/>
      <c r="CY29" s="608"/>
      <c r="CZ29" s="591">
        <v>9</v>
      </c>
      <c r="DA29" s="609"/>
      <c r="DB29" s="609"/>
      <c r="DC29" s="610"/>
      <c r="DD29" s="594">
        <v>987519</v>
      </c>
      <c r="DE29" s="607"/>
      <c r="DF29" s="607"/>
      <c r="DG29" s="607"/>
      <c r="DH29" s="607"/>
      <c r="DI29" s="607"/>
      <c r="DJ29" s="607"/>
      <c r="DK29" s="608"/>
      <c r="DL29" s="594">
        <v>978119</v>
      </c>
      <c r="DM29" s="607"/>
      <c r="DN29" s="607"/>
      <c r="DO29" s="607"/>
      <c r="DP29" s="607"/>
      <c r="DQ29" s="607"/>
      <c r="DR29" s="607"/>
      <c r="DS29" s="607"/>
      <c r="DT29" s="607"/>
      <c r="DU29" s="607"/>
      <c r="DV29" s="608"/>
      <c r="DW29" s="611">
        <v>15.4</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948898</v>
      </c>
      <c r="S30" s="589"/>
      <c r="T30" s="589"/>
      <c r="U30" s="589"/>
      <c r="V30" s="589"/>
      <c r="W30" s="589"/>
      <c r="X30" s="589"/>
      <c r="Y30" s="590"/>
      <c r="Z30" s="641">
        <v>6.8</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169</v>
      </c>
      <c r="AY30" s="676"/>
      <c r="AZ30" s="676"/>
      <c r="BA30" s="676"/>
      <c r="BB30" s="676"/>
      <c r="BC30" s="676"/>
      <c r="BD30" s="676"/>
      <c r="BE30" s="676"/>
      <c r="BF30" s="677"/>
      <c r="BG30" s="654">
        <v>98.1</v>
      </c>
      <c r="BH30" s="655"/>
      <c r="BI30" s="655"/>
      <c r="BJ30" s="655"/>
      <c r="BK30" s="655"/>
      <c r="BL30" s="655"/>
      <c r="BM30" s="656">
        <v>95.4</v>
      </c>
      <c r="BN30" s="655"/>
      <c r="BO30" s="655"/>
      <c r="BP30" s="655"/>
      <c r="BQ30" s="657"/>
      <c r="BR30" s="654">
        <v>98</v>
      </c>
      <c r="BS30" s="655"/>
      <c r="BT30" s="655"/>
      <c r="BU30" s="655"/>
      <c r="BV30" s="655"/>
      <c r="BW30" s="655"/>
      <c r="BX30" s="656">
        <v>95.1</v>
      </c>
      <c r="BY30" s="655"/>
      <c r="BZ30" s="655"/>
      <c r="CA30" s="655"/>
      <c r="CB30" s="657"/>
      <c r="CD30" s="660"/>
      <c r="CE30" s="661"/>
      <c r="CF30" s="625" t="s">
        <v>293</v>
      </c>
      <c r="CG30" s="622"/>
      <c r="CH30" s="622"/>
      <c r="CI30" s="622"/>
      <c r="CJ30" s="622"/>
      <c r="CK30" s="622"/>
      <c r="CL30" s="622"/>
      <c r="CM30" s="622"/>
      <c r="CN30" s="622"/>
      <c r="CO30" s="622"/>
      <c r="CP30" s="622"/>
      <c r="CQ30" s="623"/>
      <c r="CR30" s="588">
        <v>1071815</v>
      </c>
      <c r="CS30" s="589"/>
      <c r="CT30" s="589"/>
      <c r="CU30" s="589"/>
      <c r="CV30" s="589"/>
      <c r="CW30" s="589"/>
      <c r="CX30" s="589"/>
      <c r="CY30" s="590"/>
      <c r="CZ30" s="591">
        <v>7.9</v>
      </c>
      <c r="DA30" s="609"/>
      <c r="DB30" s="609"/>
      <c r="DC30" s="610"/>
      <c r="DD30" s="594">
        <v>838449</v>
      </c>
      <c r="DE30" s="589"/>
      <c r="DF30" s="589"/>
      <c r="DG30" s="589"/>
      <c r="DH30" s="589"/>
      <c r="DI30" s="589"/>
      <c r="DJ30" s="589"/>
      <c r="DK30" s="590"/>
      <c r="DL30" s="594">
        <v>829049</v>
      </c>
      <c r="DM30" s="589"/>
      <c r="DN30" s="589"/>
      <c r="DO30" s="589"/>
      <c r="DP30" s="589"/>
      <c r="DQ30" s="589"/>
      <c r="DR30" s="589"/>
      <c r="DS30" s="589"/>
      <c r="DT30" s="589"/>
      <c r="DU30" s="589"/>
      <c r="DV30" s="590"/>
      <c r="DW30" s="611">
        <v>13</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296165</v>
      </c>
      <c r="S31" s="589"/>
      <c r="T31" s="589"/>
      <c r="U31" s="589"/>
      <c r="V31" s="589"/>
      <c r="W31" s="589"/>
      <c r="X31" s="589"/>
      <c r="Y31" s="590"/>
      <c r="Z31" s="641">
        <v>2.1</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98.7</v>
      </c>
      <c r="BH31" s="607"/>
      <c r="BI31" s="607"/>
      <c r="BJ31" s="607"/>
      <c r="BK31" s="607"/>
      <c r="BL31" s="607"/>
      <c r="BM31" s="643">
        <v>96.6</v>
      </c>
      <c r="BN31" s="653"/>
      <c r="BO31" s="653"/>
      <c r="BP31" s="653"/>
      <c r="BQ31" s="617"/>
      <c r="BR31" s="652">
        <v>98.5</v>
      </c>
      <c r="BS31" s="607"/>
      <c r="BT31" s="607"/>
      <c r="BU31" s="607"/>
      <c r="BV31" s="607"/>
      <c r="BW31" s="607"/>
      <c r="BX31" s="643">
        <v>96.1</v>
      </c>
      <c r="BY31" s="653"/>
      <c r="BZ31" s="653"/>
      <c r="CA31" s="653"/>
      <c r="CB31" s="617"/>
      <c r="CD31" s="660"/>
      <c r="CE31" s="661"/>
      <c r="CF31" s="625" t="s">
        <v>297</v>
      </c>
      <c r="CG31" s="622"/>
      <c r="CH31" s="622"/>
      <c r="CI31" s="622"/>
      <c r="CJ31" s="622"/>
      <c r="CK31" s="622"/>
      <c r="CL31" s="622"/>
      <c r="CM31" s="622"/>
      <c r="CN31" s="622"/>
      <c r="CO31" s="622"/>
      <c r="CP31" s="622"/>
      <c r="CQ31" s="623"/>
      <c r="CR31" s="588">
        <v>149070</v>
      </c>
      <c r="CS31" s="607"/>
      <c r="CT31" s="607"/>
      <c r="CU31" s="607"/>
      <c r="CV31" s="607"/>
      <c r="CW31" s="607"/>
      <c r="CX31" s="607"/>
      <c r="CY31" s="608"/>
      <c r="CZ31" s="591">
        <v>1.1000000000000001</v>
      </c>
      <c r="DA31" s="609"/>
      <c r="DB31" s="609"/>
      <c r="DC31" s="610"/>
      <c r="DD31" s="594">
        <v>149070</v>
      </c>
      <c r="DE31" s="607"/>
      <c r="DF31" s="607"/>
      <c r="DG31" s="607"/>
      <c r="DH31" s="607"/>
      <c r="DI31" s="607"/>
      <c r="DJ31" s="607"/>
      <c r="DK31" s="608"/>
      <c r="DL31" s="594">
        <v>149070</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319817</v>
      </c>
      <c r="S32" s="589"/>
      <c r="T32" s="589"/>
      <c r="U32" s="589"/>
      <c r="V32" s="589"/>
      <c r="W32" s="589"/>
      <c r="X32" s="589"/>
      <c r="Y32" s="590"/>
      <c r="Z32" s="641">
        <v>2.2999999999999998</v>
      </c>
      <c r="AA32" s="641"/>
      <c r="AB32" s="641"/>
      <c r="AC32" s="641"/>
      <c r="AD32" s="642" t="s">
        <v>221</v>
      </c>
      <c r="AE32" s="642"/>
      <c r="AF32" s="642"/>
      <c r="AG32" s="642"/>
      <c r="AH32" s="642"/>
      <c r="AI32" s="642"/>
      <c r="AJ32" s="642"/>
      <c r="AK32" s="642"/>
      <c r="AL32" s="611" t="s">
        <v>221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97.4</v>
      </c>
      <c r="BH32" s="573"/>
      <c r="BI32" s="573"/>
      <c r="BJ32" s="573"/>
      <c r="BK32" s="573"/>
      <c r="BL32" s="573"/>
      <c r="BM32" s="636">
        <v>94.2</v>
      </c>
      <c r="BN32" s="573"/>
      <c r="BO32" s="573"/>
      <c r="BP32" s="573"/>
      <c r="BQ32" s="630"/>
      <c r="BR32" s="651">
        <v>97.4</v>
      </c>
      <c r="BS32" s="573"/>
      <c r="BT32" s="573"/>
      <c r="BU32" s="573"/>
      <c r="BV32" s="573"/>
      <c r="BW32" s="573"/>
      <c r="BX32" s="636">
        <v>93.9</v>
      </c>
      <c r="BY32" s="573"/>
      <c r="BZ32" s="573"/>
      <c r="CA32" s="573"/>
      <c r="CB32" s="630"/>
      <c r="CD32" s="662"/>
      <c r="CE32" s="663"/>
      <c r="CF32" s="625" t="s">
        <v>300</v>
      </c>
      <c r="CG32" s="622"/>
      <c r="CH32" s="622"/>
      <c r="CI32" s="622"/>
      <c r="CJ32" s="622"/>
      <c r="CK32" s="622"/>
      <c r="CL32" s="622"/>
      <c r="CM32" s="622"/>
      <c r="CN32" s="622"/>
      <c r="CO32" s="622"/>
      <c r="CP32" s="622"/>
      <c r="CQ32" s="623"/>
      <c r="CR32" s="588">
        <v>1136</v>
      </c>
      <c r="CS32" s="589"/>
      <c r="CT32" s="589"/>
      <c r="CU32" s="589"/>
      <c r="CV32" s="589"/>
      <c r="CW32" s="589"/>
      <c r="CX32" s="589"/>
      <c r="CY32" s="590"/>
      <c r="CZ32" s="591">
        <v>0</v>
      </c>
      <c r="DA32" s="609"/>
      <c r="DB32" s="609"/>
      <c r="DC32" s="610"/>
      <c r="DD32" s="594">
        <v>1136</v>
      </c>
      <c r="DE32" s="589"/>
      <c r="DF32" s="589"/>
      <c r="DG32" s="589"/>
      <c r="DH32" s="589"/>
      <c r="DI32" s="589"/>
      <c r="DJ32" s="589"/>
      <c r="DK32" s="590"/>
      <c r="DL32" s="594">
        <v>1136</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633538</v>
      </c>
      <c r="S33" s="589"/>
      <c r="T33" s="589"/>
      <c r="U33" s="589"/>
      <c r="V33" s="589"/>
      <c r="W33" s="589"/>
      <c r="X33" s="589"/>
      <c r="Y33" s="590"/>
      <c r="Z33" s="641">
        <v>4.5999999999999996</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6039232</v>
      </c>
      <c r="CS33" s="607"/>
      <c r="CT33" s="607"/>
      <c r="CU33" s="607"/>
      <c r="CV33" s="607"/>
      <c r="CW33" s="607"/>
      <c r="CX33" s="607"/>
      <c r="CY33" s="608"/>
      <c r="CZ33" s="591">
        <v>44.7</v>
      </c>
      <c r="DA33" s="609"/>
      <c r="DB33" s="609"/>
      <c r="DC33" s="610"/>
      <c r="DD33" s="594">
        <v>4253538</v>
      </c>
      <c r="DE33" s="607"/>
      <c r="DF33" s="607"/>
      <c r="DG33" s="607"/>
      <c r="DH33" s="607"/>
      <c r="DI33" s="607"/>
      <c r="DJ33" s="607"/>
      <c r="DK33" s="608"/>
      <c r="DL33" s="594">
        <v>2569831</v>
      </c>
      <c r="DM33" s="607"/>
      <c r="DN33" s="607"/>
      <c r="DO33" s="607"/>
      <c r="DP33" s="607"/>
      <c r="DQ33" s="607"/>
      <c r="DR33" s="607"/>
      <c r="DS33" s="607"/>
      <c r="DT33" s="607"/>
      <c r="DU33" s="607"/>
      <c r="DV33" s="608"/>
      <c r="DW33" s="611">
        <v>40.4</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1698271</v>
      </c>
      <c r="CS34" s="589"/>
      <c r="CT34" s="589"/>
      <c r="CU34" s="589"/>
      <c r="CV34" s="589"/>
      <c r="CW34" s="589"/>
      <c r="CX34" s="589"/>
      <c r="CY34" s="590"/>
      <c r="CZ34" s="591">
        <v>12.6</v>
      </c>
      <c r="DA34" s="609"/>
      <c r="DB34" s="609"/>
      <c r="DC34" s="610"/>
      <c r="DD34" s="594">
        <v>1106533</v>
      </c>
      <c r="DE34" s="589"/>
      <c r="DF34" s="589"/>
      <c r="DG34" s="589"/>
      <c r="DH34" s="589"/>
      <c r="DI34" s="589"/>
      <c r="DJ34" s="589"/>
      <c r="DK34" s="590"/>
      <c r="DL34" s="594">
        <v>916434</v>
      </c>
      <c r="DM34" s="589"/>
      <c r="DN34" s="589"/>
      <c r="DO34" s="589"/>
      <c r="DP34" s="589"/>
      <c r="DQ34" s="589"/>
      <c r="DR34" s="589"/>
      <c r="DS34" s="589"/>
      <c r="DT34" s="589"/>
      <c r="DU34" s="589"/>
      <c r="DV34" s="590"/>
      <c r="DW34" s="611">
        <v>14.4</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485438</v>
      </c>
      <c r="S35" s="589"/>
      <c r="T35" s="589"/>
      <c r="U35" s="589"/>
      <c r="V35" s="589"/>
      <c r="W35" s="589"/>
      <c r="X35" s="589"/>
      <c r="Y35" s="590"/>
      <c r="Z35" s="641">
        <v>3.5</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1456053</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-1315079</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59998</v>
      </c>
      <c r="CS35" s="607"/>
      <c r="CT35" s="607"/>
      <c r="CU35" s="607"/>
      <c r="CV35" s="607"/>
      <c r="CW35" s="607"/>
      <c r="CX35" s="607"/>
      <c r="CY35" s="608"/>
      <c r="CZ35" s="591">
        <v>0.4</v>
      </c>
      <c r="DA35" s="609"/>
      <c r="DB35" s="609"/>
      <c r="DC35" s="610"/>
      <c r="DD35" s="594">
        <v>52633</v>
      </c>
      <c r="DE35" s="607"/>
      <c r="DF35" s="607"/>
      <c r="DG35" s="607"/>
      <c r="DH35" s="607"/>
      <c r="DI35" s="607"/>
      <c r="DJ35" s="607"/>
      <c r="DK35" s="608"/>
      <c r="DL35" s="594">
        <v>52125</v>
      </c>
      <c r="DM35" s="607"/>
      <c r="DN35" s="607"/>
      <c r="DO35" s="607"/>
      <c r="DP35" s="607"/>
      <c r="DQ35" s="607"/>
      <c r="DR35" s="607"/>
      <c r="DS35" s="607"/>
      <c r="DT35" s="607"/>
      <c r="DU35" s="607"/>
      <c r="DV35" s="608"/>
      <c r="DW35" s="611">
        <v>0.8</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13902637</v>
      </c>
      <c r="S36" s="629"/>
      <c r="T36" s="629"/>
      <c r="U36" s="629"/>
      <c r="V36" s="629"/>
      <c r="W36" s="629"/>
      <c r="X36" s="629"/>
      <c r="Y36" s="632"/>
      <c r="Z36" s="633">
        <v>100</v>
      </c>
      <c r="AA36" s="633"/>
      <c r="AB36" s="633"/>
      <c r="AC36" s="633"/>
      <c r="AD36" s="634">
        <v>5868389</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215000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-1626066</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1101227</v>
      </c>
      <c r="CS36" s="589"/>
      <c r="CT36" s="589"/>
      <c r="CU36" s="589"/>
      <c r="CV36" s="589"/>
      <c r="CW36" s="589"/>
      <c r="CX36" s="589"/>
      <c r="CY36" s="590"/>
      <c r="CZ36" s="591">
        <v>8.1999999999999993</v>
      </c>
      <c r="DA36" s="609"/>
      <c r="DB36" s="609"/>
      <c r="DC36" s="610"/>
      <c r="DD36" s="594">
        <v>952380</v>
      </c>
      <c r="DE36" s="589"/>
      <c r="DF36" s="589"/>
      <c r="DG36" s="589"/>
      <c r="DH36" s="589"/>
      <c r="DI36" s="589"/>
      <c r="DJ36" s="589"/>
      <c r="DK36" s="590"/>
      <c r="DL36" s="594">
        <v>732093</v>
      </c>
      <c r="DM36" s="589"/>
      <c r="DN36" s="589"/>
      <c r="DO36" s="589"/>
      <c r="DP36" s="589"/>
      <c r="DQ36" s="589"/>
      <c r="DR36" s="589"/>
      <c r="DS36" s="589"/>
      <c r="DT36" s="589"/>
      <c r="DU36" s="589"/>
      <c r="DV36" s="590"/>
      <c r="DW36" s="611">
        <v>11.5</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50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5482</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692964</v>
      </c>
      <c r="CS37" s="607"/>
      <c r="CT37" s="607"/>
      <c r="CU37" s="607"/>
      <c r="CV37" s="607"/>
      <c r="CW37" s="607"/>
      <c r="CX37" s="607"/>
      <c r="CY37" s="608"/>
      <c r="CZ37" s="591">
        <v>5.0999999999999996</v>
      </c>
      <c r="DA37" s="609"/>
      <c r="DB37" s="609"/>
      <c r="DC37" s="610"/>
      <c r="DD37" s="594">
        <v>692964</v>
      </c>
      <c r="DE37" s="607"/>
      <c r="DF37" s="607"/>
      <c r="DG37" s="607"/>
      <c r="DH37" s="607"/>
      <c r="DI37" s="607"/>
      <c r="DJ37" s="607"/>
      <c r="DK37" s="608"/>
      <c r="DL37" s="594">
        <v>645956</v>
      </c>
      <c r="DM37" s="607"/>
      <c r="DN37" s="607"/>
      <c r="DO37" s="607"/>
      <c r="DP37" s="607"/>
      <c r="DQ37" s="607"/>
      <c r="DR37" s="607"/>
      <c r="DS37" s="607"/>
      <c r="DT37" s="607"/>
      <c r="DU37" s="607"/>
      <c r="DV37" s="608"/>
      <c r="DW37" s="611">
        <v>10.199999999999999</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10581</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1456053</v>
      </c>
      <c r="CS38" s="589"/>
      <c r="CT38" s="589"/>
      <c r="CU38" s="589"/>
      <c r="CV38" s="589"/>
      <c r="CW38" s="589"/>
      <c r="CX38" s="589"/>
      <c r="CY38" s="590"/>
      <c r="CZ38" s="591">
        <v>10.8</v>
      </c>
      <c r="DA38" s="609"/>
      <c r="DB38" s="609"/>
      <c r="DC38" s="610"/>
      <c r="DD38" s="594">
        <v>1282700</v>
      </c>
      <c r="DE38" s="589"/>
      <c r="DF38" s="589"/>
      <c r="DG38" s="589"/>
      <c r="DH38" s="589"/>
      <c r="DI38" s="589"/>
      <c r="DJ38" s="589"/>
      <c r="DK38" s="590"/>
      <c r="DL38" s="594">
        <v>869179</v>
      </c>
      <c r="DM38" s="589"/>
      <c r="DN38" s="589"/>
      <c r="DO38" s="589"/>
      <c r="DP38" s="589"/>
      <c r="DQ38" s="589"/>
      <c r="DR38" s="589"/>
      <c r="DS38" s="589"/>
      <c r="DT38" s="589"/>
      <c r="DU38" s="589"/>
      <c r="DV38" s="590"/>
      <c r="DW38" s="611">
        <v>13.7</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61</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1723683</v>
      </c>
      <c r="CS39" s="607"/>
      <c r="CT39" s="607"/>
      <c r="CU39" s="607"/>
      <c r="CV39" s="607"/>
      <c r="CW39" s="607"/>
      <c r="CX39" s="607"/>
      <c r="CY39" s="608"/>
      <c r="CZ39" s="591">
        <v>12.8</v>
      </c>
      <c r="DA39" s="609"/>
      <c r="DB39" s="609"/>
      <c r="DC39" s="610"/>
      <c r="DD39" s="594">
        <v>859292</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631229</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156</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t="s">
        <v>319</v>
      </c>
      <c r="CS40" s="589"/>
      <c r="CT40" s="589"/>
      <c r="CU40" s="589"/>
      <c r="CV40" s="589"/>
      <c r="CW40" s="589"/>
      <c r="CX40" s="589"/>
      <c r="CY40" s="590"/>
      <c r="CZ40" s="591" t="s">
        <v>319</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609774</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267</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1663802</v>
      </c>
      <c r="CS42" s="589"/>
      <c r="CT42" s="589"/>
      <c r="CU42" s="589"/>
      <c r="CV42" s="589"/>
      <c r="CW42" s="589"/>
      <c r="CX42" s="589"/>
      <c r="CY42" s="590"/>
      <c r="CZ42" s="591">
        <v>12.3</v>
      </c>
      <c r="DA42" s="592"/>
      <c r="DB42" s="592"/>
      <c r="DC42" s="593"/>
      <c r="DD42" s="594">
        <v>464893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260477</v>
      </c>
      <c r="CS43" s="607"/>
      <c r="CT43" s="607"/>
      <c r="CU43" s="607"/>
      <c r="CV43" s="607"/>
      <c r="CW43" s="607"/>
      <c r="CX43" s="607"/>
      <c r="CY43" s="608"/>
      <c r="CZ43" s="591">
        <v>1.9</v>
      </c>
      <c r="DA43" s="609"/>
      <c r="DB43" s="609"/>
      <c r="DC43" s="610"/>
      <c r="DD43" s="594">
        <v>257060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1663802</v>
      </c>
      <c r="CS44" s="589"/>
      <c r="CT44" s="589"/>
      <c r="CU44" s="589"/>
      <c r="CV44" s="589"/>
      <c r="CW44" s="589"/>
      <c r="CX44" s="589"/>
      <c r="CY44" s="590"/>
      <c r="CZ44" s="591">
        <v>12.3</v>
      </c>
      <c r="DA44" s="592"/>
      <c r="DB44" s="592"/>
      <c r="DC44" s="593"/>
      <c r="DD44" s="594">
        <v>464893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915139</v>
      </c>
      <c r="CS45" s="607"/>
      <c r="CT45" s="607"/>
      <c r="CU45" s="607"/>
      <c r="CV45" s="607"/>
      <c r="CW45" s="607"/>
      <c r="CX45" s="607"/>
      <c r="CY45" s="608"/>
      <c r="CZ45" s="591">
        <v>6.8</v>
      </c>
      <c r="DA45" s="609"/>
      <c r="DB45" s="609"/>
      <c r="DC45" s="610"/>
      <c r="DD45" s="594">
        <v>28772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748663</v>
      </c>
      <c r="CS46" s="589"/>
      <c r="CT46" s="589"/>
      <c r="CU46" s="589"/>
      <c r="CV46" s="589"/>
      <c r="CW46" s="589"/>
      <c r="CX46" s="589"/>
      <c r="CY46" s="590"/>
      <c r="CZ46" s="591">
        <v>5.5</v>
      </c>
      <c r="DA46" s="592"/>
      <c r="DB46" s="592"/>
      <c r="DC46" s="593"/>
      <c r="DD46" s="594">
        <v>436121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t="s">
        <v>342</v>
      </c>
      <c r="CS47" s="607"/>
      <c r="CT47" s="607"/>
      <c r="CU47" s="607"/>
      <c r="CV47" s="607"/>
      <c r="CW47" s="607"/>
      <c r="CX47" s="607"/>
      <c r="CY47" s="608"/>
      <c r="CZ47" s="591" t="s">
        <v>342</v>
      </c>
      <c r="DA47" s="609"/>
      <c r="DB47" s="609"/>
      <c r="DC47" s="610"/>
      <c r="DD47" s="594" t="s">
        <v>342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13499647</v>
      </c>
      <c r="CS49" s="573"/>
      <c r="CT49" s="573"/>
      <c r="CU49" s="573"/>
      <c r="CV49" s="573"/>
      <c r="CW49" s="573"/>
      <c r="CX49" s="573"/>
      <c r="CY49" s="574"/>
      <c r="CZ49" s="575">
        <v>100</v>
      </c>
      <c r="DA49" s="576"/>
      <c r="DB49" s="576"/>
      <c r="DC49" s="577"/>
      <c r="DD49" s="578">
        <v>7831554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346</v>
      </c>
      <c r="DK2" s="1106"/>
      <c r="DL2" s="1106"/>
      <c r="DM2" s="1106"/>
      <c r="DN2" s="1106"/>
      <c r="DO2" s="1107"/>
      <c r="DP2" s="200"/>
      <c r="DQ2" s="1105" t="s">
        <v>347</v>
      </c>
      <c r="DR2" s="1106"/>
      <c r="DS2" s="1106"/>
      <c r="DT2" s="1106"/>
      <c r="DU2" s="1106"/>
      <c r="DV2" s="1106"/>
      <c r="DW2" s="1106"/>
      <c r="DX2" s="1106"/>
      <c r="DY2" s="1106"/>
      <c r="DZ2" s="11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8"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3" t="s">
        <v>364</v>
      </c>
      <c r="DH5" s="1094"/>
      <c r="DI5" s="1094"/>
      <c r="DJ5" s="1094"/>
      <c r="DK5" s="1095"/>
      <c r="DL5" s="1093" t="s">
        <v>365</v>
      </c>
      <c r="DM5" s="1094"/>
      <c r="DN5" s="1094"/>
      <c r="DO5" s="1094"/>
      <c r="DP5" s="1095"/>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9"/>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6"/>
      <c r="DH6" s="1097"/>
      <c r="DI6" s="1097"/>
      <c r="DJ6" s="1097"/>
      <c r="DK6" s="1098"/>
      <c r="DL6" s="1096"/>
      <c r="DM6" s="1097"/>
      <c r="DN6" s="1097"/>
      <c r="DO6" s="1097"/>
      <c r="DP6" s="1098"/>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099">
        <v>13596</v>
      </c>
      <c r="R7" s="1100"/>
      <c r="S7" s="1100"/>
      <c r="T7" s="1100"/>
      <c r="U7" s="1100"/>
      <c r="V7" s="1100">
        <v>13194</v>
      </c>
      <c r="W7" s="1100"/>
      <c r="X7" s="1100"/>
      <c r="Y7" s="1100"/>
      <c r="Z7" s="1100"/>
      <c r="AA7" s="1100">
        <v>402</v>
      </c>
      <c r="AB7" s="1100"/>
      <c r="AC7" s="1100"/>
      <c r="AD7" s="1100"/>
      <c r="AE7" s="1101"/>
      <c r="AF7" s="1102">
        <v>369</v>
      </c>
      <c r="AG7" s="1103"/>
      <c r="AH7" s="1103"/>
      <c r="AI7" s="1103"/>
      <c r="AJ7" s="1104"/>
      <c r="AK7" s="1086">
        <v>949</v>
      </c>
      <c r="AL7" s="1087"/>
      <c r="AM7" s="1087"/>
      <c r="AN7" s="1087"/>
      <c r="AO7" s="1087"/>
      <c r="AP7" s="1087">
        <v>11456</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t="s">
        <v>550</v>
      </c>
      <c r="BS7" s="1090" t="s">
        <v>551</v>
      </c>
      <c r="BT7" s="1091"/>
      <c r="BU7" s="1091"/>
      <c r="BV7" s="1091"/>
      <c r="BW7" s="1091"/>
      <c r="BX7" s="1091"/>
      <c r="BY7" s="1091"/>
      <c r="BZ7" s="1091"/>
      <c r="CA7" s="1091"/>
      <c r="CB7" s="1091"/>
      <c r="CC7" s="1091"/>
      <c r="CD7" s="1091"/>
      <c r="CE7" s="1091"/>
      <c r="CF7" s="1091"/>
      <c r="CG7" s="1092"/>
      <c r="CH7" s="1083">
        <v>12</v>
      </c>
      <c r="CI7" s="1084"/>
      <c r="CJ7" s="1084"/>
      <c r="CK7" s="1084"/>
      <c r="CL7" s="1085"/>
      <c r="CM7" s="1083">
        <v>3613</v>
      </c>
      <c r="CN7" s="1084"/>
      <c r="CO7" s="1084"/>
      <c r="CP7" s="1084"/>
      <c r="CQ7" s="1085"/>
      <c r="CR7" s="1083">
        <v>5</v>
      </c>
      <c r="CS7" s="1084"/>
      <c r="CT7" s="1084"/>
      <c r="CU7" s="1084"/>
      <c r="CV7" s="1085"/>
      <c r="CW7" s="1083">
        <v>0</v>
      </c>
      <c r="CX7" s="1084"/>
      <c r="CY7" s="1084"/>
      <c r="CZ7" s="1084"/>
      <c r="DA7" s="1085"/>
      <c r="DB7" s="1083">
        <v>0</v>
      </c>
      <c r="DC7" s="1084"/>
      <c r="DD7" s="1084"/>
      <c r="DE7" s="1084"/>
      <c r="DF7" s="1085"/>
      <c r="DG7" s="1083">
        <v>0</v>
      </c>
      <c r="DH7" s="1084"/>
      <c r="DI7" s="1084"/>
      <c r="DJ7" s="1084"/>
      <c r="DK7" s="1085"/>
      <c r="DL7" s="1083">
        <v>0</v>
      </c>
      <c r="DM7" s="1084"/>
      <c r="DN7" s="1084"/>
      <c r="DO7" s="1084"/>
      <c r="DP7" s="1085"/>
      <c r="DQ7" s="1083">
        <v>0</v>
      </c>
      <c r="DR7" s="1084"/>
      <c r="DS7" s="1084"/>
      <c r="DT7" s="1084"/>
      <c r="DU7" s="1085"/>
      <c r="DV7" s="1110"/>
      <c r="DW7" s="1111"/>
      <c r="DX7" s="1111"/>
      <c r="DY7" s="1111"/>
      <c r="DZ7" s="1112"/>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1"/>
      <c r="AL8" s="1082"/>
      <c r="AM8" s="1082"/>
      <c r="AN8" s="1082"/>
      <c r="AO8" s="1082"/>
      <c r="AP8" s="1082"/>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15"/>
      <c r="AG22" s="1016"/>
      <c r="AH22" s="1016"/>
      <c r="AI22" s="1016"/>
      <c r="AJ22" s="1017"/>
      <c r="AK22" s="1072"/>
      <c r="AL22" s="1073"/>
      <c r="AM22" s="1073"/>
      <c r="AN22" s="1073"/>
      <c r="AO22" s="1073"/>
      <c r="AP22" s="1073"/>
      <c r="AQ22" s="1073"/>
      <c r="AR22" s="1073"/>
      <c r="AS22" s="1073"/>
      <c r="AT22" s="1073"/>
      <c r="AU22" s="1074"/>
      <c r="AV22" s="1074"/>
      <c r="AW22" s="1074"/>
      <c r="AX22" s="1074"/>
      <c r="AY22" s="1075"/>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f>SUM(Q7:U22)</f>
        <v>13596</v>
      </c>
      <c r="R23" s="1065"/>
      <c r="S23" s="1065"/>
      <c r="T23" s="1065"/>
      <c r="U23" s="1065"/>
      <c r="V23" s="1064">
        <f t="shared" ref="V23" si="0">SUM(V7:Z22)</f>
        <v>13194</v>
      </c>
      <c r="W23" s="1065"/>
      <c r="X23" s="1065"/>
      <c r="Y23" s="1065"/>
      <c r="Z23" s="1065"/>
      <c r="AA23" s="1064">
        <f t="shared" ref="AA23" si="1">SUM(AA7:AE22)</f>
        <v>402</v>
      </c>
      <c r="AB23" s="1065"/>
      <c r="AC23" s="1065"/>
      <c r="AD23" s="1065"/>
      <c r="AE23" s="1065"/>
      <c r="AF23" s="1066">
        <v>369</v>
      </c>
      <c r="AG23" s="1065"/>
      <c r="AH23" s="1065"/>
      <c r="AI23" s="1065"/>
      <c r="AJ23" s="1067"/>
      <c r="AK23" s="1068"/>
      <c r="AL23" s="1069"/>
      <c r="AM23" s="1069"/>
      <c r="AN23" s="1069"/>
      <c r="AO23" s="1069"/>
      <c r="AP23" s="1065">
        <f>SUM(AP7:AP22)</f>
        <v>11456</v>
      </c>
      <c r="AQ23" s="1065"/>
      <c r="AR23" s="1065"/>
      <c r="AS23" s="1065"/>
      <c r="AT23" s="1065"/>
      <c r="AU23" s="1070"/>
      <c r="AV23" s="1070"/>
      <c r="AW23" s="1070"/>
      <c r="AX23" s="1070"/>
      <c r="AY23" s="1071"/>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4672</v>
      </c>
      <c r="R28" s="1050"/>
      <c r="S28" s="1050"/>
      <c r="T28" s="1050"/>
      <c r="U28" s="1050"/>
      <c r="V28" s="1050">
        <v>5987</v>
      </c>
      <c r="W28" s="1050"/>
      <c r="X28" s="1050"/>
      <c r="Y28" s="1050"/>
      <c r="Z28" s="1050"/>
      <c r="AA28" s="1050">
        <v>-1315</v>
      </c>
      <c r="AB28" s="1050"/>
      <c r="AC28" s="1050"/>
      <c r="AD28" s="1050"/>
      <c r="AE28" s="1051"/>
      <c r="AF28" s="1052">
        <v>-1315</v>
      </c>
      <c r="AG28" s="1050"/>
      <c r="AH28" s="1050"/>
      <c r="AI28" s="1050"/>
      <c r="AJ28" s="1053"/>
      <c r="AK28" s="1054">
        <v>631</v>
      </c>
      <c r="AL28" s="1042"/>
      <c r="AM28" s="1042"/>
      <c r="AN28" s="1042"/>
      <c r="AO28" s="1042"/>
      <c r="AP28" s="1042">
        <v>0</v>
      </c>
      <c r="AQ28" s="1042"/>
      <c r="AR28" s="1042"/>
      <c r="AS28" s="1042"/>
      <c r="AT28" s="1042"/>
      <c r="AU28" s="1042">
        <v>0</v>
      </c>
      <c r="AV28" s="1042"/>
      <c r="AW28" s="1042"/>
      <c r="AX28" s="1042"/>
      <c r="AY28" s="1042"/>
      <c r="AZ28" s="1043" t="s">
        <v>538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382</v>
      </c>
      <c r="C29" s="1034"/>
      <c r="D29" s="1034"/>
      <c r="E29" s="1034"/>
      <c r="F29" s="1034"/>
      <c r="G29" s="1034"/>
      <c r="H29" s="1034"/>
      <c r="I29" s="1034"/>
      <c r="J29" s="1034"/>
      <c r="K29" s="1034"/>
      <c r="L29" s="1034"/>
      <c r="M29" s="1034"/>
      <c r="N29" s="1034"/>
      <c r="O29" s="1034"/>
      <c r="P29" s="1035"/>
      <c r="Q29" s="1039">
        <v>2027</v>
      </c>
      <c r="R29" s="1040"/>
      <c r="S29" s="1040"/>
      <c r="T29" s="1040"/>
      <c r="U29" s="1040"/>
      <c r="V29" s="1040">
        <v>1974</v>
      </c>
      <c r="W29" s="1040"/>
      <c r="X29" s="1040"/>
      <c r="Y29" s="1040"/>
      <c r="Z29" s="1040"/>
      <c r="AA29" s="1040">
        <v>53</v>
      </c>
      <c r="AB29" s="1040"/>
      <c r="AC29" s="1040"/>
      <c r="AD29" s="1040"/>
      <c r="AE29" s="1041"/>
      <c r="AF29" s="1015">
        <v>53</v>
      </c>
      <c r="AG29" s="1016"/>
      <c r="AH29" s="1016"/>
      <c r="AI29" s="1016"/>
      <c r="AJ29" s="1017"/>
      <c r="AK29" s="976">
        <v>357</v>
      </c>
      <c r="AL29" s="967"/>
      <c r="AM29" s="967"/>
      <c r="AN29" s="967"/>
      <c r="AO29" s="967"/>
      <c r="AP29" s="967">
        <v>0</v>
      </c>
      <c r="AQ29" s="967"/>
      <c r="AR29" s="967"/>
      <c r="AS29" s="967"/>
      <c r="AT29" s="967"/>
      <c r="AU29" s="967">
        <v>0</v>
      </c>
      <c r="AV29" s="967"/>
      <c r="AW29" s="967"/>
      <c r="AX29" s="967"/>
      <c r="AY29" s="967"/>
      <c r="AZ29" s="1038" t="s">
        <v>538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383</v>
      </c>
      <c r="C30" s="1034"/>
      <c r="D30" s="1034"/>
      <c r="E30" s="1034"/>
      <c r="F30" s="1034"/>
      <c r="G30" s="1034"/>
      <c r="H30" s="1034"/>
      <c r="I30" s="1034"/>
      <c r="J30" s="1034"/>
      <c r="K30" s="1034"/>
      <c r="L30" s="1034"/>
      <c r="M30" s="1034"/>
      <c r="N30" s="1034"/>
      <c r="O30" s="1034"/>
      <c r="P30" s="1035"/>
      <c r="Q30" s="1039">
        <v>196</v>
      </c>
      <c r="R30" s="1040"/>
      <c r="S30" s="1040"/>
      <c r="T30" s="1040"/>
      <c r="U30" s="1040"/>
      <c r="V30" s="1040">
        <v>195</v>
      </c>
      <c r="W30" s="1040"/>
      <c r="X30" s="1040"/>
      <c r="Y30" s="1040"/>
      <c r="Z30" s="1040"/>
      <c r="AA30" s="1040">
        <v>1</v>
      </c>
      <c r="AB30" s="1040"/>
      <c r="AC30" s="1040"/>
      <c r="AD30" s="1040"/>
      <c r="AE30" s="1041"/>
      <c r="AF30" s="1015">
        <v>1</v>
      </c>
      <c r="AG30" s="1016"/>
      <c r="AH30" s="1016"/>
      <c r="AI30" s="1016"/>
      <c r="AJ30" s="1017"/>
      <c r="AK30" s="976">
        <v>54</v>
      </c>
      <c r="AL30" s="967"/>
      <c r="AM30" s="967"/>
      <c r="AN30" s="967"/>
      <c r="AO30" s="967"/>
      <c r="AP30" s="967">
        <v>0</v>
      </c>
      <c r="AQ30" s="967"/>
      <c r="AR30" s="967"/>
      <c r="AS30" s="967"/>
      <c r="AT30" s="967"/>
      <c r="AU30" s="967">
        <v>0</v>
      </c>
      <c r="AV30" s="967"/>
      <c r="AW30" s="967"/>
      <c r="AX30" s="967"/>
      <c r="AY30" s="967"/>
      <c r="AZ30" s="1038" t="s">
        <v>538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384</v>
      </c>
      <c r="C31" s="1034"/>
      <c r="D31" s="1034"/>
      <c r="E31" s="1034"/>
      <c r="F31" s="1034"/>
      <c r="G31" s="1034"/>
      <c r="H31" s="1034"/>
      <c r="I31" s="1034"/>
      <c r="J31" s="1034"/>
      <c r="K31" s="1034"/>
      <c r="L31" s="1034"/>
      <c r="M31" s="1034"/>
      <c r="N31" s="1034"/>
      <c r="O31" s="1034"/>
      <c r="P31" s="1035"/>
      <c r="Q31" s="1039">
        <v>854</v>
      </c>
      <c r="R31" s="1040"/>
      <c r="S31" s="1040"/>
      <c r="T31" s="1040"/>
      <c r="U31" s="1040"/>
      <c r="V31" s="1040">
        <v>773</v>
      </c>
      <c r="W31" s="1040"/>
      <c r="X31" s="1040"/>
      <c r="Y31" s="1040"/>
      <c r="Z31" s="1040"/>
      <c r="AA31" s="1040">
        <v>81</v>
      </c>
      <c r="AB31" s="1040"/>
      <c r="AC31" s="1040"/>
      <c r="AD31" s="1040"/>
      <c r="AE31" s="1041"/>
      <c r="AF31" s="1015">
        <v>1530</v>
      </c>
      <c r="AG31" s="1016"/>
      <c r="AH31" s="1016"/>
      <c r="AI31" s="1016"/>
      <c r="AJ31" s="1017"/>
      <c r="AK31" s="976">
        <v>0</v>
      </c>
      <c r="AL31" s="967"/>
      <c r="AM31" s="967"/>
      <c r="AN31" s="967"/>
      <c r="AO31" s="967"/>
      <c r="AP31" s="967">
        <v>321</v>
      </c>
      <c r="AQ31" s="967"/>
      <c r="AR31" s="967"/>
      <c r="AS31" s="967"/>
      <c r="AT31" s="967"/>
      <c r="AU31" s="967">
        <v>0</v>
      </c>
      <c r="AV31" s="967"/>
      <c r="AW31" s="967"/>
      <c r="AX31" s="967"/>
      <c r="AY31" s="967"/>
      <c r="AZ31" s="1038" t="s">
        <v>538</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386</v>
      </c>
      <c r="C32" s="1034"/>
      <c r="D32" s="1034"/>
      <c r="E32" s="1034"/>
      <c r="F32" s="1034"/>
      <c r="G32" s="1034"/>
      <c r="H32" s="1034"/>
      <c r="I32" s="1034"/>
      <c r="J32" s="1034"/>
      <c r="K32" s="1034"/>
      <c r="L32" s="1034"/>
      <c r="M32" s="1034"/>
      <c r="N32" s="1034"/>
      <c r="O32" s="1034"/>
      <c r="P32" s="1035"/>
      <c r="Q32" s="1039">
        <v>767</v>
      </c>
      <c r="R32" s="1040"/>
      <c r="S32" s="1040"/>
      <c r="T32" s="1040"/>
      <c r="U32" s="1040"/>
      <c r="V32" s="1040">
        <v>748</v>
      </c>
      <c r="W32" s="1040"/>
      <c r="X32" s="1040"/>
      <c r="Y32" s="1040"/>
      <c r="Z32" s="1040"/>
      <c r="AA32" s="1040">
        <v>19</v>
      </c>
      <c r="AB32" s="1040"/>
      <c r="AC32" s="1040"/>
      <c r="AD32" s="1040"/>
      <c r="AE32" s="1041"/>
      <c r="AF32" s="1015">
        <v>19</v>
      </c>
      <c r="AG32" s="1016"/>
      <c r="AH32" s="1016"/>
      <c r="AI32" s="1016"/>
      <c r="AJ32" s="1017"/>
      <c r="AK32" s="976">
        <v>215</v>
      </c>
      <c r="AL32" s="967"/>
      <c r="AM32" s="967"/>
      <c r="AN32" s="967"/>
      <c r="AO32" s="967"/>
      <c r="AP32" s="967">
        <v>4072</v>
      </c>
      <c r="AQ32" s="967"/>
      <c r="AR32" s="967"/>
      <c r="AS32" s="967"/>
      <c r="AT32" s="967"/>
      <c r="AU32" s="967">
        <v>3799</v>
      </c>
      <c r="AV32" s="967"/>
      <c r="AW32" s="967"/>
      <c r="AX32" s="967"/>
      <c r="AY32" s="967"/>
      <c r="AZ32" s="1038" t="s">
        <v>538</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388</v>
      </c>
      <c r="C33" s="1034"/>
      <c r="D33" s="1034"/>
      <c r="E33" s="1034"/>
      <c r="F33" s="1034"/>
      <c r="G33" s="1034"/>
      <c r="H33" s="1034"/>
      <c r="I33" s="1034"/>
      <c r="J33" s="1034"/>
      <c r="K33" s="1034"/>
      <c r="L33" s="1034"/>
      <c r="M33" s="1034"/>
      <c r="N33" s="1034"/>
      <c r="O33" s="1034"/>
      <c r="P33" s="1035"/>
      <c r="Q33" s="1039">
        <v>452</v>
      </c>
      <c r="R33" s="1040"/>
      <c r="S33" s="1040"/>
      <c r="T33" s="1040"/>
      <c r="U33" s="1040"/>
      <c r="V33" s="1040">
        <v>436</v>
      </c>
      <c r="W33" s="1040"/>
      <c r="X33" s="1040"/>
      <c r="Y33" s="1040"/>
      <c r="Z33" s="1040"/>
      <c r="AA33" s="1040">
        <v>16</v>
      </c>
      <c r="AB33" s="1040"/>
      <c r="AC33" s="1040"/>
      <c r="AD33" s="1040"/>
      <c r="AE33" s="1041"/>
      <c r="AF33" s="1015">
        <v>16</v>
      </c>
      <c r="AG33" s="1016"/>
      <c r="AH33" s="1016"/>
      <c r="AI33" s="1016"/>
      <c r="AJ33" s="1017"/>
      <c r="AK33" s="976">
        <v>125</v>
      </c>
      <c r="AL33" s="967"/>
      <c r="AM33" s="967"/>
      <c r="AN33" s="967"/>
      <c r="AO33" s="967"/>
      <c r="AP33" s="967">
        <v>0</v>
      </c>
      <c r="AQ33" s="967"/>
      <c r="AR33" s="967"/>
      <c r="AS33" s="967"/>
      <c r="AT33" s="967"/>
      <c r="AU33" s="967">
        <v>0</v>
      </c>
      <c r="AV33" s="967"/>
      <c r="AW33" s="967"/>
      <c r="AX33" s="967"/>
      <c r="AY33" s="967"/>
      <c r="AZ33" s="1038" t="s">
        <v>538</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304</v>
      </c>
      <c r="AG63" s="955"/>
      <c r="AH63" s="955"/>
      <c r="AI63" s="955"/>
      <c r="AJ63" s="1026"/>
      <c r="AK63" s="1027"/>
      <c r="AL63" s="959"/>
      <c r="AM63" s="959"/>
      <c r="AN63" s="959"/>
      <c r="AO63" s="959"/>
      <c r="AP63" s="955">
        <f>SUM(AP28:AT62)</f>
        <v>4393</v>
      </c>
      <c r="AQ63" s="955"/>
      <c r="AR63" s="955"/>
      <c r="AS63" s="955"/>
      <c r="AT63" s="955"/>
      <c r="AU63" s="955">
        <f>SUM(AU28:AY62)</f>
        <v>3799</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393</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539</v>
      </c>
      <c r="C68" s="982"/>
      <c r="D68" s="982"/>
      <c r="E68" s="982"/>
      <c r="F68" s="982"/>
      <c r="G68" s="982"/>
      <c r="H68" s="982"/>
      <c r="I68" s="982"/>
      <c r="J68" s="982"/>
      <c r="K68" s="982"/>
      <c r="L68" s="982"/>
      <c r="M68" s="982"/>
      <c r="N68" s="982"/>
      <c r="O68" s="982"/>
      <c r="P68" s="983"/>
      <c r="Q68" s="984">
        <v>1301</v>
      </c>
      <c r="R68" s="978"/>
      <c r="S68" s="978"/>
      <c r="T68" s="978"/>
      <c r="U68" s="978"/>
      <c r="V68" s="978">
        <v>1246</v>
      </c>
      <c r="W68" s="978"/>
      <c r="X68" s="978"/>
      <c r="Y68" s="978"/>
      <c r="Z68" s="978"/>
      <c r="AA68" s="978">
        <v>55</v>
      </c>
      <c r="AB68" s="978"/>
      <c r="AC68" s="978"/>
      <c r="AD68" s="978"/>
      <c r="AE68" s="978"/>
      <c r="AF68" s="978">
        <v>41</v>
      </c>
      <c r="AG68" s="978"/>
      <c r="AH68" s="978"/>
      <c r="AI68" s="978"/>
      <c r="AJ68" s="978"/>
      <c r="AK68" s="978">
        <v>0</v>
      </c>
      <c r="AL68" s="978"/>
      <c r="AM68" s="978"/>
      <c r="AN68" s="978"/>
      <c r="AO68" s="978"/>
      <c r="AP68" s="978">
        <v>130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540</v>
      </c>
      <c r="C69" s="971"/>
      <c r="D69" s="971"/>
      <c r="E69" s="971"/>
      <c r="F69" s="971"/>
      <c r="G69" s="971"/>
      <c r="H69" s="971"/>
      <c r="I69" s="971"/>
      <c r="J69" s="971"/>
      <c r="K69" s="971"/>
      <c r="L69" s="971"/>
      <c r="M69" s="971"/>
      <c r="N69" s="971"/>
      <c r="O69" s="971"/>
      <c r="P69" s="972"/>
      <c r="Q69" s="973">
        <v>1691</v>
      </c>
      <c r="R69" s="967"/>
      <c r="S69" s="967"/>
      <c r="T69" s="967"/>
      <c r="U69" s="967"/>
      <c r="V69" s="967">
        <v>1659</v>
      </c>
      <c r="W69" s="967"/>
      <c r="X69" s="967"/>
      <c r="Y69" s="967"/>
      <c r="Z69" s="967"/>
      <c r="AA69" s="967">
        <v>32</v>
      </c>
      <c r="AB69" s="967"/>
      <c r="AC69" s="967"/>
      <c r="AD69" s="967"/>
      <c r="AE69" s="967"/>
      <c r="AF69" s="967">
        <v>32</v>
      </c>
      <c r="AG69" s="967"/>
      <c r="AH69" s="967"/>
      <c r="AI69" s="967"/>
      <c r="AJ69" s="967"/>
      <c r="AK69" s="967">
        <v>29</v>
      </c>
      <c r="AL69" s="967"/>
      <c r="AM69" s="967"/>
      <c r="AN69" s="967"/>
      <c r="AO69" s="967"/>
      <c r="AP69" s="967">
        <v>1052</v>
      </c>
      <c r="AQ69" s="967"/>
      <c r="AR69" s="967"/>
      <c r="AS69" s="967"/>
      <c r="AT69" s="967"/>
      <c r="AU69" s="967">
        <v>384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541</v>
      </c>
      <c r="C70" s="971"/>
      <c r="D70" s="971"/>
      <c r="E70" s="971"/>
      <c r="F70" s="971"/>
      <c r="G70" s="971"/>
      <c r="H70" s="971"/>
      <c r="I70" s="971"/>
      <c r="J70" s="971"/>
      <c r="K70" s="971"/>
      <c r="L70" s="971"/>
      <c r="M70" s="971"/>
      <c r="N70" s="971"/>
      <c r="O70" s="971"/>
      <c r="P70" s="972"/>
      <c r="Q70" s="973">
        <v>222</v>
      </c>
      <c r="R70" s="967"/>
      <c r="S70" s="967"/>
      <c r="T70" s="967"/>
      <c r="U70" s="967"/>
      <c r="V70" s="967">
        <v>192</v>
      </c>
      <c r="W70" s="967"/>
      <c r="X70" s="967"/>
      <c r="Y70" s="967"/>
      <c r="Z70" s="967"/>
      <c r="AA70" s="967">
        <v>30</v>
      </c>
      <c r="AB70" s="967"/>
      <c r="AC70" s="967"/>
      <c r="AD70" s="967"/>
      <c r="AE70" s="967"/>
      <c r="AF70" s="967">
        <v>9</v>
      </c>
      <c r="AG70" s="967"/>
      <c r="AH70" s="967"/>
      <c r="AI70" s="967"/>
      <c r="AJ70" s="967"/>
      <c r="AK70" s="967">
        <v>2</v>
      </c>
      <c r="AL70" s="967"/>
      <c r="AM70" s="967"/>
      <c r="AN70" s="967"/>
      <c r="AO70" s="967"/>
      <c r="AP70" s="967">
        <v>5</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542</v>
      </c>
      <c r="C71" s="971"/>
      <c r="D71" s="971"/>
      <c r="E71" s="971"/>
      <c r="F71" s="971"/>
      <c r="G71" s="971"/>
      <c r="H71" s="971"/>
      <c r="I71" s="971"/>
      <c r="J71" s="971"/>
      <c r="K71" s="971"/>
      <c r="L71" s="971"/>
      <c r="M71" s="971"/>
      <c r="N71" s="971"/>
      <c r="O71" s="971"/>
      <c r="P71" s="972"/>
      <c r="Q71" s="973">
        <v>2</v>
      </c>
      <c r="R71" s="967"/>
      <c r="S71" s="967"/>
      <c r="T71" s="967"/>
      <c r="U71" s="967"/>
      <c r="V71" s="967">
        <v>1</v>
      </c>
      <c r="W71" s="967"/>
      <c r="X71" s="967"/>
      <c r="Y71" s="967"/>
      <c r="Z71" s="967"/>
      <c r="AA71" s="967">
        <v>1</v>
      </c>
      <c r="AB71" s="967"/>
      <c r="AC71" s="967"/>
      <c r="AD71" s="967"/>
      <c r="AE71" s="967"/>
      <c r="AF71" s="967">
        <v>0</v>
      </c>
      <c r="AG71" s="967"/>
      <c r="AH71" s="967"/>
      <c r="AI71" s="967"/>
      <c r="AJ71" s="967"/>
      <c r="AK71" s="967">
        <v>1</v>
      </c>
      <c r="AL71" s="967"/>
      <c r="AM71" s="967"/>
      <c r="AN71" s="967"/>
      <c r="AO71" s="967"/>
      <c r="AP71" s="967">
        <v>140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543</v>
      </c>
      <c r="C72" s="971"/>
      <c r="D72" s="971"/>
      <c r="E72" s="971"/>
      <c r="F72" s="971"/>
      <c r="G72" s="971"/>
      <c r="H72" s="971"/>
      <c r="I72" s="971"/>
      <c r="J72" s="971"/>
      <c r="K72" s="971"/>
      <c r="L72" s="971"/>
      <c r="M72" s="971"/>
      <c r="N72" s="971"/>
      <c r="O72" s="971"/>
      <c r="P72" s="972"/>
      <c r="Q72" s="973">
        <v>13848</v>
      </c>
      <c r="R72" s="967"/>
      <c r="S72" s="967"/>
      <c r="T72" s="967"/>
      <c r="U72" s="967"/>
      <c r="V72" s="967">
        <v>13741</v>
      </c>
      <c r="W72" s="967"/>
      <c r="X72" s="967"/>
      <c r="Y72" s="967"/>
      <c r="Z72" s="967"/>
      <c r="AA72" s="967">
        <v>107</v>
      </c>
      <c r="AB72" s="967"/>
      <c r="AC72" s="967"/>
      <c r="AD72" s="967"/>
      <c r="AE72" s="967"/>
      <c r="AF72" s="967">
        <v>107</v>
      </c>
      <c r="AG72" s="967"/>
      <c r="AH72" s="967"/>
      <c r="AI72" s="967"/>
      <c r="AJ72" s="967"/>
      <c r="AK72" s="967">
        <v>7</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544</v>
      </c>
      <c r="C73" s="971"/>
      <c r="D73" s="971"/>
      <c r="E73" s="971"/>
      <c r="F73" s="971"/>
      <c r="G73" s="971"/>
      <c r="H73" s="971"/>
      <c r="I73" s="971"/>
      <c r="J73" s="971"/>
      <c r="K73" s="971"/>
      <c r="L73" s="971"/>
      <c r="M73" s="971"/>
      <c r="N73" s="971"/>
      <c r="O73" s="971"/>
      <c r="P73" s="972"/>
      <c r="Q73" s="973">
        <v>156</v>
      </c>
      <c r="R73" s="967"/>
      <c r="S73" s="967"/>
      <c r="T73" s="967"/>
      <c r="U73" s="967"/>
      <c r="V73" s="967">
        <v>146</v>
      </c>
      <c r="W73" s="967"/>
      <c r="X73" s="967"/>
      <c r="Y73" s="967"/>
      <c r="Z73" s="967"/>
      <c r="AA73" s="967">
        <v>10</v>
      </c>
      <c r="AB73" s="967"/>
      <c r="AC73" s="967"/>
      <c r="AD73" s="967"/>
      <c r="AE73" s="967"/>
      <c r="AF73" s="967">
        <v>10</v>
      </c>
      <c r="AG73" s="967"/>
      <c r="AH73" s="967"/>
      <c r="AI73" s="967"/>
      <c r="AJ73" s="967"/>
      <c r="AK73" s="967">
        <v>18</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545</v>
      </c>
      <c r="C74" s="971"/>
      <c r="D74" s="971"/>
      <c r="E74" s="971"/>
      <c r="F74" s="971"/>
      <c r="G74" s="971"/>
      <c r="H74" s="971"/>
      <c r="I74" s="971"/>
      <c r="J74" s="971"/>
      <c r="K74" s="971"/>
      <c r="L74" s="971"/>
      <c r="M74" s="971"/>
      <c r="N74" s="971"/>
      <c r="O74" s="971"/>
      <c r="P74" s="972"/>
      <c r="Q74" s="973">
        <v>34</v>
      </c>
      <c r="R74" s="967"/>
      <c r="S74" s="967"/>
      <c r="T74" s="967"/>
      <c r="U74" s="967"/>
      <c r="V74" s="967">
        <v>15</v>
      </c>
      <c r="W74" s="967"/>
      <c r="X74" s="967"/>
      <c r="Y74" s="967"/>
      <c r="Z74" s="967"/>
      <c r="AA74" s="967">
        <v>19</v>
      </c>
      <c r="AB74" s="967"/>
      <c r="AC74" s="967"/>
      <c r="AD74" s="967"/>
      <c r="AE74" s="967"/>
      <c r="AF74" s="967">
        <v>19</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546</v>
      </c>
      <c r="C75" s="971"/>
      <c r="D75" s="971"/>
      <c r="E75" s="971"/>
      <c r="F75" s="971"/>
      <c r="G75" s="971"/>
      <c r="H75" s="971"/>
      <c r="I75" s="971"/>
      <c r="J75" s="971"/>
      <c r="K75" s="971"/>
      <c r="L75" s="971"/>
      <c r="M75" s="971"/>
      <c r="N75" s="971"/>
      <c r="O75" s="971"/>
      <c r="P75" s="972"/>
      <c r="Q75" s="974">
        <v>1181</v>
      </c>
      <c r="R75" s="975"/>
      <c r="S75" s="975"/>
      <c r="T75" s="975"/>
      <c r="U75" s="976"/>
      <c r="V75" s="977">
        <v>1153</v>
      </c>
      <c r="W75" s="975"/>
      <c r="X75" s="975"/>
      <c r="Y75" s="975"/>
      <c r="Z75" s="976"/>
      <c r="AA75" s="977">
        <v>27</v>
      </c>
      <c r="AB75" s="975"/>
      <c r="AC75" s="975"/>
      <c r="AD75" s="975"/>
      <c r="AE75" s="976"/>
      <c r="AF75" s="977">
        <v>27</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547</v>
      </c>
      <c r="C76" s="971"/>
      <c r="D76" s="971"/>
      <c r="E76" s="971"/>
      <c r="F76" s="971"/>
      <c r="G76" s="971"/>
      <c r="H76" s="971"/>
      <c r="I76" s="971"/>
      <c r="J76" s="971"/>
      <c r="K76" s="971"/>
      <c r="L76" s="971"/>
      <c r="M76" s="971"/>
      <c r="N76" s="971"/>
      <c r="O76" s="971"/>
      <c r="P76" s="972"/>
      <c r="Q76" s="974">
        <v>136669</v>
      </c>
      <c r="R76" s="975"/>
      <c r="S76" s="975"/>
      <c r="T76" s="975"/>
      <c r="U76" s="976"/>
      <c r="V76" s="977">
        <v>129997</v>
      </c>
      <c r="W76" s="975"/>
      <c r="X76" s="975"/>
      <c r="Y76" s="975"/>
      <c r="Z76" s="976"/>
      <c r="AA76" s="977">
        <v>6671</v>
      </c>
      <c r="AB76" s="975"/>
      <c r="AC76" s="975"/>
      <c r="AD76" s="975"/>
      <c r="AE76" s="976"/>
      <c r="AF76" s="977">
        <v>6671</v>
      </c>
      <c r="AG76" s="975"/>
      <c r="AH76" s="975"/>
      <c r="AI76" s="975"/>
      <c r="AJ76" s="976"/>
      <c r="AK76" s="977">
        <v>1851</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548</v>
      </c>
      <c r="C77" s="971"/>
      <c r="D77" s="971"/>
      <c r="E77" s="971"/>
      <c r="F77" s="971"/>
      <c r="G77" s="971"/>
      <c r="H77" s="971"/>
      <c r="I77" s="971"/>
      <c r="J77" s="971"/>
      <c r="K77" s="971"/>
      <c r="L77" s="971"/>
      <c r="M77" s="971"/>
      <c r="N77" s="971"/>
      <c r="O77" s="971"/>
      <c r="P77" s="972"/>
      <c r="Q77" s="974">
        <v>664</v>
      </c>
      <c r="R77" s="975"/>
      <c r="S77" s="975"/>
      <c r="T77" s="975"/>
      <c r="U77" s="976"/>
      <c r="V77" s="977">
        <v>655</v>
      </c>
      <c r="W77" s="975"/>
      <c r="X77" s="975"/>
      <c r="Y77" s="975"/>
      <c r="Z77" s="976"/>
      <c r="AA77" s="977">
        <v>9</v>
      </c>
      <c r="AB77" s="975"/>
      <c r="AC77" s="975"/>
      <c r="AD77" s="975"/>
      <c r="AE77" s="976"/>
      <c r="AF77" s="977">
        <v>9</v>
      </c>
      <c r="AG77" s="975"/>
      <c r="AH77" s="975"/>
      <c r="AI77" s="975"/>
      <c r="AJ77" s="976"/>
      <c r="AK77" s="977">
        <v>0</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549</v>
      </c>
      <c r="C78" s="971"/>
      <c r="D78" s="971"/>
      <c r="E78" s="971"/>
      <c r="F78" s="971"/>
      <c r="G78" s="971"/>
      <c r="H78" s="971"/>
      <c r="I78" s="971"/>
      <c r="J78" s="971"/>
      <c r="K78" s="971"/>
      <c r="L78" s="971"/>
      <c r="M78" s="971"/>
      <c r="N78" s="971"/>
      <c r="O78" s="971"/>
      <c r="P78" s="972"/>
      <c r="Q78" s="973">
        <v>11</v>
      </c>
      <c r="R78" s="967"/>
      <c r="S78" s="967"/>
      <c r="T78" s="967"/>
      <c r="U78" s="967"/>
      <c r="V78" s="967">
        <v>7</v>
      </c>
      <c r="W78" s="967"/>
      <c r="X78" s="967"/>
      <c r="Y78" s="967"/>
      <c r="Z78" s="967"/>
      <c r="AA78" s="967">
        <v>4</v>
      </c>
      <c r="AB78" s="967"/>
      <c r="AC78" s="967"/>
      <c r="AD78" s="967"/>
      <c r="AE78" s="967"/>
      <c r="AF78" s="967">
        <v>4</v>
      </c>
      <c r="AG78" s="967"/>
      <c r="AH78" s="967"/>
      <c r="AI78" s="967"/>
      <c r="AJ78" s="967"/>
      <c r="AK78" s="967">
        <v>0</v>
      </c>
      <c r="AL78" s="967"/>
      <c r="AM78" s="967"/>
      <c r="AN78" s="967"/>
      <c r="AO78" s="967"/>
      <c r="AP78" s="967">
        <v>0</v>
      </c>
      <c r="AQ78" s="967"/>
      <c r="AR78" s="967"/>
      <c r="AS78" s="967"/>
      <c r="AT78" s="967"/>
      <c r="AU78" s="967">
        <v>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6929</v>
      </c>
      <c r="AG88" s="955"/>
      <c r="AH88" s="955"/>
      <c r="AI88" s="955"/>
      <c r="AJ88" s="955"/>
      <c r="AK88" s="959"/>
      <c r="AL88" s="959"/>
      <c r="AM88" s="959"/>
      <c r="AN88" s="959"/>
      <c r="AO88" s="959"/>
      <c r="AP88" s="955">
        <f>SUM(AP68:AT87)</f>
        <v>1327</v>
      </c>
      <c r="AQ88" s="955"/>
      <c r="AR88" s="955"/>
      <c r="AS88" s="955"/>
      <c r="AT88" s="955"/>
      <c r="AU88" s="955">
        <f>SUM(AU68:AY87)</f>
        <v>384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v>0</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1064178</v>
      </c>
      <c r="AB110" s="873"/>
      <c r="AC110" s="873"/>
      <c r="AD110" s="873"/>
      <c r="AE110" s="874"/>
      <c r="AF110" s="875">
        <v>1044334</v>
      </c>
      <c r="AG110" s="873"/>
      <c r="AH110" s="873"/>
      <c r="AI110" s="873"/>
      <c r="AJ110" s="874"/>
      <c r="AK110" s="875">
        <v>1061049</v>
      </c>
      <c r="AL110" s="873"/>
      <c r="AM110" s="873"/>
      <c r="AN110" s="873"/>
      <c r="AO110" s="874"/>
      <c r="AP110" s="876">
        <v>19.100000000000001</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10569962</v>
      </c>
      <c r="BR110" s="800"/>
      <c r="BS110" s="800"/>
      <c r="BT110" s="800"/>
      <c r="BU110" s="800"/>
      <c r="BV110" s="800">
        <v>11894591</v>
      </c>
      <c r="BW110" s="800"/>
      <c r="BX110" s="800"/>
      <c r="BY110" s="800"/>
      <c r="BZ110" s="800"/>
      <c r="CA110" s="800">
        <v>11456314</v>
      </c>
      <c r="CB110" s="800"/>
      <c r="CC110" s="800"/>
      <c r="CD110" s="800"/>
      <c r="CE110" s="800"/>
      <c r="CF110" s="861">
        <v>206.1</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3542531</v>
      </c>
      <c r="BR112" s="771"/>
      <c r="BS112" s="771"/>
      <c r="BT112" s="771"/>
      <c r="BU112" s="771"/>
      <c r="BV112" s="771">
        <v>3734283</v>
      </c>
      <c r="BW112" s="771"/>
      <c r="BX112" s="771"/>
      <c r="BY112" s="771"/>
      <c r="BZ112" s="771"/>
      <c r="CA112" s="771">
        <v>3802924</v>
      </c>
      <c r="CB112" s="771"/>
      <c r="CC112" s="771"/>
      <c r="CD112" s="771"/>
      <c r="CE112" s="771"/>
      <c r="CF112" s="848">
        <v>68.400000000000006</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171069</v>
      </c>
      <c r="AB113" s="909"/>
      <c r="AC113" s="909"/>
      <c r="AD113" s="909"/>
      <c r="AE113" s="910"/>
      <c r="AF113" s="911">
        <v>161705</v>
      </c>
      <c r="AG113" s="909"/>
      <c r="AH113" s="909"/>
      <c r="AI113" s="909"/>
      <c r="AJ113" s="910"/>
      <c r="AK113" s="911">
        <v>169565</v>
      </c>
      <c r="AL113" s="909"/>
      <c r="AM113" s="909"/>
      <c r="AN113" s="909"/>
      <c r="AO113" s="910"/>
      <c r="AP113" s="912">
        <v>3</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161640</v>
      </c>
      <c r="BR113" s="771"/>
      <c r="BS113" s="771"/>
      <c r="BT113" s="771"/>
      <c r="BU113" s="771"/>
      <c r="BV113" s="771">
        <v>464418</v>
      </c>
      <c r="BW113" s="771"/>
      <c r="BX113" s="771"/>
      <c r="BY113" s="771"/>
      <c r="BZ113" s="771"/>
      <c r="CA113" s="771">
        <v>484114</v>
      </c>
      <c r="CB113" s="771"/>
      <c r="CC113" s="771"/>
      <c r="CD113" s="771"/>
      <c r="CE113" s="771"/>
      <c r="CF113" s="848">
        <v>8.6999999999999993</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57629</v>
      </c>
      <c r="AB114" s="784"/>
      <c r="AC114" s="784"/>
      <c r="AD114" s="784"/>
      <c r="AE114" s="785"/>
      <c r="AF114" s="786">
        <v>63943</v>
      </c>
      <c r="AG114" s="784"/>
      <c r="AH114" s="784"/>
      <c r="AI114" s="784"/>
      <c r="AJ114" s="785"/>
      <c r="AK114" s="786">
        <v>47794</v>
      </c>
      <c r="AL114" s="784"/>
      <c r="AM114" s="784"/>
      <c r="AN114" s="784"/>
      <c r="AO114" s="785"/>
      <c r="AP114" s="754">
        <v>0.9</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1254573</v>
      </c>
      <c r="BR114" s="771"/>
      <c r="BS114" s="771"/>
      <c r="BT114" s="771"/>
      <c r="BU114" s="771"/>
      <c r="BV114" s="771">
        <v>1117403</v>
      </c>
      <c r="BW114" s="771"/>
      <c r="BX114" s="771"/>
      <c r="BY114" s="771"/>
      <c r="BZ114" s="771"/>
      <c r="CA114" s="771">
        <v>1016843</v>
      </c>
      <c r="CB114" s="771"/>
      <c r="CC114" s="771"/>
      <c r="CD114" s="771"/>
      <c r="CE114" s="771"/>
      <c r="CF114" s="848">
        <v>18.3</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708</v>
      </c>
      <c r="AB116" s="784"/>
      <c r="AC116" s="784"/>
      <c r="AD116" s="784"/>
      <c r="AE116" s="785"/>
      <c r="AF116" s="786">
        <v>791</v>
      </c>
      <c r="AG116" s="784"/>
      <c r="AH116" s="784"/>
      <c r="AI116" s="784"/>
      <c r="AJ116" s="785"/>
      <c r="AK116" s="786">
        <v>1136</v>
      </c>
      <c r="AL116" s="784"/>
      <c r="AM116" s="784"/>
      <c r="AN116" s="784"/>
      <c r="AO116" s="785"/>
      <c r="AP116" s="754">
        <v>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1293584</v>
      </c>
      <c r="AB117" s="895"/>
      <c r="AC117" s="895"/>
      <c r="AD117" s="895"/>
      <c r="AE117" s="896"/>
      <c r="AF117" s="898">
        <v>1270773</v>
      </c>
      <c r="AG117" s="895"/>
      <c r="AH117" s="895"/>
      <c r="AI117" s="895"/>
      <c r="AJ117" s="896"/>
      <c r="AK117" s="898">
        <v>1279544</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432</v>
      </c>
      <c r="BP118" s="838"/>
      <c r="BQ118" s="857">
        <v>15528706</v>
      </c>
      <c r="BR118" s="858"/>
      <c r="BS118" s="858"/>
      <c r="BT118" s="858"/>
      <c r="BU118" s="858"/>
      <c r="BV118" s="858">
        <v>17210695</v>
      </c>
      <c r="BW118" s="858"/>
      <c r="BX118" s="858"/>
      <c r="BY118" s="858"/>
      <c r="BZ118" s="858"/>
      <c r="CA118" s="858">
        <v>16760195</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1352779</v>
      </c>
      <c r="BR119" s="800"/>
      <c r="BS119" s="800"/>
      <c r="BT119" s="800"/>
      <c r="BU119" s="800"/>
      <c r="BV119" s="800">
        <v>1448784</v>
      </c>
      <c r="BW119" s="800"/>
      <c r="BX119" s="800"/>
      <c r="BY119" s="800"/>
      <c r="BZ119" s="800"/>
      <c r="CA119" s="800">
        <v>2234640</v>
      </c>
      <c r="CB119" s="800"/>
      <c r="CC119" s="800"/>
      <c r="CD119" s="800"/>
      <c r="CE119" s="800"/>
      <c r="CF119" s="861">
        <v>40.200000000000003</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754746</v>
      </c>
      <c r="BR120" s="771"/>
      <c r="BS120" s="771"/>
      <c r="BT120" s="771"/>
      <c r="BU120" s="771"/>
      <c r="BV120" s="771">
        <v>660038</v>
      </c>
      <c r="BW120" s="771"/>
      <c r="BX120" s="771"/>
      <c r="BY120" s="771"/>
      <c r="BZ120" s="771"/>
      <c r="CA120" s="771">
        <v>426672</v>
      </c>
      <c r="CB120" s="771"/>
      <c r="CC120" s="771"/>
      <c r="CD120" s="771"/>
      <c r="CE120" s="771"/>
      <c r="CF120" s="848">
        <v>7.7</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3542531</v>
      </c>
      <c r="DH120" s="800"/>
      <c r="DI120" s="800"/>
      <c r="DJ120" s="800"/>
      <c r="DK120" s="800"/>
      <c r="DL120" s="800">
        <v>3734283</v>
      </c>
      <c r="DM120" s="800"/>
      <c r="DN120" s="800"/>
      <c r="DO120" s="800"/>
      <c r="DP120" s="800"/>
      <c r="DQ120" s="800">
        <v>3802924</v>
      </c>
      <c r="DR120" s="800"/>
      <c r="DS120" s="800"/>
      <c r="DT120" s="800"/>
      <c r="DU120" s="800"/>
      <c r="DV120" s="801">
        <v>68.400000000000006</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8501706</v>
      </c>
      <c r="BR121" s="858"/>
      <c r="BS121" s="858"/>
      <c r="BT121" s="858"/>
      <c r="BU121" s="858"/>
      <c r="BV121" s="858">
        <v>8902917</v>
      </c>
      <c r="BW121" s="858"/>
      <c r="BX121" s="858"/>
      <c r="BY121" s="858"/>
      <c r="BZ121" s="858"/>
      <c r="CA121" s="858">
        <v>8959914</v>
      </c>
      <c r="CB121" s="858"/>
      <c r="CC121" s="858"/>
      <c r="CD121" s="858"/>
      <c r="CE121" s="858"/>
      <c r="CF121" s="859">
        <v>161.19999999999999</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441</v>
      </c>
      <c r="BP122" s="838"/>
      <c r="BQ122" s="839">
        <v>10609231</v>
      </c>
      <c r="BR122" s="840"/>
      <c r="BS122" s="840"/>
      <c r="BT122" s="840"/>
      <c r="BU122" s="840"/>
      <c r="BV122" s="840">
        <v>11011739</v>
      </c>
      <c r="BW122" s="840"/>
      <c r="BX122" s="840"/>
      <c r="BY122" s="840"/>
      <c r="BZ122" s="840"/>
      <c r="CA122" s="840">
        <v>11621226</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88.6</v>
      </c>
      <c r="BR123" s="832"/>
      <c r="BS123" s="832"/>
      <c r="BT123" s="832"/>
      <c r="BU123" s="832"/>
      <c r="BV123" s="832">
        <v>110.9</v>
      </c>
      <c r="BW123" s="832"/>
      <c r="BX123" s="832"/>
      <c r="BY123" s="832"/>
      <c r="BZ123" s="832"/>
      <c r="CA123" s="832">
        <v>92.4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452</v>
      </c>
      <c r="AY127" s="758"/>
      <c r="AZ127" s="758"/>
      <c r="BA127" s="758"/>
      <c r="BB127" s="758"/>
      <c r="BC127" s="758"/>
      <c r="BD127" s="758"/>
      <c r="BE127" s="759"/>
      <c r="BF127" s="760" t="s">
        <v>111</v>
      </c>
      <c r="BG127" s="761"/>
      <c r="BH127" s="761"/>
      <c r="BI127" s="761"/>
      <c r="BJ127" s="761"/>
      <c r="BK127" s="761"/>
      <c r="BL127" s="762"/>
      <c r="BM127" s="760">
        <v>14.32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454</v>
      </c>
      <c r="DM127" s="820"/>
      <c r="DN127" s="820"/>
      <c r="DO127" s="820"/>
      <c r="DP127" s="820"/>
      <c r="DQ127" s="820" t="s">
        <v>454</v>
      </c>
      <c r="DR127" s="820"/>
      <c r="DS127" s="820"/>
      <c r="DT127" s="820"/>
      <c r="DU127" s="820"/>
      <c r="DV127" s="821" t="s">
        <v>454</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94708</v>
      </c>
      <c r="AB128" s="724"/>
      <c r="AC128" s="724"/>
      <c r="AD128" s="724"/>
      <c r="AE128" s="725"/>
      <c r="AF128" s="726">
        <v>94708</v>
      </c>
      <c r="AG128" s="724"/>
      <c r="AH128" s="724"/>
      <c r="AI128" s="724"/>
      <c r="AJ128" s="725"/>
      <c r="AK128" s="726">
        <v>74020</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19.32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6228860</v>
      </c>
      <c r="AB129" s="784"/>
      <c r="AC129" s="784"/>
      <c r="AD129" s="784"/>
      <c r="AE129" s="785"/>
      <c r="AF129" s="786">
        <v>6282138</v>
      </c>
      <c r="AG129" s="784"/>
      <c r="AH129" s="784"/>
      <c r="AI129" s="784"/>
      <c r="AJ129" s="785"/>
      <c r="AK129" s="786">
        <v>6289306</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8.8000000000000007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680972</v>
      </c>
      <c r="AB130" s="784"/>
      <c r="AC130" s="784"/>
      <c r="AD130" s="784"/>
      <c r="AE130" s="785"/>
      <c r="AF130" s="786">
        <v>695150</v>
      </c>
      <c r="AG130" s="784"/>
      <c r="AH130" s="784"/>
      <c r="AI130" s="784"/>
      <c r="AJ130" s="785"/>
      <c r="AK130" s="786">
        <v>729345</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92.4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5547888</v>
      </c>
      <c r="AB131" s="717"/>
      <c r="AC131" s="717"/>
      <c r="AD131" s="717"/>
      <c r="AE131" s="718"/>
      <c r="AF131" s="719">
        <v>5586988</v>
      </c>
      <c r="AG131" s="717"/>
      <c r="AH131" s="717"/>
      <c r="AI131" s="717"/>
      <c r="AJ131" s="718"/>
      <c r="AK131" s="719">
        <v>5559961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9.3351560090000003</v>
      </c>
      <c r="AB132" s="740"/>
      <c r="AC132" s="740"/>
      <c r="AD132" s="740"/>
      <c r="AE132" s="741"/>
      <c r="AF132" s="742">
        <v>8.607768622</v>
      </c>
      <c r="AG132" s="740"/>
      <c r="AH132" s="740"/>
      <c r="AI132" s="740"/>
      <c r="AJ132" s="741"/>
      <c r="AK132" s="742">
        <v>8.5644305779999996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9.6999999999999993</v>
      </c>
      <c r="AB133" s="749"/>
      <c r="AC133" s="749"/>
      <c r="AD133" s="749"/>
      <c r="AE133" s="750"/>
      <c r="AF133" s="748">
        <v>9.1999999999999993</v>
      </c>
      <c r="AG133" s="749"/>
      <c r="AH133" s="749"/>
      <c r="AI133" s="749"/>
      <c r="AJ133" s="750"/>
      <c r="AK133" s="748">
        <v>8.8000000000000007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8" t="s">
        <v>469</v>
      </c>
      <c r="L7" s="254"/>
      <c r="M7" s="255" t="s">
        <v>470</v>
      </c>
      <c r="N7" s="256"/>
    </row>
    <row r="8" spans="1:16" x14ac:dyDescent="0.15">
      <c r="A8" s="248"/>
      <c r="B8" s="244"/>
      <c r="C8" s="244"/>
      <c r="D8" s="244"/>
      <c r="E8" s="244"/>
      <c r="F8" s="244"/>
      <c r="G8" s="257"/>
      <c r="H8" s="258"/>
      <c r="I8" s="258"/>
      <c r="J8" s="259"/>
      <c r="K8" s="1119"/>
      <c r="L8" s="260" t="s">
        <v>471</v>
      </c>
      <c r="M8" s="261" t="s">
        <v>472</v>
      </c>
      <c r="N8" s="262" t="s">
        <v>473</v>
      </c>
    </row>
    <row r="9" spans="1:16" x14ac:dyDescent="0.15">
      <c r="A9" s="248"/>
      <c r="B9" s="244"/>
      <c r="C9" s="244"/>
      <c r="D9" s="244"/>
      <c r="E9" s="244"/>
      <c r="F9" s="244"/>
      <c r="G9" s="1132" t="s">
        <v>474</v>
      </c>
      <c r="H9" s="1133"/>
      <c r="I9" s="1133"/>
      <c r="J9" s="1134"/>
      <c r="K9" s="263">
        <v>1747390</v>
      </c>
      <c r="L9" s="264">
        <v>49645</v>
      </c>
      <c r="M9" s="265">
        <v>59313</v>
      </c>
      <c r="N9" s="266">
        <v>-16.3</v>
      </c>
    </row>
    <row r="10" spans="1:16" x14ac:dyDescent="0.15">
      <c r="A10" s="248"/>
      <c r="B10" s="244"/>
      <c r="C10" s="244"/>
      <c r="D10" s="244"/>
      <c r="E10" s="244"/>
      <c r="F10" s="244"/>
      <c r="G10" s="1132" t="s">
        <v>475</v>
      </c>
      <c r="H10" s="1133"/>
      <c r="I10" s="1133"/>
      <c r="J10" s="1134"/>
      <c r="K10" s="267">
        <v>57675</v>
      </c>
      <c r="L10" s="268">
        <v>1639</v>
      </c>
      <c r="M10" s="269">
        <v>5376</v>
      </c>
      <c r="N10" s="270">
        <v>-69.5</v>
      </c>
    </row>
    <row r="11" spans="1:16" ht="13.5" customHeight="1" x14ac:dyDescent="0.15">
      <c r="A11" s="248"/>
      <c r="B11" s="244"/>
      <c r="C11" s="244"/>
      <c r="D11" s="244"/>
      <c r="E11" s="244"/>
      <c r="F11" s="244"/>
      <c r="G11" s="1132" t="s">
        <v>476</v>
      </c>
      <c r="H11" s="1133"/>
      <c r="I11" s="1133"/>
      <c r="J11" s="1134"/>
      <c r="K11" s="267">
        <v>435783</v>
      </c>
      <c r="L11" s="268">
        <v>12381</v>
      </c>
      <c r="M11" s="269">
        <v>7786</v>
      </c>
      <c r="N11" s="270">
        <v>59</v>
      </c>
    </row>
    <row r="12" spans="1:16" ht="13.5" customHeight="1" x14ac:dyDescent="0.15">
      <c r="A12" s="248"/>
      <c r="B12" s="244"/>
      <c r="C12" s="244"/>
      <c r="D12" s="244"/>
      <c r="E12" s="244"/>
      <c r="F12" s="244"/>
      <c r="G12" s="1132" t="s">
        <v>477</v>
      </c>
      <c r="H12" s="1133"/>
      <c r="I12" s="1133"/>
      <c r="J12" s="1134"/>
      <c r="K12" s="267" t="s">
        <v>478</v>
      </c>
      <c r="L12" s="268" t="s">
        <v>478</v>
      </c>
      <c r="M12" s="269">
        <v>131</v>
      </c>
      <c r="N12" s="270" t="s">
        <v>478</v>
      </c>
    </row>
    <row r="13" spans="1:16" ht="13.5" customHeight="1" x14ac:dyDescent="0.15">
      <c r="A13" s="248"/>
      <c r="B13" s="244"/>
      <c r="C13" s="244"/>
      <c r="D13" s="244"/>
      <c r="E13" s="244"/>
      <c r="F13" s="244"/>
      <c r="G13" s="1132" t="s">
        <v>479</v>
      </c>
      <c r="H13" s="1133"/>
      <c r="I13" s="1133"/>
      <c r="J13" s="1134"/>
      <c r="K13" s="267" t="s">
        <v>478</v>
      </c>
      <c r="L13" s="268" t="s">
        <v>478</v>
      </c>
      <c r="M13" s="269">
        <v>5</v>
      </c>
      <c r="N13" s="270" t="s">
        <v>478</v>
      </c>
    </row>
    <row r="14" spans="1:16" ht="13.5" customHeight="1" x14ac:dyDescent="0.15">
      <c r="A14" s="248"/>
      <c r="B14" s="244"/>
      <c r="C14" s="244"/>
      <c r="D14" s="244"/>
      <c r="E14" s="244"/>
      <c r="F14" s="244"/>
      <c r="G14" s="1132" t="s">
        <v>480</v>
      </c>
      <c r="H14" s="1133"/>
      <c r="I14" s="1133"/>
      <c r="J14" s="1134"/>
      <c r="K14" s="267">
        <v>244768</v>
      </c>
      <c r="L14" s="268">
        <v>6954</v>
      </c>
      <c r="M14" s="269">
        <v>2777</v>
      </c>
      <c r="N14" s="270">
        <v>150.4</v>
      </c>
    </row>
    <row r="15" spans="1:16" ht="13.5" customHeight="1" x14ac:dyDescent="0.15">
      <c r="A15" s="248"/>
      <c r="B15" s="244"/>
      <c r="C15" s="244"/>
      <c r="D15" s="244"/>
      <c r="E15" s="244"/>
      <c r="F15" s="244"/>
      <c r="G15" s="1132" t="s">
        <v>481</v>
      </c>
      <c r="H15" s="1133"/>
      <c r="I15" s="1133"/>
      <c r="J15" s="1134"/>
      <c r="K15" s="267">
        <v>260477</v>
      </c>
      <c r="L15" s="268">
        <v>7400</v>
      </c>
      <c r="M15" s="269">
        <v>1317</v>
      </c>
      <c r="N15" s="270">
        <v>461.9</v>
      </c>
    </row>
    <row r="16" spans="1:16" x14ac:dyDescent="0.15">
      <c r="A16" s="248"/>
      <c r="B16" s="244"/>
      <c r="C16" s="244"/>
      <c r="D16" s="244"/>
      <c r="E16" s="244"/>
      <c r="F16" s="244"/>
      <c r="G16" s="1135" t="s">
        <v>482</v>
      </c>
      <c r="H16" s="1136"/>
      <c r="I16" s="1136"/>
      <c r="J16" s="1137"/>
      <c r="K16" s="268">
        <v>-276314</v>
      </c>
      <c r="L16" s="268">
        <v>-7850</v>
      </c>
      <c r="M16" s="269">
        <v>-6006</v>
      </c>
      <c r="N16" s="270">
        <v>30.7</v>
      </c>
    </row>
    <row r="17" spans="1:16" x14ac:dyDescent="0.15">
      <c r="A17" s="248"/>
      <c r="B17" s="244"/>
      <c r="C17" s="244"/>
      <c r="D17" s="244"/>
      <c r="E17" s="244"/>
      <c r="F17" s="244"/>
      <c r="G17" s="1135" t="s">
        <v>169</v>
      </c>
      <c r="H17" s="1136"/>
      <c r="I17" s="1136"/>
      <c r="J17" s="1137"/>
      <c r="K17" s="268">
        <v>2469779</v>
      </c>
      <c r="L17" s="268">
        <v>70168</v>
      </c>
      <c r="M17" s="269">
        <v>70700</v>
      </c>
      <c r="N17" s="270">
        <v>-0.8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29" t="s">
        <v>487</v>
      </c>
      <c r="H21" s="1130"/>
      <c r="I21" s="1130"/>
      <c r="J21" s="1131"/>
      <c r="K21" s="280">
        <v>5.03</v>
      </c>
      <c r="L21" s="281">
        <v>6.73</v>
      </c>
      <c r="M21" s="282">
        <v>-1.7</v>
      </c>
      <c r="N21" s="249"/>
      <c r="O21" s="283"/>
      <c r="P21" s="279"/>
    </row>
    <row r="22" spans="1:16" s="284" customFormat="1" x14ac:dyDescent="0.15">
      <c r="A22" s="279"/>
      <c r="B22" s="249"/>
      <c r="C22" s="249"/>
      <c r="D22" s="249"/>
      <c r="E22" s="249"/>
      <c r="F22" s="249"/>
      <c r="G22" s="1129" t="s">
        <v>488</v>
      </c>
      <c r="H22" s="1130"/>
      <c r="I22" s="1130"/>
      <c r="J22" s="1131"/>
      <c r="K22" s="285">
        <v>98.8</v>
      </c>
      <c r="L22" s="286">
        <v>96.8</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8" t="s">
        <v>469</v>
      </c>
      <c r="L30" s="254"/>
      <c r="M30" s="255" t="s">
        <v>470</v>
      </c>
      <c r="N30" s="256"/>
    </row>
    <row r="31" spans="1:16" x14ac:dyDescent="0.15">
      <c r="A31" s="248"/>
      <c r="B31" s="244"/>
      <c r="C31" s="244"/>
      <c r="D31" s="244"/>
      <c r="E31" s="244"/>
      <c r="F31" s="244"/>
      <c r="G31" s="257"/>
      <c r="H31" s="258"/>
      <c r="I31" s="258"/>
      <c r="J31" s="259"/>
      <c r="K31" s="1119"/>
      <c r="L31" s="260" t="s">
        <v>471</v>
      </c>
      <c r="M31" s="261" t="s">
        <v>472</v>
      </c>
      <c r="N31" s="262" t="s">
        <v>473</v>
      </c>
    </row>
    <row r="32" spans="1:16" ht="27" customHeight="1" x14ac:dyDescent="0.15">
      <c r="A32" s="248"/>
      <c r="B32" s="244"/>
      <c r="C32" s="244"/>
      <c r="D32" s="244"/>
      <c r="E32" s="244"/>
      <c r="F32" s="244"/>
      <c r="G32" s="1120" t="s">
        <v>491</v>
      </c>
      <c r="H32" s="1121"/>
      <c r="I32" s="1121"/>
      <c r="J32" s="1122"/>
      <c r="K32" s="294">
        <v>1061049</v>
      </c>
      <c r="L32" s="294">
        <v>30145</v>
      </c>
      <c r="M32" s="295">
        <v>33640</v>
      </c>
      <c r="N32" s="296">
        <v>-10.4</v>
      </c>
    </row>
    <row r="33" spans="1:16" ht="13.5" customHeight="1" x14ac:dyDescent="0.15">
      <c r="A33" s="248"/>
      <c r="B33" s="244"/>
      <c r="C33" s="244"/>
      <c r="D33" s="244"/>
      <c r="E33" s="244"/>
      <c r="F33" s="244"/>
      <c r="G33" s="1120" t="s">
        <v>492</v>
      </c>
      <c r="H33" s="1121"/>
      <c r="I33" s="1121"/>
      <c r="J33" s="1122"/>
      <c r="K33" s="294" t="s">
        <v>478</v>
      </c>
      <c r="L33" s="294" t="s">
        <v>478</v>
      </c>
      <c r="M33" s="295" t="s">
        <v>478</v>
      </c>
      <c r="N33" s="296" t="s">
        <v>478</v>
      </c>
    </row>
    <row r="34" spans="1:16" ht="27" customHeight="1" x14ac:dyDescent="0.15">
      <c r="A34" s="248"/>
      <c r="B34" s="244"/>
      <c r="C34" s="244"/>
      <c r="D34" s="244"/>
      <c r="E34" s="244"/>
      <c r="F34" s="244"/>
      <c r="G34" s="1120" t="s">
        <v>493</v>
      </c>
      <c r="H34" s="1121"/>
      <c r="I34" s="1121"/>
      <c r="J34" s="1122"/>
      <c r="K34" s="294" t="s">
        <v>478</v>
      </c>
      <c r="L34" s="294" t="s">
        <v>478</v>
      </c>
      <c r="M34" s="295">
        <v>3</v>
      </c>
      <c r="N34" s="296" t="s">
        <v>478</v>
      </c>
    </row>
    <row r="35" spans="1:16" ht="27" customHeight="1" x14ac:dyDescent="0.15">
      <c r="A35" s="248"/>
      <c r="B35" s="244"/>
      <c r="C35" s="244"/>
      <c r="D35" s="244"/>
      <c r="E35" s="244"/>
      <c r="F35" s="244"/>
      <c r="G35" s="1120" t="s">
        <v>494</v>
      </c>
      <c r="H35" s="1121"/>
      <c r="I35" s="1121"/>
      <c r="J35" s="1122"/>
      <c r="K35" s="294">
        <v>169565</v>
      </c>
      <c r="L35" s="294">
        <v>4817</v>
      </c>
      <c r="M35" s="295">
        <v>10374</v>
      </c>
      <c r="N35" s="296">
        <v>-53.6</v>
      </c>
    </row>
    <row r="36" spans="1:16" ht="27" customHeight="1" x14ac:dyDescent="0.15">
      <c r="A36" s="248"/>
      <c r="B36" s="244"/>
      <c r="C36" s="244"/>
      <c r="D36" s="244"/>
      <c r="E36" s="244"/>
      <c r="F36" s="244"/>
      <c r="G36" s="1120" t="s">
        <v>495</v>
      </c>
      <c r="H36" s="1121"/>
      <c r="I36" s="1121"/>
      <c r="J36" s="1122"/>
      <c r="K36" s="294">
        <v>47794</v>
      </c>
      <c r="L36" s="294">
        <v>1358</v>
      </c>
      <c r="M36" s="295">
        <v>2665</v>
      </c>
      <c r="N36" s="296">
        <v>-49</v>
      </c>
    </row>
    <row r="37" spans="1:16" ht="13.5" customHeight="1" x14ac:dyDescent="0.15">
      <c r="A37" s="248"/>
      <c r="B37" s="244"/>
      <c r="C37" s="244"/>
      <c r="D37" s="244"/>
      <c r="E37" s="244"/>
      <c r="F37" s="244"/>
      <c r="G37" s="1120" t="s">
        <v>496</v>
      </c>
      <c r="H37" s="1121"/>
      <c r="I37" s="1121"/>
      <c r="J37" s="1122"/>
      <c r="K37" s="294" t="s">
        <v>478</v>
      </c>
      <c r="L37" s="294" t="s">
        <v>478</v>
      </c>
      <c r="M37" s="295">
        <v>1343</v>
      </c>
      <c r="N37" s="296" t="s">
        <v>478</v>
      </c>
    </row>
    <row r="38" spans="1:16" ht="27" customHeight="1" x14ac:dyDescent="0.15">
      <c r="A38" s="248"/>
      <c r="B38" s="244"/>
      <c r="C38" s="244"/>
      <c r="D38" s="244"/>
      <c r="E38" s="244"/>
      <c r="F38" s="244"/>
      <c r="G38" s="1123" t="s">
        <v>497</v>
      </c>
      <c r="H38" s="1124"/>
      <c r="I38" s="1124"/>
      <c r="J38" s="1125"/>
      <c r="K38" s="297">
        <v>1136</v>
      </c>
      <c r="L38" s="297">
        <v>32</v>
      </c>
      <c r="M38" s="298">
        <v>2</v>
      </c>
      <c r="N38" s="299">
        <v>1500</v>
      </c>
      <c r="O38" s="293"/>
    </row>
    <row r="39" spans="1:16" x14ac:dyDescent="0.15">
      <c r="A39" s="248"/>
      <c r="B39" s="244"/>
      <c r="C39" s="244"/>
      <c r="D39" s="244"/>
      <c r="E39" s="244"/>
      <c r="F39" s="244"/>
      <c r="G39" s="1123" t="s">
        <v>498</v>
      </c>
      <c r="H39" s="1124"/>
      <c r="I39" s="1124"/>
      <c r="J39" s="1125"/>
      <c r="K39" s="300">
        <v>-74020</v>
      </c>
      <c r="L39" s="300">
        <v>-2103</v>
      </c>
      <c r="M39" s="301">
        <v>-3110</v>
      </c>
      <c r="N39" s="302">
        <v>-32.4</v>
      </c>
      <c r="O39" s="293"/>
    </row>
    <row r="40" spans="1:16" ht="27" customHeight="1" x14ac:dyDescent="0.15">
      <c r="A40" s="248"/>
      <c r="B40" s="244"/>
      <c r="C40" s="244"/>
      <c r="D40" s="244"/>
      <c r="E40" s="244"/>
      <c r="F40" s="244"/>
      <c r="G40" s="1120" t="s">
        <v>499</v>
      </c>
      <c r="H40" s="1121"/>
      <c r="I40" s="1121"/>
      <c r="J40" s="1122"/>
      <c r="K40" s="300">
        <v>-729345</v>
      </c>
      <c r="L40" s="300">
        <v>-20721</v>
      </c>
      <c r="M40" s="301">
        <v>-31707</v>
      </c>
      <c r="N40" s="302">
        <v>-34.6</v>
      </c>
      <c r="O40" s="293"/>
    </row>
    <row r="41" spans="1:16" x14ac:dyDescent="0.15">
      <c r="A41" s="248"/>
      <c r="B41" s="244"/>
      <c r="C41" s="244"/>
      <c r="D41" s="244"/>
      <c r="E41" s="244"/>
      <c r="F41" s="244"/>
      <c r="G41" s="1126" t="s">
        <v>281</v>
      </c>
      <c r="H41" s="1127"/>
      <c r="I41" s="1127"/>
      <c r="J41" s="1128"/>
      <c r="K41" s="294">
        <v>476179</v>
      </c>
      <c r="L41" s="300">
        <v>13529</v>
      </c>
      <c r="M41" s="301">
        <v>13210</v>
      </c>
      <c r="N41" s="302">
        <v>2.4</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3" t="s">
        <v>469</v>
      </c>
      <c r="J49" s="1115" t="s">
        <v>503</v>
      </c>
      <c r="K49" s="1116"/>
      <c r="L49" s="1116"/>
      <c r="M49" s="1116"/>
      <c r="N49" s="1117"/>
    </row>
    <row r="50" spans="1:14" x14ac:dyDescent="0.15">
      <c r="A50" s="248"/>
      <c r="B50" s="244"/>
      <c r="C50" s="244"/>
      <c r="D50" s="244"/>
      <c r="E50" s="244"/>
      <c r="F50" s="244"/>
      <c r="G50" s="312"/>
      <c r="H50" s="313"/>
      <c r="I50" s="1114"/>
      <c r="J50" s="314" t="s">
        <v>504</v>
      </c>
      <c r="K50" s="315" t="s">
        <v>505</v>
      </c>
      <c r="L50" s="316" t="s">
        <v>506</v>
      </c>
      <c r="M50" s="317" t="s">
        <v>507</v>
      </c>
      <c r="N50" s="318" t="s">
        <v>508</v>
      </c>
    </row>
    <row r="51" spans="1:14" x14ac:dyDescent="0.15">
      <c r="A51" s="248"/>
      <c r="B51" s="244"/>
      <c r="C51" s="244"/>
      <c r="D51" s="244"/>
      <c r="E51" s="244"/>
      <c r="F51" s="244"/>
      <c r="G51" s="310" t="s">
        <v>509</v>
      </c>
      <c r="H51" s="311"/>
      <c r="I51" s="319">
        <v>2711025</v>
      </c>
      <c r="J51" s="320">
        <v>78324</v>
      </c>
      <c r="K51" s="321">
        <v>85.4</v>
      </c>
      <c r="L51" s="322">
        <v>49426</v>
      </c>
      <c r="M51" s="323">
        <v>4.5999999999999996</v>
      </c>
      <c r="N51" s="324">
        <v>80.8</v>
      </c>
    </row>
    <row r="52" spans="1:14" x14ac:dyDescent="0.15">
      <c r="A52" s="248"/>
      <c r="B52" s="244"/>
      <c r="C52" s="244"/>
      <c r="D52" s="244"/>
      <c r="E52" s="244"/>
      <c r="F52" s="244"/>
      <c r="G52" s="325"/>
      <c r="H52" s="326" t="s">
        <v>510</v>
      </c>
      <c r="I52" s="327">
        <v>1084606</v>
      </c>
      <c r="J52" s="328">
        <v>31335</v>
      </c>
      <c r="K52" s="329">
        <v>60.2</v>
      </c>
      <c r="L52" s="330">
        <v>26568</v>
      </c>
      <c r="M52" s="331">
        <v>-4.5999999999999996</v>
      </c>
      <c r="N52" s="332">
        <v>64.8</v>
      </c>
    </row>
    <row r="53" spans="1:14" x14ac:dyDescent="0.15">
      <c r="A53" s="248"/>
      <c r="B53" s="244"/>
      <c r="C53" s="244"/>
      <c r="D53" s="244"/>
      <c r="E53" s="244"/>
      <c r="F53" s="244"/>
      <c r="G53" s="310" t="s">
        <v>511</v>
      </c>
      <c r="H53" s="311"/>
      <c r="I53" s="319">
        <v>1377111</v>
      </c>
      <c r="J53" s="320">
        <v>39643</v>
      </c>
      <c r="K53" s="321">
        <v>-49.4</v>
      </c>
      <c r="L53" s="322">
        <v>42839</v>
      </c>
      <c r="M53" s="323">
        <v>-13.3</v>
      </c>
      <c r="N53" s="324">
        <v>-36.1</v>
      </c>
    </row>
    <row r="54" spans="1:14" x14ac:dyDescent="0.15">
      <c r="A54" s="248"/>
      <c r="B54" s="244"/>
      <c r="C54" s="244"/>
      <c r="D54" s="244"/>
      <c r="E54" s="244"/>
      <c r="F54" s="244"/>
      <c r="G54" s="325"/>
      <c r="H54" s="326" t="s">
        <v>510</v>
      </c>
      <c r="I54" s="327">
        <v>591377</v>
      </c>
      <c r="J54" s="328">
        <v>17024</v>
      </c>
      <c r="K54" s="329">
        <v>-45.7</v>
      </c>
      <c r="L54" s="330">
        <v>22027</v>
      </c>
      <c r="M54" s="331">
        <v>-17.100000000000001</v>
      </c>
      <c r="N54" s="332">
        <v>-28.6</v>
      </c>
    </row>
    <row r="55" spans="1:14" x14ac:dyDescent="0.15">
      <c r="A55" s="248"/>
      <c r="B55" s="244"/>
      <c r="C55" s="244"/>
      <c r="D55" s="244"/>
      <c r="E55" s="244"/>
      <c r="F55" s="244"/>
      <c r="G55" s="310" t="s">
        <v>512</v>
      </c>
      <c r="H55" s="311"/>
      <c r="I55" s="319">
        <v>2833470</v>
      </c>
      <c r="J55" s="320">
        <v>80723</v>
      </c>
      <c r="K55" s="321">
        <v>103.6</v>
      </c>
      <c r="L55" s="322">
        <v>46819</v>
      </c>
      <c r="M55" s="323">
        <v>9.3000000000000007</v>
      </c>
      <c r="N55" s="324">
        <v>94.3</v>
      </c>
    </row>
    <row r="56" spans="1:14" x14ac:dyDescent="0.15">
      <c r="A56" s="248"/>
      <c r="B56" s="244"/>
      <c r="C56" s="244"/>
      <c r="D56" s="244"/>
      <c r="E56" s="244"/>
      <c r="F56" s="244"/>
      <c r="G56" s="325"/>
      <c r="H56" s="326" t="s">
        <v>510</v>
      </c>
      <c r="I56" s="327">
        <v>869360</v>
      </c>
      <c r="J56" s="328">
        <v>24767</v>
      </c>
      <c r="K56" s="329">
        <v>45.5</v>
      </c>
      <c r="L56" s="330">
        <v>24121</v>
      </c>
      <c r="M56" s="331">
        <v>9.5</v>
      </c>
      <c r="N56" s="332">
        <v>36</v>
      </c>
    </row>
    <row r="57" spans="1:14" x14ac:dyDescent="0.15">
      <c r="A57" s="248"/>
      <c r="B57" s="244"/>
      <c r="C57" s="244"/>
      <c r="D57" s="244"/>
      <c r="E57" s="244"/>
      <c r="F57" s="244"/>
      <c r="G57" s="310" t="s">
        <v>513</v>
      </c>
      <c r="H57" s="311"/>
      <c r="I57" s="319">
        <v>4251356</v>
      </c>
      <c r="J57" s="320">
        <v>120309</v>
      </c>
      <c r="K57" s="321">
        <v>49</v>
      </c>
      <c r="L57" s="322">
        <v>53270</v>
      </c>
      <c r="M57" s="323">
        <v>13.8</v>
      </c>
      <c r="N57" s="324">
        <v>35.200000000000003</v>
      </c>
    </row>
    <row r="58" spans="1:14" x14ac:dyDescent="0.15">
      <c r="A58" s="248"/>
      <c r="B58" s="244"/>
      <c r="C58" s="244"/>
      <c r="D58" s="244"/>
      <c r="E58" s="244"/>
      <c r="F58" s="244"/>
      <c r="G58" s="325"/>
      <c r="H58" s="326" t="s">
        <v>510</v>
      </c>
      <c r="I58" s="327">
        <v>1528507</v>
      </c>
      <c r="J58" s="328">
        <v>43255</v>
      </c>
      <c r="K58" s="329">
        <v>74.599999999999994</v>
      </c>
      <c r="L58" s="330">
        <v>24316</v>
      </c>
      <c r="M58" s="331">
        <v>0.8</v>
      </c>
      <c r="N58" s="332">
        <v>73.8</v>
      </c>
    </row>
    <row r="59" spans="1:14" x14ac:dyDescent="0.15">
      <c r="A59" s="248"/>
      <c r="B59" s="244"/>
      <c r="C59" s="244"/>
      <c r="D59" s="244"/>
      <c r="E59" s="244"/>
      <c r="F59" s="244"/>
      <c r="G59" s="310" t="s">
        <v>514</v>
      </c>
      <c r="H59" s="311"/>
      <c r="I59" s="319">
        <v>1663802</v>
      </c>
      <c r="J59" s="320">
        <v>47270</v>
      </c>
      <c r="K59" s="321">
        <v>-60.7</v>
      </c>
      <c r="L59" s="322">
        <v>53292</v>
      </c>
      <c r="M59" s="323">
        <v>0</v>
      </c>
      <c r="N59" s="324">
        <v>-60.7</v>
      </c>
    </row>
    <row r="60" spans="1:14" x14ac:dyDescent="0.15">
      <c r="A60" s="248"/>
      <c r="B60" s="244"/>
      <c r="C60" s="244"/>
      <c r="D60" s="244"/>
      <c r="E60" s="244"/>
      <c r="F60" s="244"/>
      <c r="G60" s="325"/>
      <c r="H60" s="326" t="s">
        <v>510</v>
      </c>
      <c r="I60" s="333">
        <v>748663</v>
      </c>
      <c r="J60" s="328">
        <v>21270</v>
      </c>
      <c r="K60" s="329">
        <v>-50.8</v>
      </c>
      <c r="L60" s="330">
        <v>28900</v>
      </c>
      <c r="M60" s="331">
        <v>18.899999999999999</v>
      </c>
      <c r="N60" s="332">
        <v>-69.7</v>
      </c>
    </row>
    <row r="61" spans="1:14" x14ac:dyDescent="0.15">
      <c r="A61" s="248"/>
      <c r="B61" s="244"/>
      <c r="C61" s="244"/>
      <c r="D61" s="244"/>
      <c r="E61" s="244"/>
      <c r="F61" s="244"/>
      <c r="G61" s="310" t="s">
        <v>515</v>
      </c>
      <c r="H61" s="334"/>
      <c r="I61" s="335">
        <v>2567353</v>
      </c>
      <c r="J61" s="336">
        <v>73254</v>
      </c>
      <c r="K61" s="337">
        <v>25.6</v>
      </c>
      <c r="L61" s="338">
        <v>49129</v>
      </c>
      <c r="M61" s="339">
        <v>2.9</v>
      </c>
      <c r="N61" s="324">
        <v>22.7</v>
      </c>
    </row>
    <row r="62" spans="1:14" x14ac:dyDescent="0.15">
      <c r="A62" s="248"/>
      <c r="B62" s="244"/>
      <c r="C62" s="244"/>
      <c r="D62" s="244"/>
      <c r="E62" s="244"/>
      <c r="F62" s="244"/>
      <c r="G62" s="325"/>
      <c r="H62" s="326" t="s">
        <v>510</v>
      </c>
      <c r="I62" s="327">
        <v>964503</v>
      </c>
      <c r="J62" s="328">
        <v>27530</v>
      </c>
      <c r="K62" s="329">
        <v>16.8</v>
      </c>
      <c r="L62" s="330">
        <v>25186</v>
      </c>
      <c r="M62" s="331">
        <v>1.5</v>
      </c>
      <c r="N62" s="332">
        <v>15.3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8" t="s">
        <v>3</v>
      </c>
      <c r="D47" s="1138"/>
      <c r="E47" s="1139"/>
      <c r="F47" s="11">
        <v>10.81</v>
      </c>
      <c r="G47" s="12">
        <v>11.64</v>
      </c>
      <c r="H47" s="12">
        <v>10.35</v>
      </c>
      <c r="I47" s="12">
        <v>16.12</v>
      </c>
      <c r="J47" s="13">
        <v>17.670000000000002</v>
      </c>
    </row>
    <row r="48" spans="2:10" ht="57.75" customHeight="1" x14ac:dyDescent="0.15">
      <c r="B48" s="14"/>
      <c r="C48" s="1140" t="s">
        <v>4</v>
      </c>
      <c r="D48" s="1140"/>
      <c r="E48" s="1141"/>
      <c r="F48" s="15">
        <v>5.28</v>
      </c>
      <c r="G48" s="16">
        <v>3.53</v>
      </c>
      <c r="H48" s="16">
        <v>5.81</v>
      </c>
      <c r="I48" s="16">
        <v>3.86</v>
      </c>
      <c r="J48" s="17">
        <v>5.89</v>
      </c>
    </row>
    <row r="49" spans="2:10" ht="57.75" customHeight="1" thickBot="1" x14ac:dyDescent="0.2">
      <c r="B49" s="18"/>
      <c r="C49" s="1142" t="s">
        <v>5</v>
      </c>
      <c r="D49" s="1142"/>
      <c r="E49" s="1143"/>
      <c r="F49" s="19" t="s">
        <v>522</v>
      </c>
      <c r="G49" s="20" t="s">
        <v>523</v>
      </c>
      <c r="H49" s="20">
        <v>0.96</v>
      </c>
      <c r="I49" s="20">
        <v>3.96</v>
      </c>
      <c r="J49" s="21">
        <v>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0" t="s">
        <v>524</v>
      </c>
      <c r="D34" s="1150"/>
      <c r="E34" s="1151"/>
      <c r="F34" s="32" t="s">
        <v>525</v>
      </c>
      <c r="G34" s="33" t="s">
        <v>526</v>
      </c>
      <c r="H34" s="33" t="s">
        <v>527</v>
      </c>
      <c r="I34" s="33" t="s">
        <v>528</v>
      </c>
      <c r="J34" s="34" t="s">
        <v>529</v>
      </c>
      <c r="K34" s="22"/>
      <c r="L34" s="22"/>
      <c r="M34" s="22"/>
      <c r="N34" s="22"/>
      <c r="O34" s="22"/>
      <c r="P34" s="22"/>
    </row>
    <row r="35" spans="1:16" ht="39" customHeight="1" x14ac:dyDescent="0.15">
      <c r="A35" s="22"/>
      <c r="B35" s="35"/>
      <c r="C35" s="1144" t="s">
        <v>530</v>
      </c>
      <c r="D35" s="1145"/>
      <c r="E35" s="1146"/>
      <c r="F35" s="36">
        <v>19.43</v>
      </c>
      <c r="G35" s="37">
        <v>20.51</v>
      </c>
      <c r="H35" s="37">
        <v>21.36</v>
      </c>
      <c r="I35" s="37">
        <v>22.97</v>
      </c>
      <c r="J35" s="38">
        <v>24.32</v>
      </c>
      <c r="K35" s="22"/>
      <c r="L35" s="22"/>
      <c r="M35" s="22"/>
      <c r="N35" s="22"/>
      <c r="O35" s="22"/>
      <c r="P35" s="22"/>
    </row>
    <row r="36" spans="1:16" ht="39" customHeight="1" x14ac:dyDescent="0.15">
      <c r="A36" s="22"/>
      <c r="B36" s="35"/>
      <c r="C36" s="1144" t="s">
        <v>531</v>
      </c>
      <c r="D36" s="1145"/>
      <c r="E36" s="1146"/>
      <c r="F36" s="36">
        <v>5.26</v>
      </c>
      <c r="G36" s="37">
        <v>3.5</v>
      </c>
      <c r="H36" s="37">
        <v>5.76</v>
      </c>
      <c r="I36" s="37">
        <v>3.84</v>
      </c>
      <c r="J36" s="38">
        <v>5.87</v>
      </c>
      <c r="K36" s="22"/>
      <c r="L36" s="22"/>
      <c r="M36" s="22"/>
      <c r="N36" s="22"/>
      <c r="O36" s="22"/>
      <c r="P36" s="22"/>
    </row>
    <row r="37" spans="1:16" ht="39" customHeight="1" x14ac:dyDescent="0.15">
      <c r="A37" s="22"/>
      <c r="B37" s="35"/>
      <c r="C37" s="1144" t="s">
        <v>532</v>
      </c>
      <c r="D37" s="1145"/>
      <c r="E37" s="1146"/>
      <c r="F37" s="36">
        <v>0.75</v>
      </c>
      <c r="G37" s="37">
        <v>0.92</v>
      </c>
      <c r="H37" s="37">
        <v>0.84</v>
      </c>
      <c r="I37" s="37">
        <v>0.7</v>
      </c>
      <c r="J37" s="38">
        <v>0.84</v>
      </c>
      <c r="K37" s="22"/>
      <c r="L37" s="22"/>
      <c r="M37" s="22"/>
      <c r="N37" s="22"/>
      <c r="O37" s="22"/>
      <c r="P37" s="22"/>
    </row>
    <row r="38" spans="1:16" ht="39" customHeight="1" x14ac:dyDescent="0.15">
      <c r="A38" s="22"/>
      <c r="B38" s="35"/>
      <c r="C38" s="1144" t="s">
        <v>533</v>
      </c>
      <c r="D38" s="1145"/>
      <c r="E38" s="1146"/>
      <c r="F38" s="36">
        <v>0.04</v>
      </c>
      <c r="G38" s="37">
        <v>0.12</v>
      </c>
      <c r="H38" s="37">
        <v>0.32</v>
      </c>
      <c r="I38" s="37">
        <v>0.35</v>
      </c>
      <c r="J38" s="38">
        <v>0.28999999999999998</v>
      </c>
      <c r="K38" s="22"/>
      <c r="L38" s="22"/>
      <c r="M38" s="22"/>
      <c r="N38" s="22"/>
      <c r="O38" s="22"/>
      <c r="P38" s="22"/>
    </row>
    <row r="39" spans="1:16" ht="39" customHeight="1" x14ac:dyDescent="0.15">
      <c r="A39" s="22"/>
      <c r="B39" s="35"/>
      <c r="C39" s="1144" t="s">
        <v>534</v>
      </c>
      <c r="D39" s="1145"/>
      <c r="E39" s="1146"/>
      <c r="F39" s="36">
        <v>2.86</v>
      </c>
      <c r="G39" s="37">
        <v>1.54</v>
      </c>
      <c r="H39" s="37">
        <v>0.87</v>
      </c>
      <c r="I39" s="37">
        <v>0.36</v>
      </c>
      <c r="J39" s="38">
        <v>0.25</v>
      </c>
      <c r="K39" s="22"/>
      <c r="L39" s="22"/>
      <c r="M39" s="22"/>
      <c r="N39" s="22"/>
      <c r="O39" s="22"/>
      <c r="P39" s="22"/>
    </row>
    <row r="40" spans="1:16" ht="39" customHeight="1" x14ac:dyDescent="0.15">
      <c r="A40" s="22"/>
      <c r="B40" s="35"/>
      <c r="C40" s="1144" t="s">
        <v>535</v>
      </c>
      <c r="D40" s="1145"/>
      <c r="E40" s="1146"/>
      <c r="F40" s="36">
        <v>0.05</v>
      </c>
      <c r="G40" s="37">
        <v>0.08</v>
      </c>
      <c r="H40" s="37">
        <v>0</v>
      </c>
      <c r="I40" s="37">
        <v>0</v>
      </c>
      <c r="J40" s="38">
        <v>0.02</v>
      </c>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536</v>
      </c>
      <c r="D42" s="1145"/>
      <c r="E42" s="1146"/>
      <c r="F42" s="36" t="s">
        <v>478</v>
      </c>
      <c r="G42" s="37" t="s">
        <v>478</v>
      </c>
      <c r="H42" s="37" t="s">
        <v>478</v>
      </c>
      <c r="I42" s="37" t="s">
        <v>478</v>
      </c>
      <c r="J42" s="38" t="s">
        <v>478</v>
      </c>
      <c r="K42" s="22"/>
      <c r="L42" s="22"/>
      <c r="M42" s="22"/>
      <c r="N42" s="22"/>
      <c r="O42" s="22"/>
      <c r="P42" s="22"/>
    </row>
    <row r="43" spans="1:16" ht="39" customHeight="1" thickBot="1" x14ac:dyDescent="0.2">
      <c r="A43" s="22"/>
      <c r="B43" s="40"/>
      <c r="C43" s="1147" t="s">
        <v>537</v>
      </c>
      <c r="D43" s="1148"/>
      <c r="E43" s="1149"/>
      <c r="F43" s="41">
        <v>0</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1065</v>
      </c>
      <c r="L45" s="60">
        <v>1124</v>
      </c>
      <c r="M45" s="60">
        <v>1064</v>
      </c>
      <c r="N45" s="60">
        <v>1044</v>
      </c>
      <c r="O45" s="61">
        <v>1061</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478</v>
      </c>
      <c r="L46" s="64" t="s">
        <v>478</v>
      </c>
      <c r="M46" s="64" t="s">
        <v>478</v>
      </c>
      <c r="N46" s="64" t="s">
        <v>478</v>
      </c>
      <c r="O46" s="65" t="s">
        <v>478</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478</v>
      </c>
      <c r="L47" s="64" t="s">
        <v>478</v>
      </c>
      <c r="M47" s="64" t="s">
        <v>478</v>
      </c>
      <c r="N47" s="64" t="s">
        <v>478</v>
      </c>
      <c r="O47" s="65" t="s">
        <v>478</v>
      </c>
      <c r="P47" s="48"/>
      <c r="Q47" s="48"/>
      <c r="R47" s="48"/>
      <c r="S47" s="48"/>
      <c r="T47" s="48"/>
      <c r="U47" s="48"/>
    </row>
    <row r="48" spans="1:21" ht="30.75" customHeight="1" x14ac:dyDescent="0.15">
      <c r="A48" s="48"/>
      <c r="B48" s="1162"/>
      <c r="C48" s="1163"/>
      <c r="D48" s="62"/>
      <c r="E48" s="1154" t="s">
        <v>15</v>
      </c>
      <c r="F48" s="1154"/>
      <c r="G48" s="1154"/>
      <c r="H48" s="1154"/>
      <c r="I48" s="1154"/>
      <c r="J48" s="1155"/>
      <c r="K48" s="63">
        <v>124</v>
      </c>
      <c r="L48" s="64">
        <v>145</v>
      </c>
      <c r="M48" s="64">
        <v>171</v>
      </c>
      <c r="N48" s="64">
        <v>162</v>
      </c>
      <c r="O48" s="65">
        <v>170</v>
      </c>
      <c r="P48" s="48"/>
      <c r="Q48" s="48"/>
      <c r="R48" s="48"/>
      <c r="S48" s="48"/>
      <c r="T48" s="48"/>
      <c r="U48" s="48"/>
    </row>
    <row r="49" spans="1:21" ht="30.75" customHeight="1" x14ac:dyDescent="0.15">
      <c r="A49" s="48"/>
      <c r="B49" s="1162"/>
      <c r="C49" s="1163"/>
      <c r="D49" s="62"/>
      <c r="E49" s="1154" t="s">
        <v>16</v>
      </c>
      <c r="F49" s="1154"/>
      <c r="G49" s="1154"/>
      <c r="H49" s="1154"/>
      <c r="I49" s="1154"/>
      <c r="J49" s="1155"/>
      <c r="K49" s="63">
        <v>63</v>
      </c>
      <c r="L49" s="64">
        <v>66</v>
      </c>
      <c r="M49" s="64">
        <v>58</v>
      </c>
      <c r="N49" s="64">
        <v>64</v>
      </c>
      <c r="O49" s="65">
        <v>48</v>
      </c>
      <c r="P49" s="48"/>
      <c r="Q49" s="48"/>
      <c r="R49" s="48"/>
      <c r="S49" s="48"/>
      <c r="T49" s="48"/>
      <c r="U49" s="48"/>
    </row>
    <row r="50" spans="1:21" ht="30.75" customHeight="1" x14ac:dyDescent="0.15">
      <c r="A50" s="48"/>
      <c r="B50" s="1162"/>
      <c r="C50" s="1163"/>
      <c r="D50" s="62"/>
      <c r="E50" s="1154" t="s">
        <v>17</v>
      </c>
      <c r="F50" s="1154"/>
      <c r="G50" s="1154"/>
      <c r="H50" s="1154"/>
      <c r="I50" s="1154"/>
      <c r="J50" s="1155"/>
      <c r="K50" s="63" t="s">
        <v>478</v>
      </c>
      <c r="L50" s="64" t="s">
        <v>478</v>
      </c>
      <c r="M50" s="64" t="s">
        <v>478</v>
      </c>
      <c r="N50" s="64" t="s">
        <v>478</v>
      </c>
      <c r="O50" s="65" t="s">
        <v>478</v>
      </c>
      <c r="P50" s="48"/>
      <c r="Q50" s="48"/>
      <c r="R50" s="48"/>
      <c r="S50" s="48"/>
      <c r="T50" s="48"/>
      <c r="U50" s="48"/>
    </row>
    <row r="51" spans="1:21" ht="30.75" customHeight="1" x14ac:dyDescent="0.15">
      <c r="A51" s="48"/>
      <c r="B51" s="1164"/>
      <c r="C51" s="1165"/>
      <c r="D51" s="66"/>
      <c r="E51" s="1154" t="s">
        <v>18</v>
      </c>
      <c r="F51" s="1154"/>
      <c r="G51" s="1154"/>
      <c r="H51" s="1154"/>
      <c r="I51" s="1154"/>
      <c r="J51" s="1155"/>
      <c r="K51" s="63">
        <v>1</v>
      </c>
      <c r="L51" s="64">
        <v>1</v>
      </c>
      <c r="M51" s="64">
        <v>1</v>
      </c>
      <c r="N51" s="64">
        <v>1</v>
      </c>
      <c r="O51" s="65">
        <v>1</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700</v>
      </c>
      <c r="L52" s="64">
        <v>787</v>
      </c>
      <c r="M52" s="64">
        <v>776</v>
      </c>
      <c r="N52" s="64">
        <v>790</v>
      </c>
      <c r="O52" s="65">
        <v>804</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553</v>
      </c>
      <c r="L53" s="69">
        <v>549</v>
      </c>
      <c r="M53" s="69">
        <v>518</v>
      </c>
      <c r="N53" s="69">
        <v>481</v>
      </c>
      <c r="O53" s="70">
        <v>476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2016-04-19T00:58:17Z</cp:lastPrinted>
  <dcterms:created xsi:type="dcterms:W3CDTF">2016-02-15T02:31:57Z</dcterms:created>
  <dcterms:modified xsi:type="dcterms:W3CDTF">2016-05-02T04:14:21Z</dcterms:modified>
  <cp:category/>
</cp:coreProperties>
</file>