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CO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c r="BW35" i="9" s="1"/>
  <c r="BW36" i="9" s="1"/>
  <c r="BW37" i="9" s="1"/>
  <c r="BW38" i="9" s="1"/>
  <c r="BW39" i="9" s="1"/>
  <c r="BW40" i="9" s="1"/>
  <c r="BW41" i="9" s="1"/>
  <c r="BW42" i="9" s="1"/>
  <c r="BW43" i="9" s="1"/>
  <c r="BE34" i="9"/>
</calcChain>
</file>

<file path=xl/sharedStrings.xml><?xml version="1.0" encoding="utf-8"?>
<sst xmlns="http://schemas.openxmlformats.org/spreadsheetml/2006/main" count="1016" uniqueCount="537">
  <si>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</si>
  <si>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</si>
  <si>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</si>
  <si>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</si>
  <si>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</si>
  <si>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</si>
  <si>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</si>
  <si>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</si>
  <si>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</si>
  <si>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</si>
  <si>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</si>
  <si>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</si>
  <si>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</si>
  <si>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</si>
  <si>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</si>
  <si>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</si>
  <si>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</si>
  <si>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</si>
  <si>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</si>
  <si>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</si>
  <si>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</si>
  <si>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</si>
  <si>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</si>
  <si>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</si>
  <si>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</si>
  <si>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</si>
  <si>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</si>
  <si>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</si>
  <si>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</si>
  <si>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</si>
  <si>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</si>
  <si>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</si>
  <si>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</si>
  <si>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</si>
  <si>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</si>
  <si>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</si>
  <si>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</si>
  <si>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</si>
  <si>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</si>
  <si>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</si>
  <si>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</si>
  <si>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</si>
  <si>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</si>
  <si>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</si>
  <si>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</si>
  <si>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</si>
  <si>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</si>
  <si>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</si>
  <si>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</si>
  <si>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</si>
  <si>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</si>
  <si>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</si>
  <si>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</si>
  <si>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</si>
  <si>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</si>
  <si>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</si>
  <si>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</si>
  <si>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</si>
  <si>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</si>
  <si>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</si>
  <si>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</si>
  <si>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</si>
  <si>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</si>
  <si>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</si>
  <si>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</si>
  <si>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</si>
  <si>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</si>
  <si>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</si>
  <si>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</si>
  <si>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</si>
  <si>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</si>
  <si>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</si>
  <si>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</si>
  <si>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</si>
  <si>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</si>
  <si>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</si>
  <si>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</si>
  <si>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</si>
  <si>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</si>
  <si>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</si>
  <si>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</si>
  <si>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本部町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</si>
  <si>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</si>
  <si>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</si>
  <si>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</si>
  <si>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</si>
  <si>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</si>
  <si>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</si>
  <si>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</si>
  <si>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</si>
  <si>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</si>
  <si>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</si>
  <si>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</si>
  <si>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</si>
  <si>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</si>
  <si>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</si>
  <si>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</si>
  <si>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</si>
  <si>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</si>
  <si>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</si>
  <si>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</si>
  <si>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</si>
  <si>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</si>
  <si>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</si>
  <si>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</si>
  <si>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</si>
  <si>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</si>
  <si>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</si>
  <si>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</si>
  <si>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</si>
  <si>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</si>
  <si>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</si>
  <si>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</si>
  <si>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</si>
  <si>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</si>
  <si>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</si>
  <si>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</si>
  <si>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</si>
  <si>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</si>
  <si>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</si>
  <si>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</si>
  <si>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</si>
  <si>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</si>
  <si>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</si>
  <si>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</si>
  <si>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</si>
  <si>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</si>
  <si>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</si>
  <si>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</si>
  <si>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</si>
  <si>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</si>
  <si>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</si>
  <si>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</si>
  <si>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</si>
  <si>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</si>
  <si>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</si>
  <si>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</si>
  <si>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</si>
  <si>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</si>
  <si>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</si>
  <si>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</si>
  <si>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</si>
  <si>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</si>
  <si>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</si>
  <si>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</si>
  <si>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</si>
  <si>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</si>
  <si>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</si>
  <si>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</si>
  <si>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</si>
  <si>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</si>
  <si>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</si>
  <si>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</si>
  <si>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</si>
  <si>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</si>
  <si>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</si>
  <si>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</si>
  <si>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</si>
  <si>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</si>
  <si>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</si>
  <si>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</si>
  <si>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</si>
  <si>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</si>
  <si>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</si>
  <si>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</si>
  <si>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</si>
  <si>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</si>
  <si>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</si>
  <si>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</si>
  <si>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</si>
  <si>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</si>
  <si>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</si>
  <si>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</si>
  <si>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</si>
  <si>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</si>
  <si>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</si>
  <si>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</si>
  <si>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</si>
  <si>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</si>
  <si>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</si>
  <si>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</si>
  <si>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</si>
  <si>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</si>
  <si>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</si>
  <si>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</si>
  <si>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</si>
  <si>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</si>
  <si>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</si>
  <si>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</si>
  <si>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</si>
  <si>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</si>
  <si>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</si>
  <si>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</si>
  <si>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</si>
  <si>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</si>
  <si>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沖縄県本部町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</si>
  <si>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</si>
  <si>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</si>
  <si>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</si>
  <si>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</si>
  <si>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</si>
  <si>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</si>
  <si>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</si>
  <si>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</si>
  <si>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</si>
  <si>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</si>
  <si>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</si>
  <si>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</si>
  <si>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</si>
  <si>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</si>
  <si>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</si>
  <si>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</si>
  <si>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</si>
  <si>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</si>
  <si>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</si>
  <si>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</si>
  <si>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</si>
  <si>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</si>
  <si>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</si>
  <si>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</si>
  <si>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</si>
  <si>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</si>
  <si>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</si>
  <si>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</si>
  <si>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</si>
  <si>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</si>
  <si>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</si>
  <si>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</si>
  <si>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</si>
  <si>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</si>
  <si>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</si>
  <si>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</si>
  <si>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</si>
  <si>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</si>
  <si>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</si>
  <si>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</si>
  <si>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</si>
  <si>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</si>
  <si>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</si>
  <si>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</si>
  <si>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</si>
  <si>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</si>
  <si>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</si>
  <si>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</si>
  <si>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</si>
  <si>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</si>
  <si>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</si>
  <si>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</si>
  <si>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</si>
  <si>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</si>
  <si>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</si>
  <si>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</si>
  <si>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</si>
  <si>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</si>
  <si>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</si>
  <si>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</si>
  <si>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</si>
  <si>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</si>
  <si>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</si>
  <si>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</si>
  <si>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</si>
  <si>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</si>
  <si>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</si>
  <si>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</si>
  <si>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</si>
  <si>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</si>
  <si>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</si>
  <si>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</si>
  <si>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</si>
  <si>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</si>
  <si>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</si>
  <si>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</si>
  <si>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</si>
  <si>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</si>
  <si>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</si>
  <si>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</si>
  <si>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</si>
  <si>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</si>
  <si>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</si>
  <si>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</si>
  <si>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</si>
  <si>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</si>
  <si>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</si>
  <si>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</si>
  <si>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</si>
  <si>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</si>
  <si>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</si>
  <si>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</si>
  <si>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</si>
  <si>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</si>
  <si>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</si>
  <si>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</si>
  <si>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</si>
  <si>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</si>
  <si>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</si>
  <si>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</si>
  <si>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</si>
  <si>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</si>
  <si>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</si>
  <si>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</si>
  <si>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</si>
  <si>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</si>
  <si>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</si>
  <si>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</si>
  <si>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</si>
  <si>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</si>
  <si>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</si>
  <si>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</si>
  <si>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</si>
  <si>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</si>
  <si>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</si>
  <si>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</si>
  <si>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</si>
  <si>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</si>
  <si>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</si>
  <si>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</si>
  <si>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</si>
  <si>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</si>
  <si>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</si>
  <si>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</si>
  <si>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</si>
  <si>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</si>
  <si>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</si>
  <si>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</si>
  <si>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</si>
  <si>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</si>
  <si>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</si>
  <si>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</si>
  <si>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</si>
  <si>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</si>
  <si>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</si>
  <si>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</si>
  <si>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</si>
  <si>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</si>
  <si>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</si>
  <si>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</si>
  <si>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</si>
  <si>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</si>
  <si>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</si>
  <si>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</si>
  <si>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</si>
  <si>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</si>
  <si>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</si>
  <si>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</si>
  <si>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沖縄県本部町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</si>
  <si>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</si>
  <si>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</si>
  <si>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</si>
  <si>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</si>
  <si>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</si>
  <si>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</si>
  <si>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</si>
  <si>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</si>
  <si>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</si>
  <si>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</si>
  <si>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</si>
  <si>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</si>
  <si>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</si>
  <si>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</si>
  <si>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</si>
  <si>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</si>
  <si>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</si>
  <si>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</si>
  <si>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</si>
  <si>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</si>
  <si>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</si>
  <si>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</si>
  <si>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</si>
  <si>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</si>
  <si>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</si>
  <si>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</si>
  <si>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</si>
  <si>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</si>
  <si>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</si>
  <si>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</si>
  <si>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</si>
  <si>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</si>
  <si>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</si>
  <si>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</si>
  <si>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</si>
  <si>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</si>
  <si>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</si>
  <si>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</si>
  <si>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</si>
  <si>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</si>
  <si>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</si>
  <si>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</si>
  <si>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</si>
  <si>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</si>
  <si>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</si>
  <si>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</si>
  <si>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</si>
  <si>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</si>
  <si>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</si>
  <si>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</si>
  <si>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</si>
  <si>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</si>
  <si>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</si>
  <si>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</si>
  <si>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</si>
  <si>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</si>
  <si>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</si>
  <si>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</si>
  <si>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</si>
  <si>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</si>
  <si>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</si>
  <si>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</si>
  <si>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</si>
  <si>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</si>
  <si>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</si>
  <si>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</si>
  <si>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</si>
  <si>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</si>
  <si>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</si>
  <si>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</si>
  <si>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</si>
  <si>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</si>
  <si>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</si>
  <si>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</si>
  <si>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</si>
  <si>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</si>
  <si>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</si>
  <si>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</si>
  <si>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</si>
  <si>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</si>
  <si>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</si>
  <si>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</si>
  <si>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</si>
  <si>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</si>
  <si>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</si>
  <si>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</si>
  <si>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</si>
  <si>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</si>
  <si>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</si>
  <si>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</si>
  <si>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</si>
  <si>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</si>
  <si>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</si>
  <si>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</si>
  <si>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</si>
  <si>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</si>
  <si>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</si>
  <si>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</si>
  <si>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</si>
  <si>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</si>
  <si>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</si>
  <si>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</si>
  <si>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</si>
  <si>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</si>
  <si>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</si>
  <si>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</si>
  <si>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</si>
  <si>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</si>
  <si>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</si>
  <si>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</si>
  <si>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</si>
  <si>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</si>
  <si>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</si>
  <si>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</si>
  <si>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</si>
  <si>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</si>
  <si>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</si>
  <si>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</si>
  <si>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</si>
  <si>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</si>
  <si>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</si>
  <si>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</si>
  <si>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</si>
  <si>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</si>
  <si>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</si>
  <si>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</si>
  <si>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</si>
  <si>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</si>
  <si>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</si>
  <si>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</si>
  <si>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</si>
  <si>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</si>
  <si>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</si>
  <si>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</si>
  <si>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</si>
  <si>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</si>
  <si>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</si>
  <si>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</si>
  <si>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</si>
  <si>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</si>
  <si>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</si>
  <si>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</si>
  <si>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</si>
  <si>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</si>
  <si>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</si>
  <si>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</si>
  <si>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</si>
  <si>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</si>
  <si>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</si>
  <si>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</si>
  <si>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</si>
  <si>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</si>
  <si>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</si>
  <si>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</si>
  <si>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</si>
  <si>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</si>
  <si>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</si>
  <si>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</si>
  <si>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</si>
  <si>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</si>
  <si>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</si>
  <si>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</si>
  <si>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</si>
  <si>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</si>
  <si>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</si>
  <si>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</si>
  <si>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</si>
  <si>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</si>
  <si>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</si>
  <si>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</si>
  <si>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</si>
  <si>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0.59</t>
  </si>
  <si>
    <t>一般会計</t>
  </si>
  <si>
    <t>水道事業会計</t>
  </si>
  <si>
    <t>国民健康保険特別会計</t>
  </si>
  <si>
    <t>▲ 4.53</t>
  </si>
  <si>
    <t>公共下水道特別会計</t>
  </si>
  <si>
    <t>後期高齢者医療特別会計</t>
  </si>
  <si>
    <t>その他会計（赤字）</t>
  </si>
  <si>
    <t>その他会計（黒字）</t>
  </si>
  <si>
    <t>沖縄県市町村自治会館管理組合</t>
    <rPh sb="0" eb="3">
      <t>オキナワケン</t>
    </rPh>
    <rPh sb="3" eb="6">
      <t>シチョウソン</t>
    </rPh>
    <rPh sb="6" eb="8">
      <t>ジチ</t>
    </rPh>
    <rPh sb="8" eb="10">
      <t>カイカン</t>
    </rPh>
    <rPh sb="10" eb="12">
      <t>カンリ</t>
    </rPh>
    <rPh sb="12" eb="14">
      <t>クミアイ</t>
    </rPh>
    <phoneticPr fontId="2"/>
  </si>
  <si>
    <t>本部町今帰仁村清掃施設組合</t>
    <rPh sb="0" eb="2">
      <t>モトブ</t>
    </rPh>
    <rPh sb="2" eb="3">
      <t>チョウ</t>
    </rPh>
    <rPh sb="3" eb="6">
      <t>ナキジン</t>
    </rPh>
    <rPh sb="6" eb="7">
      <t>ソン</t>
    </rPh>
    <rPh sb="7" eb="9">
      <t>セイソウ</t>
    </rPh>
    <rPh sb="9" eb="11">
      <t>シセツ</t>
    </rPh>
    <rPh sb="11" eb="13">
      <t>クミアイ</t>
    </rPh>
    <phoneticPr fontId="2"/>
  </si>
  <si>
    <t>本部町今帰仁村消防組合</t>
    <rPh sb="0" eb="2">
      <t>モトブ</t>
    </rPh>
    <rPh sb="2" eb="3">
      <t>チョウ</t>
    </rPh>
    <rPh sb="3" eb="6">
      <t>ナキジン</t>
    </rPh>
    <rPh sb="6" eb="7">
      <t>ソン</t>
    </rPh>
    <rPh sb="7" eb="9">
      <t>ショウボウ</t>
    </rPh>
    <rPh sb="9" eb="11">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</si>
  <si>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</si>
  <si>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</si>
  <si>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</si>
  <si>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</si>
  <si>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</si>
  <si>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</si>
  <si>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沖縄県会合広域連合（特別会計）</t>
    <rPh sb="0" eb="3">
      <t>オキナワケン</t>
    </rPh>
    <rPh sb="3" eb="5">
      <t>カイゴウ</t>
    </rPh>
    <rPh sb="5" eb="7">
      <t>コウイキ</t>
    </rPh>
    <rPh sb="7" eb="9">
      <t>レンゴウ</t>
    </rPh>
    <rPh sb="10" eb="12">
      <t>トクベツ</t>
    </rPh>
    <rPh sb="12" eb="14">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</si>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</sst>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89245</c:v>
                </c:pt>
                <c:pt idx="1">
                  <c:v>70897</c:v>
                </c:pt>
                <c:pt idx="2">
                  <c:v>66496</c:v>
                </c:pt>
                <c:pt idx="3">
                  <c:v>82748</c:v>
                </c:pt>
                <c:pt idx="4">
                  <c:v>91837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76897</c:v>
                </c:pt>
                <c:pt idx="1">
                  <c:v>112938</c:v>
                </c:pt>
                <c:pt idx="2">
                  <c:v>159586</c:v>
                </c:pt>
                <c:pt idx="3">
                  <c:v>151465</c:v>
                </c:pt>
                <c:pt idx="4">
                  <c:v>156901</c:v>
                </c:pt>
              </c:numCache>
            </c:numRef>
          </c:val>
          <c:smooth val="0"/>
        </c:ser>
        <c:dLbls>
          <c:showLegendKey val="0"/>
          <c:showVal val="0"/>
          <c:showCatName val="0"/>
          <c:showSerName val="0"/>
          <c:showPercent val="0"/>
          <c:showBubbleSize val="0"/>
        </c:dLbls>
        <c:marker val="1"/>
        <c:smooth val="0"/>
        <c:axId val="109340928"/>
        <c:axId val="109363584"/>
      </c:lineChart>
      <c:catAx>
        <c:axId val="1093409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63584"/>
        <c:crosses val="autoZero"/>
        <c:auto val="1"/>
        <c:lblAlgn val="ctr"/>
        <c:lblOffset val="100"/>
        <c:tickLblSkip val="1"/>
        <c:tickMarkSkip val="1"/>
        <c:noMultiLvlLbl val="0"/>
      </c:catAx>
      <c:valAx>
        <c:axId val="1093635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95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409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87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8.75</c:v>
                </c:pt>
                <c:pt idx="1">
                  <c:v>7.3</c:v>
                </c:pt>
                <c:pt idx="2">
                  <c:v>6.87</c:v>
                </c:pt>
                <c:pt idx="3">
                  <c:v>8.82</c:v>
                </c:pt>
                <c:pt idx="4">
                  <c:v>9.3000000000000007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8.61</c:v>
                </c:pt>
                <c:pt idx="1">
                  <c:v>9.36</c:v>
                </c:pt>
                <c:pt idx="2">
                  <c:v>10.74</c:v>
                </c:pt>
                <c:pt idx="3">
                  <c:v>18.59</c:v>
                </c:pt>
                <c:pt idx="4">
                  <c:v>23.06</c:v>
                </c:pt>
              </c:numCache>
            </c:numRef>
          </c:val>
        </c:ser>
        <c:dLbls>
          <c:showLegendKey val="0"/>
          <c:showVal val="0"/>
          <c:showCatName val="0"/>
          <c:showSerName val="0"/>
          <c:showPercent val="0"/>
          <c:showBubbleSize val="0"/>
        </c:dLbls>
        <c:gapWidth val="250"/>
        <c:overlap val="100"/>
        <c:axId val="110794240"/>
        <c:axId val="110796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7.64</c:v>
                </c:pt>
                <c:pt idx="1">
                  <c:v>-0.59</c:v>
                </c:pt>
                <c:pt idx="2">
                  <c:v>1.08</c:v>
                </c:pt>
                <c:pt idx="3">
                  <c:v>10.86</c:v>
                </c:pt>
                <c:pt idx="4">
                  <c:v>4.32</c:v>
                </c:pt>
              </c:numCache>
            </c:numRef>
          </c:val>
          <c:smooth val="0"/>
        </c:ser>
        <c:dLbls>
          <c:showLegendKey val="0"/>
          <c:showVal val="0"/>
          <c:showCatName val="0"/>
          <c:showSerName val="0"/>
          <c:showPercent val="0"/>
          <c:showBubbleSize val="0"/>
        </c:dLbls>
        <c:marker val="1"/>
        <c:smooth val="0"/>
        <c:axId val="110794240"/>
        <c:axId val="110796160"/>
      </c:lineChart>
      <c:catAx>
        <c:axId val="110794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96160"/>
        <c:crosses val="autoZero"/>
        <c:auto val="1"/>
        <c:lblAlgn val="ctr"/>
        <c:lblOffset val="100"/>
        <c:tickLblSkip val="1"/>
        <c:tickMarkSkip val="1"/>
        <c:noMultiLvlLbl val="0"/>
      </c:catAx>
      <c:valAx>
        <c:axId val="1107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94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6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0.04</c:v>
                </c:pt>
                <c:pt idx="2">
                  <c:v>#N/A</c:v>
                </c:pt>
                <c:pt idx="3">
                  <c:v>0.04</c:v>
                </c:pt>
                <c:pt idx="4">
                  <c:v>#N/A</c:v>
                </c:pt>
                <c:pt idx="5">
                  <c:v>0.02</c:v>
                </c:pt>
                <c:pt idx="6">
                  <c:v>#N/A</c:v>
                </c:pt>
                <c:pt idx="7">
                  <c:v>0.01</c:v>
                </c:pt>
                <c:pt idx="8">
                  <c:v>#N/A</c:v>
                </c:pt>
                <c:pt idx="9">
                  <c:v>0.02</c:v>
                </c:pt>
              </c:numCache>
            </c:numRef>
          </c:val>
        </c:ser>
        <c:ser>
          <c:idx val="6"/>
          <c:order val="6"/>
          <c:tx>
            <c:strRef>
              <c:f>データシート!$A$33</c:f>
              <c:strCache>
                <c:ptCount val="1"/>
                <c:pt idx="0">
                  <c:v>公共下水道特別会計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0.49</c:v>
                </c:pt>
                <c:pt idx="4">
                  <c:v>#N/A</c:v>
                </c:pt>
                <c:pt idx="5">
                  <c:v>0.78</c:v>
                </c:pt>
                <c:pt idx="6">
                  <c:v>#N/A</c:v>
                </c:pt>
                <c:pt idx="7">
                  <c:v>0.26</c:v>
                </c:pt>
                <c:pt idx="8">
                  <c:v>#N/A</c:v>
                </c:pt>
                <c:pt idx="9">
                  <c:v>1.2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4.53</c:v>
                </c:pt>
                <c:pt idx="1">
                  <c:v>#N/A</c:v>
                </c:pt>
                <c:pt idx="2">
                  <c:v>#N/A</c:v>
                </c:pt>
                <c:pt idx="3">
                  <c:v>0.15</c:v>
                </c:pt>
                <c:pt idx="4">
                  <c:v>#N/A</c:v>
                </c:pt>
                <c:pt idx="5">
                  <c:v>2.73</c:v>
                </c:pt>
                <c:pt idx="6">
                  <c:v>#N/A</c:v>
                </c:pt>
                <c:pt idx="7">
                  <c:v>3.28</c:v>
                </c:pt>
                <c:pt idx="8">
                  <c:v>#N/A</c:v>
                </c:pt>
                <c:pt idx="9">
                  <c:v>2.96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4.97</c:v>
                </c:pt>
                <c:pt idx="2">
                  <c:v>#N/A</c:v>
                </c:pt>
                <c:pt idx="3">
                  <c:v>5.7</c:v>
                </c:pt>
                <c:pt idx="4">
                  <c:v>#N/A</c:v>
                </c:pt>
                <c:pt idx="5">
                  <c:v>5.48</c:v>
                </c:pt>
                <c:pt idx="6">
                  <c:v>#N/A</c:v>
                </c:pt>
                <c:pt idx="7">
                  <c:v>7.75</c:v>
                </c:pt>
                <c:pt idx="8">
                  <c:v>#N/A</c:v>
                </c:pt>
                <c:pt idx="9">
                  <c:v>5.91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8.75</c:v>
                </c:pt>
                <c:pt idx="2">
                  <c:v>#N/A</c:v>
                </c:pt>
                <c:pt idx="3">
                  <c:v>7.3</c:v>
                </c:pt>
                <c:pt idx="4">
                  <c:v>#N/A</c:v>
                </c:pt>
                <c:pt idx="5">
                  <c:v>6.87</c:v>
                </c:pt>
                <c:pt idx="6">
                  <c:v>#N/A</c:v>
                </c:pt>
                <c:pt idx="7">
                  <c:v>8.81</c:v>
                </c:pt>
                <c:pt idx="8">
                  <c:v>#N/A</c:v>
                </c:pt>
                <c:pt idx="9">
                  <c:v>9.3000000000000007</c:v>
                </c:pt>
              </c:numCache>
            </c:numRef>
          </c:val>
        </c:ser>
        <c:dLbls>
          <c:showLegendKey val="0"/>
          <c:showVal val="0"/>
          <c:showCatName val="0"/>
          <c:showSerName val="0"/>
          <c:showPercent val="0"/>
          <c:showBubbleSize val="0"/>
        </c:dLbls>
        <c:gapWidth val="150"/>
        <c:overlap val="100"/>
        <c:axId val="110906752"/>
        <c:axId val="110908544"/>
      </c:barChart>
      <c:catAx>
        <c:axId val="11090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908544"/>
        <c:crosses val="autoZero"/>
        <c:auto val="1"/>
        <c:lblAlgn val="ctr"/>
        <c:lblOffset val="100"/>
        <c:tickLblSkip val="1"/>
        <c:tickMarkSkip val="1"/>
        <c:noMultiLvlLbl val="0"/>
      </c:catAx>
      <c:valAx>
        <c:axId val="110908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9067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25E-2"/>
          <c:y val="8.7976539589442848E-2"/>
          <c:w val="0.90356317136844133"/>
          <c:h val="0.639296187683285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588</c:v>
                </c:pt>
                <c:pt idx="5">
                  <c:v>604</c:v>
                </c:pt>
                <c:pt idx="8">
                  <c:v>609</c:v>
                </c:pt>
                <c:pt idx="11">
                  <c:v>607</c:v>
                </c:pt>
                <c:pt idx="14">
                  <c:v>619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83</c:v>
                </c:pt>
                <c:pt idx="3">
                  <c:v>89</c:v>
                </c:pt>
                <c:pt idx="6">
                  <c:v>77</c:v>
                </c:pt>
                <c:pt idx="9">
                  <c:v>82</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73</c:v>
                </c:pt>
                <c:pt idx="3">
                  <c:v>96</c:v>
                </c:pt>
                <c:pt idx="6">
                  <c:v>114</c:v>
                </c:pt>
                <c:pt idx="9">
                  <c:v>105</c:v>
                </c:pt>
                <c:pt idx="12">
                  <c:v>147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829</c:v>
                </c:pt>
                <c:pt idx="3">
                  <c:v>797</c:v>
                </c:pt>
                <c:pt idx="6">
                  <c:v>687</c:v>
                </c:pt>
                <c:pt idx="9">
                  <c:v>601</c:v>
                </c:pt>
                <c:pt idx="12">
                  <c:v>607</c:v>
                </c:pt>
              </c:numCache>
            </c:numRef>
          </c:val>
        </c:ser>
        <c:dLbls>
          <c:showLegendKey val="0"/>
          <c:showVal val="0"/>
          <c:showCatName val="0"/>
          <c:showSerName val="0"/>
          <c:showPercent val="0"/>
          <c:showBubbleSize val="0"/>
        </c:dLbls>
        <c:gapWidth val="100"/>
        <c:overlap val="100"/>
        <c:axId val="111110400"/>
        <c:axId val="111116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397</c:v>
                </c:pt>
                <c:pt idx="2">
                  <c:v>#N/A</c:v>
                </c:pt>
                <c:pt idx="3">
                  <c:v>#N/A</c:v>
                </c:pt>
                <c:pt idx="4">
                  <c:v>378</c:v>
                </c:pt>
                <c:pt idx="5">
                  <c:v>#N/A</c:v>
                </c:pt>
                <c:pt idx="6">
                  <c:v>#N/A</c:v>
                </c:pt>
                <c:pt idx="7">
                  <c:v>270</c:v>
                </c:pt>
                <c:pt idx="8">
                  <c:v>#N/A</c:v>
                </c:pt>
                <c:pt idx="9">
                  <c:v>#N/A</c:v>
                </c:pt>
                <c:pt idx="10">
                  <c:v>181</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11110400"/>
        <c:axId val="111116672"/>
      </c:lineChart>
      <c:catAx>
        <c:axId val="111110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116672"/>
        <c:crosses val="autoZero"/>
        <c:auto val="1"/>
        <c:lblAlgn val="ctr"/>
        <c:lblOffset val="100"/>
        <c:tickLblSkip val="1"/>
        <c:tickMarkSkip val="1"/>
        <c:noMultiLvlLbl val="0"/>
      </c:catAx>
      <c:valAx>
        <c:axId val="111116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110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729"/>
          <c:h val="0.589182127738553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5469</c:v>
                </c:pt>
                <c:pt idx="5">
                  <c:v>5496</c:v>
                </c:pt>
                <c:pt idx="8">
                  <c:v>4969</c:v>
                </c:pt>
                <c:pt idx="11">
                  <c:v>5618</c:v>
                </c:pt>
                <c:pt idx="14">
                  <c:v>5475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711</c:v>
                </c:pt>
                <c:pt idx="5">
                  <c:v>629</c:v>
                </c:pt>
                <c:pt idx="8">
                  <c:v>497</c:v>
                </c:pt>
                <c:pt idx="11">
                  <c:v>477</c:v>
                </c:pt>
                <c:pt idx="14">
                  <c:v>459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953</c:v>
                </c:pt>
                <c:pt idx="5">
                  <c:v>1116</c:v>
                </c:pt>
                <c:pt idx="8">
                  <c:v>1231</c:v>
                </c:pt>
                <c:pt idx="11">
                  <c:v>1424</c:v>
                </c:pt>
                <c:pt idx="14">
                  <c:v>1137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564</c:v>
                </c:pt>
                <c:pt idx="3">
                  <c:v>470</c:v>
                </c:pt>
                <c:pt idx="6">
                  <c:v>371</c:v>
                </c:pt>
                <c:pt idx="9">
                  <c:v>339</c:v>
                </c:pt>
                <c:pt idx="12">
                  <c:v>120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811</c:v>
                </c:pt>
                <c:pt idx="3">
                  <c:v>732</c:v>
                </c:pt>
                <c:pt idx="6">
                  <c:v>687</c:v>
                </c:pt>
                <c:pt idx="9">
                  <c:v>676</c:v>
                </c:pt>
                <c:pt idx="12">
                  <c:v>896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1312</c:v>
                </c:pt>
                <c:pt idx="3">
                  <c:v>1379</c:v>
                </c:pt>
                <c:pt idx="6">
                  <c:v>1363</c:v>
                </c:pt>
                <c:pt idx="9">
                  <c:v>1314</c:v>
                </c:pt>
                <c:pt idx="12">
                  <c:v>1282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5846</c:v>
                </c:pt>
                <c:pt idx="3">
                  <c:v>5706</c:v>
                </c:pt>
                <c:pt idx="6">
                  <c:v>6217</c:v>
                </c:pt>
                <c:pt idx="9">
                  <c:v>6670</c:v>
                </c:pt>
                <c:pt idx="12">
                  <c:v>6845</c:v>
                </c:pt>
              </c:numCache>
            </c:numRef>
          </c:val>
        </c:ser>
        <c:dLbls>
          <c:showLegendKey val="0"/>
          <c:showVal val="0"/>
          <c:showCatName val="0"/>
          <c:showSerName val="0"/>
          <c:showPercent val="0"/>
          <c:showBubbleSize val="0"/>
        </c:dLbls>
        <c:gapWidth val="100"/>
        <c:overlap val="100"/>
        <c:axId val="111236224"/>
        <c:axId val="111238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1401</c:v>
                </c:pt>
                <c:pt idx="2">
                  <c:v>#N/A</c:v>
                </c:pt>
                <c:pt idx="3">
                  <c:v>#N/A</c:v>
                </c:pt>
                <c:pt idx="4">
                  <c:v>1044</c:v>
                </c:pt>
                <c:pt idx="5">
                  <c:v>#N/A</c:v>
                </c:pt>
                <c:pt idx="6">
                  <c:v>#N/A</c:v>
                </c:pt>
                <c:pt idx="7">
                  <c:v>1941</c:v>
                </c:pt>
                <c:pt idx="8">
                  <c:v>#N/A</c:v>
                </c:pt>
                <c:pt idx="9">
                  <c:v>#N/A</c:v>
                </c:pt>
                <c:pt idx="10">
                  <c:v>1481</c:v>
                </c:pt>
                <c:pt idx="11">
                  <c:v>#N/A</c:v>
                </c:pt>
                <c:pt idx="12">
                  <c:v>#N/A</c:v>
                </c:pt>
                <c:pt idx="13">
                  <c:v>2071</c:v>
                </c:pt>
                <c:pt idx="14">
                  <c:v>#N/A</c:v>
                </c:pt>
              </c:numCache>
            </c:numRef>
          </c:val>
          <c:smooth val="0"/>
        </c:ser>
        <c:dLbls>
          <c:showLegendKey val="0"/>
          <c:showVal val="0"/>
          <c:showCatName val="0"/>
          <c:showSerName val="0"/>
          <c:showPercent val="0"/>
          <c:showBubbleSize val="0"/>
        </c:dLbls>
        <c:marker val="1"/>
        <c:smooth val="0"/>
        <c:axId val="111236224"/>
        <c:axId val="111238144"/>
      </c:lineChart>
      <c:catAx>
        <c:axId val="11123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38144"/>
        <c:crosses val="autoZero"/>
        <c:auto val="1"/>
        <c:lblAlgn val="ctr"/>
        <c:lblOffset val="100"/>
        <c:tickLblSkip val="1"/>
        <c:tickMarkSkip val="1"/>
        <c:noMultiLvlLbl val="0"/>
      </c:catAx>
      <c:valAx>
        <c:axId val="111238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3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13,652
13,600
54.33
8,520,574
8,072,288
345,674
3,716,576
6,845,272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消費税増税前の駆け込み需要等による新築家屋や償却資産の増により、固定資産税等が増となり、基準財政収入額の割合も大きくなった。そのため、単年度の財政力指数が</a:t>
          </a:r>
          <a:r>
            <a:rPr kumimoji="1" lang="en-US" altLang="ja-JP" sz="1300" baseline="0">
              <a:latin typeface="ＭＳ Ｐゴシック"/>
            </a:rPr>
            <a:t>0.01</a:t>
          </a:r>
          <a:r>
            <a:rPr kumimoji="1" lang="ja-JP" altLang="en-US" sz="1300" baseline="0">
              <a:latin typeface="ＭＳ Ｐゴシック"/>
            </a:rPr>
            <a:t>ポイント以上の増となり平均値も改善したが、依然として県平均を大きく下回っていることから、他の税収等の歳入確保に努める。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19957</xdr:rowOff>
    </xdr:from>
    <xdr:to>
      <xdr:col>7</xdr:col>
      <xdr:colOff>152400</xdr:colOff>
      <xdr:row>44</xdr:row>
      <xdr:rowOff>96157</xdr:rowOff>
    </xdr:to>
    <xdr:cxnSp macro="">
      <xdr:nvCxnSpPr>
        <xdr:cNvPr id="63" name="直線コネクタ 62"/>
        <xdr:cNvCxnSpPr/>
      </xdr:nvCxnSpPr>
      <xdr:spPr>
        <a:xfrm flipV="1">
          <a:off x="4953000" y="619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4"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5" name="直線コネクタ 64"/>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106334</xdr:rowOff>
    </xdr:from>
    <xdr:ext cx="762000" cy="259045"/>
    <xdr:sp macro="" textlink="">
      <xdr:nvSpPr>
        <xdr:cNvPr id="66"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19957</xdr:rowOff>
    </xdr:from>
    <xdr:to>
      <xdr:col>7</xdr:col>
      <xdr:colOff>241300</xdr:colOff>
      <xdr:row>36</xdr:row>
      <xdr:rowOff>19957</xdr:rowOff>
    </xdr:to>
    <xdr:cxnSp macro="">
      <xdr:nvCxnSpPr>
        <xdr:cNvPr id="67" name="直線コネクタ 66"/>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15724</xdr:rowOff>
    </xdr:to>
    <xdr:cxnSp macro="">
      <xdr:nvCxnSpPr>
        <xdr:cNvPr id="68" name="直線コネクタ 67"/>
        <xdr:cNvCxnSpPr/>
      </xdr:nvCxnSpPr>
      <xdr:spPr>
        <a:xfrm flipV="1">
          <a:off x="4114800" y="754803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94542</xdr:rowOff>
    </xdr:from>
    <xdr:ext cx="762000" cy="259045"/>
    <xdr:sp macro="" textlink="">
      <xdr:nvSpPr>
        <xdr:cNvPr id="69" name="財政力平均値テキスト"/>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70" name="フローチャート : 判断 69"/>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1" name="直線コネクタ 70"/>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78015</xdr:rowOff>
    </xdr:from>
    <xdr:to>
      <xdr:col>6</xdr:col>
      <xdr:colOff>50800</xdr:colOff>
      <xdr:row>43</xdr:row>
      <xdr:rowOff>8165</xdr:rowOff>
    </xdr:to>
    <xdr:sp macro="" textlink="">
      <xdr:nvSpPr>
        <xdr:cNvPr id="72" name="フローチャート : 判断 71"/>
        <xdr:cNvSpPr/>
      </xdr:nvSpPr>
      <xdr:spPr>
        <a:xfrm>
          <a:off x="4064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18342</xdr:rowOff>
    </xdr:from>
    <xdr:ext cx="736600" cy="259045"/>
    <xdr:sp macro="" textlink="">
      <xdr:nvSpPr>
        <xdr:cNvPr id="73" name="テキスト ボックス 72"/>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4" name="直線コネクタ 73"/>
        <xdr:cNvCxnSpPr/>
      </xdr:nvCxnSpPr>
      <xdr:spPr>
        <a:xfrm>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66524</xdr:rowOff>
    </xdr:from>
    <xdr:to>
      <xdr:col>4</xdr:col>
      <xdr:colOff>533400</xdr:colOff>
      <xdr:row>42</xdr:row>
      <xdr:rowOff>168124</xdr:rowOff>
    </xdr:to>
    <xdr:sp macro="" textlink="">
      <xdr:nvSpPr>
        <xdr:cNvPr id="75" name="フローチャート : 判断 74"/>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6851</xdr:rowOff>
    </xdr:from>
    <xdr:ext cx="762000" cy="259045"/>
    <xdr:sp macro="" textlink="">
      <xdr:nvSpPr>
        <xdr:cNvPr id="76" name="テキスト ボックス 75"/>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7" name="直線コネクタ 76"/>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55033</xdr:rowOff>
    </xdr:from>
    <xdr:to>
      <xdr:col>3</xdr:col>
      <xdr:colOff>330200</xdr:colOff>
      <xdr:row>42</xdr:row>
      <xdr:rowOff>156633</xdr:rowOff>
    </xdr:to>
    <xdr:sp macro="" textlink="">
      <xdr:nvSpPr>
        <xdr:cNvPr id="78" name="フローチャート : 判断 77"/>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79" name="テキスト ボックス 78"/>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169031</xdr:rowOff>
    </xdr:from>
    <xdr:to>
      <xdr:col>2</xdr:col>
      <xdr:colOff>127000</xdr:colOff>
      <xdr:row>42</xdr:row>
      <xdr:rowOff>99181</xdr:rowOff>
    </xdr:to>
    <xdr:sp macro="" textlink="">
      <xdr:nvSpPr>
        <xdr:cNvPr id="80" name="フローチャート : 判断 79"/>
        <xdr:cNvSpPr/>
      </xdr:nvSpPr>
      <xdr:spPr>
        <a:xfrm>
          <a:off x="1397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109358</xdr:rowOff>
    </xdr:from>
    <xdr:ext cx="762000" cy="259045"/>
    <xdr:sp macro="" textlink="">
      <xdr:nvSpPr>
        <xdr:cNvPr id="81" name="テキスト ボックス 80"/>
        <xdr:cNvSpPr txBox="1"/>
      </xdr:nvSpPr>
      <xdr:spPr>
        <a:xfrm>
          <a:off x="1066800" y="696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8"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89" name="円/楕円 88"/>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0" name="テキスト ボックス 89"/>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1" name="円/楕円 90"/>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2" name="テキスト ボックス 91"/>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3" name="円/楕円 92"/>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4" name="テキスト ボックス 93"/>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5" name="円/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より公債費は減となったものの、人件費及び扶助費が増額となり義務的経費は増額となった。人件費はこれまで職員採用を見送るなどの経費削減に努めてきたが、団塊世代も退職し、今後は人件費が増えていくと予想されるため、他の経常経費の圧縮に努めていく必要があ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109431</xdr:rowOff>
    </xdr:from>
    <xdr:to>
      <xdr:col>7</xdr:col>
      <xdr:colOff>152400</xdr:colOff>
      <xdr:row>67</xdr:row>
      <xdr:rowOff>108162</xdr:rowOff>
    </xdr:to>
    <xdr:cxnSp macro="">
      <xdr:nvCxnSpPr>
        <xdr:cNvPr id="126" name="直線コネクタ 125"/>
        <xdr:cNvCxnSpPr/>
      </xdr:nvCxnSpPr>
      <xdr:spPr>
        <a:xfrm flipV="1">
          <a:off x="4953000" y="9882081"/>
          <a:ext cx="0" cy="1713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7"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8" name="直線コネクタ 127"/>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24358</xdr:rowOff>
    </xdr:from>
    <xdr:ext cx="762000" cy="259045"/>
    <xdr:sp macro="" textlink="">
      <xdr:nvSpPr>
        <xdr:cNvPr id="129" name="財政構造の弾力性最大値テキスト"/>
        <xdr:cNvSpPr txBox="1"/>
      </xdr:nvSpPr>
      <xdr:spPr>
        <a:xfrm>
          <a:off x="5041900" y="9625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7</xdr:col>
      <xdr:colOff>63500</xdr:colOff>
      <xdr:row>57</xdr:row>
      <xdr:rowOff>109431</xdr:rowOff>
    </xdr:from>
    <xdr:to>
      <xdr:col>7</xdr:col>
      <xdr:colOff>241300</xdr:colOff>
      <xdr:row>57</xdr:row>
      <xdr:rowOff>109431</xdr:rowOff>
    </xdr:to>
    <xdr:cxnSp macro="">
      <xdr:nvCxnSpPr>
        <xdr:cNvPr id="130" name="直線コネクタ 129"/>
        <xdr:cNvCxnSpPr/>
      </xdr:nvCxnSpPr>
      <xdr:spPr>
        <a:xfrm>
          <a:off x="4864100" y="988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106256</xdr:rowOff>
    </xdr:from>
    <xdr:to>
      <xdr:col>7</xdr:col>
      <xdr:colOff>152400</xdr:colOff>
      <xdr:row>63</xdr:row>
      <xdr:rowOff>114300</xdr:rowOff>
    </xdr:to>
    <xdr:cxnSp macro="">
      <xdr:nvCxnSpPr>
        <xdr:cNvPr id="131" name="直線コネクタ 130"/>
        <xdr:cNvCxnSpPr/>
      </xdr:nvCxnSpPr>
      <xdr:spPr>
        <a:xfrm>
          <a:off x="4114800" y="109076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20972</xdr:rowOff>
    </xdr:from>
    <xdr:ext cx="762000" cy="259045"/>
    <xdr:sp macro="" textlink="">
      <xdr:nvSpPr>
        <xdr:cNvPr id="132" name="財政構造の弾力性平均値テキスト"/>
        <xdr:cNvSpPr txBox="1"/>
      </xdr:nvSpPr>
      <xdr:spPr>
        <a:xfrm>
          <a:off x="5041900" y="1099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33" name="フローチャート : 判断 132"/>
        <xdr:cNvSpPr/>
      </xdr:nvSpPr>
      <xdr:spPr>
        <a:xfrm>
          <a:off x="49022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106256</xdr:rowOff>
    </xdr:from>
    <xdr:to>
      <xdr:col>6</xdr:col>
      <xdr:colOff>0</xdr:colOff>
      <xdr:row>64</xdr:row>
      <xdr:rowOff>79587</xdr:rowOff>
    </xdr:to>
    <xdr:cxnSp macro="">
      <xdr:nvCxnSpPr>
        <xdr:cNvPr id="134" name="直線コネクタ 133"/>
        <xdr:cNvCxnSpPr/>
      </xdr:nvCxnSpPr>
      <xdr:spPr>
        <a:xfrm flipV="1">
          <a:off x="3225800" y="1090760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8679</xdr:rowOff>
    </xdr:from>
    <xdr:to>
      <xdr:col>6</xdr:col>
      <xdr:colOff>50800</xdr:colOff>
      <xdr:row>64</xdr:row>
      <xdr:rowOff>110279</xdr:rowOff>
    </xdr:to>
    <xdr:sp macro="" textlink="">
      <xdr:nvSpPr>
        <xdr:cNvPr id="135" name="フローチャート : 判断 134"/>
        <xdr:cNvSpPr/>
      </xdr:nvSpPr>
      <xdr:spPr>
        <a:xfrm>
          <a:off x="4064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95056</xdr:rowOff>
    </xdr:from>
    <xdr:ext cx="736600" cy="259045"/>
    <xdr:sp macro="" textlink="">
      <xdr:nvSpPr>
        <xdr:cNvPr id="136" name="テキスト ボックス 135"/>
        <xdr:cNvSpPr txBox="1"/>
      </xdr:nvSpPr>
      <xdr:spPr>
        <a:xfrm>
          <a:off x="3733800" y="1106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94192</xdr:rowOff>
    </xdr:from>
    <xdr:to>
      <xdr:col>4</xdr:col>
      <xdr:colOff>482600</xdr:colOff>
      <xdr:row>64</xdr:row>
      <xdr:rowOff>79587</xdr:rowOff>
    </xdr:to>
    <xdr:cxnSp macro="">
      <xdr:nvCxnSpPr>
        <xdr:cNvPr id="137" name="直線コネクタ 136"/>
        <xdr:cNvCxnSpPr/>
      </xdr:nvCxnSpPr>
      <xdr:spPr>
        <a:xfrm>
          <a:off x="2336800" y="10895542"/>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52917</xdr:rowOff>
    </xdr:from>
    <xdr:to>
      <xdr:col>4</xdr:col>
      <xdr:colOff>533400</xdr:colOff>
      <xdr:row>64</xdr:row>
      <xdr:rowOff>154517</xdr:rowOff>
    </xdr:to>
    <xdr:sp macro="" textlink="">
      <xdr:nvSpPr>
        <xdr:cNvPr id="138" name="フローチャート : 判断 137"/>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139294</xdr:rowOff>
    </xdr:from>
    <xdr:ext cx="762000" cy="259045"/>
    <xdr:sp macro="" textlink="">
      <xdr:nvSpPr>
        <xdr:cNvPr id="139" name="テキスト ボックス 138"/>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94192</xdr:rowOff>
    </xdr:to>
    <xdr:cxnSp macro="">
      <xdr:nvCxnSpPr>
        <xdr:cNvPr id="140" name="直線コネクタ 139"/>
        <xdr:cNvCxnSpPr/>
      </xdr:nvCxnSpPr>
      <xdr:spPr>
        <a:xfrm>
          <a:off x="1447800" y="10859346"/>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16721</xdr:rowOff>
    </xdr:from>
    <xdr:to>
      <xdr:col>3</xdr:col>
      <xdr:colOff>330200</xdr:colOff>
      <xdr:row>64</xdr:row>
      <xdr:rowOff>118321</xdr:rowOff>
    </xdr:to>
    <xdr:sp macro="" textlink="">
      <xdr:nvSpPr>
        <xdr:cNvPr id="141" name="フローチャート : 判断 140"/>
        <xdr:cNvSpPr/>
      </xdr:nvSpPr>
      <xdr:spPr>
        <a:xfrm>
          <a:off x="2286000" y="1098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103098</xdr:rowOff>
    </xdr:from>
    <xdr:ext cx="762000" cy="259045"/>
    <xdr:sp macro="" textlink="">
      <xdr:nvSpPr>
        <xdr:cNvPr id="142" name="テキスト ボックス 141"/>
        <xdr:cNvSpPr txBox="1"/>
      </xdr:nvSpPr>
      <xdr:spPr>
        <a:xfrm>
          <a:off x="1955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67521</xdr:rowOff>
    </xdr:from>
    <xdr:to>
      <xdr:col>2</xdr:col>
      <xdr:colOff>127000</xdr:colOff>
      <xdr:row>63</xdr:row>
      <xdr:rowOff>169121</xdr:rowOff>
    </xdr:to>
    <xdr:sp macro="" textlink="">
      <xdr:nvSpPr>
        <xdr:cNvPr id="143" name="フローチャート : 判断 142"/>
        <xdr:cNvSpPr/>
      </xdr:nvSpPr>
      <xdr:spPr>
        <a:xfrm>
          <a:off x="1397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153898</xdr:rowOff>
    </xdr:from>
    <xdr:ext cx="762000" cy="259045"/>
    <xdr:sp macro="" textlink="">
      <xdr:nvSpPr>
        <xdr:cNvPr id="144" name="テキスト ボックス 143"/>
        <xdr:cNvSpPr txBox="1"/>
      </xdr:nvSpPr>
      <xdr:spPr>
        <a:xfrm>
          <a:off x="1066800" y="1095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0" name="円/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80027</xdr:rowOff>
    </xdr:from>
    <xdr:ext cx="762000" cy="259045"/>
    <xdr:sp macro="" textlink="">
      <xdr:nvSpPr>
        <xdr:cNvPr id="151" name="財政構造の弾力性該当値テキスト"/>
        <xdr:cNvSpPr txBox="1"/>
      </xdr:nvSpPr>
      <xdr:spPr>
        <a:xfrm>
          <a:off x="50419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55456</xdr:rowOff>
    </xdr:from>
    <xdr:to>
      <xdr:col>6</xdr:col>
      <xdr:colOff>50800</xdr:colOff>
      <xdr:row>63</xdr:row>
      <xdr:rowOff>157056</xdr:rowOff>
    </xdr:to>
    <xdr:sp macro="" textlink="">
      <xdr:nvSpPr>
        <xdr:cNvPr id="152" name="円/楕円 151"/>
        <xdr:cNvSpPr/>
      </xdr:nvSpPr>
      <xdr:spPr>
        <a:xfrm>
          <a:off x="4064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167233</xdr:rowOff>
    </xdr:from>
    <xdr:ext cx="736600" cy="259045"/>
    <xdr:sp macro="" textlink="">
      <xdr:nvSpPr>
        <xdr:cNvPr id="153" name="テキスト ボックス 152"/>
        <xdr:cNvSpPr txBox="1"/>
      </xdr:nvSpPr>
      <xdr:spPr>
        <a:xfrm>
          <a:off x="3733800" y="1062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28787</xdr:rowOff>
    </xdr:from>
    <xdr:to>
      <xdr:col>4</xdr:col>
      <xdr:colOff>533400</xdr:colOff>
      <xdr:row>64</xdr:row>
      <xdr:rowOff>130387</xdr:rowOff>
    </xdr:to>
    <xdr:sp macro="" textlink="">
      <xdr:nvSpPr>
        <xdr:cNvPr id="154" name="円/楕円 153"/>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140564</xdr:rowOff>
    </xdr:from>
    <xdr:ext cx="762000" cy="259045"/>
    <xdr:sp macro="" textlink="">
      <xdr:nvSpPr>
        <xdr:cNvPr id="155" name="テキスト ボックス 154"/>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43392</xdr:rowOff>
    </xdr:from>
    <xdr:to>
      <xdr:col>3</xdr:col>
      <xdr:colOff>330200</xdr:colOff>
      <xdr:row>63</xdr:row>
      <xdr:rowOff>144992</xdr:rowOff>
    </xdr:to>
    <xdr:sp macro="" textlink="">
      <xdr:nvSpPr>
        <xdr:cNvPr id="156" name="円/楕円 155"/>
        <xdr:cNvSpPr/>
      </xdr:nvSpPr>
      <xdr:spPr>
        <a:xfrm>
          <a:off x="2286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155169</xdr:rowOff>
    </xdr:from>
    <xdr:ext cx="762000" cy="259045"/>
    <xdr:sp macro="" textlink="">
      <xdr:nvSpPr>
        <xdr:cNvPr id="157" name="テキスト ボックス 156"/>
        <xdr:cNvSpPr txBox="1"/>
      </xdr:nvSpPr>
      <xdr:spPr>
        <a:xfrm>
          <a:off x="1955800" y="106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7196</xdr:rowOff>
    </xdr:from>
    <xdr:to>
      <xdr:col>2</xdr:col>
      <xdr:colOff>127000</xdr:colOff>
      <xdr:row>63</xdr:row>
      <xdr:rowOff>108796</xdr:rowOff>
    </xdr:to>
    <xdr:sp macro="" textlink="">
      <xdr:nvSpPr>
        <xdr:cNvPr id="158" name="円/楕円 157"/>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118973</xdr:rowOff>
    </xdr:from>
    <xdr:ext cx="762000" cy="259045"/>
    <xdr:sp macro="" textlink="">
      <xdr:nvSpPr>
        <xdr:cNvPr id="159" name="テキスト ボックス 158"/>
        <xdr:cNvSpPr txBox="1"/>
      </xdr:nvSpPr>
      <xdr:spPr>
        <a:xfrm>
          <a:off x="1066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[132,981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人件費は、毎年度退職者と同数以下で新規採用等を実施して人件費抑制を図っていたが、団塊世代も退職したため平成</a:t>
          </a:r>
          <a:r>
            <a:rPr kumimoji="1" lang="en-US" altLang="ja-JP" sz="1300">
              <a:latin typeface="ＭＳ Ｐゴシック"/>
            </a:rPr>
            <a:t>26</a:t>
          </a:r>
          <a:r>
            <a:rPr kumimoji="1" lang="ja-JP" altLang="en-US" sz="1300">
              <a:latin typeface="ＭＳ Ｐゴシック"/>
            </a:rPr>
            <a:t>年度は増額に転じた。今後は人件費が増えていくことが見込まれるため、物件費等の経費の見直しを行い、経費抑制に努める必要がある。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99163</xdr:rowOff>
    </xdr:from>
    <xdr:to>
      <xdr:col>7</xdr:col>
      <xdr:colOff>152400</xdr:colOff>
      <xdr:row>89</xdr:row>
      <xdr:rowOff>40450</xdr:rowOff>
    </xdr:to>
    <xdr:cxnSp macro="">
      <xdr:nvCxnSpPr>
        <xdr:cNvPr id="187" name="直線コネクタ 186"/>
        <xdr:cNvCxnSpPr/>
      </xdr:nvCxnSpPr>
      <xdr:spPr>
        <a:xfrm flipV="1">
          <a:off x="4953000" y="13815163"/>
          <a:ext cx="0" cy="1484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12527</xdr:rowOff>
    </xdr:from>
    <xdr:ext cx="762000" cy="259045"/>
    <xdr:sp macro="" textlink="">
      <xdr:nvSpPr>
        <xdr:cNvPr id="188" name="人件費・物件費等の状況最小値テキスト"/>
        <xdr:cNvSpPr txBox="1"/>
      </xdr:nvSpPr>
      <xdr:spPr>
        <a:xfrm>
          <a:off x="5041900" y="152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393,908</a:t>
          </a:r>
          <a:endParaRPr kumimoji="1" lang="ja-JP" altLang="en-US" sz="1000" b="1">
            <a:latin typeface="ＭＳ Ｐゴシック"/>
          </a:endParaRPr>
        </a:p>
      </xdr:txBody>
    </xdr:sp>
    <xdr:clientData/>
  </xdr:oneCellAnchor>
  <xdr:twoCellAnchor>
    <xdr:from>
      <xdr:col>7</xdr:col>
      <xdr:colOff>63500</xdr:colOff>
      <xdr:row>89</xdr:row>
      <xdr:rowOff>40450</xdr:rowOff>
    </xdr:from>
    <xdr:to>
      <xdr:col>7</xdr:col>
      <xdr:colOff>241300</xdr:colOff>
      <xdr:row>89</xdr:row>
      <xdr:rowOff>40450</xdr:rowOff>
    </xdr:to>
    <xdr:cxnSp macro="">
      <xdr:nvCxnSpPr>
        <xdr:cNvPr id="189" name="直線コネクタ 188"/>
        <xdr:cNvCxnSpPr/>
      </xdr:nvCxnSpPr>
      <xdr:spPr>
        <a:xfrm>
          <a:off x="4864100" y="1529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14090</xdr:rowOff>
    </xdr:from>
    <xdr:ext cx="762000" cy="259045"/>
    <xdr:sp macro="" textlink="">
      <xdr:nvSpPr>
        <xdr:cNvPr id="190" name="人件費・物件費等の状況最大値テキスト"/>
        <xdr:cNvSpPr txBox="1"/>
      </xdr:nvSpPr>
      <xdr:spPr>
        <a:xfrm>
          <a:off x="5041900" y="1355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86,337</a:t>
          </a:r>
          <a:endParaRPr kumimoji="1" lang="ja-JP" altLang="en-US" sz="1000" b="1">
            <a:latin typeface="ＭＳ Ｐゴシック"/>
          </a:endParaRPr>
        </a:p>
      </xdr:txBody>
    </xdr:sp>
    <xdr:clientData/>
  </xdr:oneCellAnchor>
  <xdr:twoCellAnchor>
    <xdr:from>
      <xdr:col>7</xdr:col>
      <xdr:colOff>63500</xdr:colOff>
      <xdr:row>80</xdr:row>
      <xdr:rowOff>99163</xdr:rowOff>
    </xdr:from>
    <xdr:to>
      <xdr:col>7</xdr:col>
      <xdr:colOff>241300</xdr:colOff>
      <xdr:row>80</xdr:row>
      <xdr:rowOff>99163</xdr:rowOff>
    </xdr:to>
    <xdr:cxnSp macro="">
      <xdr:nvCxnSpPr>
        <xdr:cNvPr id="191" name="直線コネクタ 190"/>
        <xdr:cNvCxnSpPr/>
      </xdr:nvCxnSpPr>
      <xdr:spPr>
        <a:xfrm>
          <a:off x="4864100" y="1381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135342</xdr:rowOff>
    </xdr:from>
    <xdr:to>
      <xdr:col>7</xdr:col>
      <xdr:colOff>152400</xdr:colOff>
      <xdr:row>81</xdr:row>
      <xdr:rowOff>152817</xdr:rowOff>
    </xdr:to>
    <xdr:cxnSp macro="">
      <xdr:nvCxnSpPr>
        <xdr:cNvPr id="192" name="直線コネクタ 191"/>
        <xdr:cNvCxnSpPr/>
      </xdr:nvCxnSpPr>
      <xdr:spPr>
        <a:xfrm>
          <a:off x="4114800" y="14022792"/>
          <a:ext cx="8382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48142</xdr:rowOff>
    </xdr:from>
    <xdr:ext cx="762000" cy="259045"/>
    <xdr:sp macro="" textlink="">
      <xdr:nvSpPr>
        <xdr:cNvPr id="193" name="人件費・物件費等の状況平均値テキスト"/>
        <xdr:cNvSpPr txBox="1"/>
      </xdr:nvSpPr>
      <xdr:spPr>
        <a:xfrm>
          <a:off x="5041900" y="14107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76065</xdr:rowOff>
    </xdr:from>
    <xdr:to>
      <xdr:col>7</xdr:col>
      <xdr:colOff>203200</xdr:colOff>
      <xdr:row>83</xdr:row>
      <xdr:rowOff>6215</xdr:rowOff>
    </xdr:to>
    <xdr:sp macro="" textlink="">
      <xdr:nvSpPr>
        <xdr:cNvPr id="194" name="フローチャート : 判断 193"/>
        <xdr:cNvSpPr/>
      </xdr:nvSpPr>
      <xdr:spPr>
        <a:xfrm>
          <a:off x="49022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82207</xdr:rowOff>
    </xdr:from>
    <xdr:to>
      <xdr:col>6</xdr:col>
      <xdr:colOff>0</xdr:colOff>
      <xdr:row>81</xdr:row>
      <xdr:rowOff>135342</xdr:rowOff>
    </xdr:to>
    <xdr:cxnSp macro="">
      <xdr:nvCxnSpPr>
        <xdr:cNvPr id="195" name="直線コネクタ 194"/>
        <xdr:cNvCxnSpPr/>
      </xdr:nvCxnSpPr>
      <xdr:spPr>
        <a:xfrm>
          <a:off x="3225800" y="13969657"/>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40151</xdr:rowOff>
    </xdr:from>
    <xdr:to>
      <xdr:col>6</xdr:col>
      <xdr:colOff>50800</xdr:colOff>
      <xdr:row>82</xdr:row>
      <xdr:rowOff>141751</xdr:rowOff>
    </xdr:to>
    <xdr:sp macro="" textlink="">
      <xdr:nvSpPr>
        <xdr:cNvPr id="196" name="フローチャート : 判断 195"/>
        <xdr:cNvSpPr/>
      </xdr:nvSpPr>
      <xdr:spPr>
        <a:xfrm>
          <a:off x="4064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126528</xdr:rowOff>
    </xdr:from>
    <xdr:ext cx="736600" cy="259045"/>
    <xdr:sp macro="" textlink="">
      <xdr:nvSpPr>
        <xdr:cNvPr id="197" name="テキスト ボックス 196"/>
        <xdr:cNvSpPr txBox="1"/>
      </xdr:nvSpPr>
      <xdr:spPr>
        <a:xfrm>
          <a:off x="3733800" y="1418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82207</xdr:rowOff>
    </xdr:from>
    <xdr:to>
      <xdr:col>4</xdr:col>
      <xdr:colOff>482600</xdr:colOff>
      <xdr:row>81</xdr:row>
      <xdr:rowOff>92819</xdr:rowOff>
    </xdr:to>
    <xdr:cxnSp macro="">
      <xdr:nvCxnSpPr>
        <xdr:cNvPr id="198" name="直線コネクタ 197"/>
        <xdr:cNvCxnSpPr/>
      </xdr:nvCxnSpPr>
      <xdr:spPr>
        <a:xfrm flipV="1">
          <a:off x="2336800" y="13969657"/>
          <a:ext cx="889000" cy="1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34156</xdr:rowOff>
    </xdr:from>
    <xdr:to>
      <xdr:col>4</xdr:col>
      <xdr:colOff>533400</xdr:colOff>
      <xdr:row>82</xdr:row>
      <xdr:rowOff>135756</xdr:rowOff>
    </xdr:to>
    <xdr:sp macro="" textlink="">
      <xdr:nvSpPr>
        <xdr:cNvPr id="199" name="フローチャート : 判断 198"/>
        <xdr:cNvSpPr/>
      </xdr:nvSpPr>
      <xdr:spPr>
        <a:xfrm>
          <a:off x="3175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120533</xdr:rowOff>
    </xdr:from>
    <xdr:ext cx="762000" cy="259045"/>
    <xdr:sp macro="" textlink="">
      <xdr:nvSpPr>
        <xdr:cNvPr id="200" name="テキスト ボックス 199"/>
        <xdr:cNvSpPr txBox="1"/>
      </xdr:nvSpPr>
      <xdr:spPr>
        <a:xfrm>
          <a:off x="2844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92819</xdr:rowOff>
    </xdr:from>
    <xdr:to>
      <xdr:col>3</xdr:col>
      <xdr:colOff>279400</xdr:colOff>
      <xdr:row>81</xdr:row>
      <xdr:rowOff>143174</xdr:rowOff>
    </xdr:to>
    <xdr:cxnSp macro="">
      <xdr:nvCxnSpPr>
        <xdr:cNvPr id="201" name="直線コネクタ 200"/>
        <xdr:cNvCxnSpPr/>
      </xdr:nvCxnSpPr>
      <xdr:spPr>
        <a:xfrm flipV="1">
          <a:off x="1447800" y="13980269"/>
          <a:ext cx="889000" cy="5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57973</xdr:rowOff>
    </xdr:from>
    <xdr:to>
      <xdr:col>3</xdr:col>
      <xdr:colOff>330200</xdr:colOff>
      <xdr:row>82</xdr:row>
      <xdr:rowOff>159573</xdr:rowOff>
    </xdr:to>
    <xdr:sp macro="" textlink="">
      <xdr:nvSpPr>
        <xdr:cNvPr id="202" name="フローチャート : 判断 201"/>
        <xdr:cNvSpPr/>
      </xdr:nvSpPr>
      <xdr:spPr>
        <a:xfrm>
          <a:off x="2286000" y="1411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144350</xdr:rowOff>
    </xdr:from>
    <xdr:ext cx="762000" cy="259045"/>
    <xdr:sp macro="" textlink="">
      <xdr:nvSpPr>
        <xdr:cNvPr id="203" name="テキスト ボックス 202"/>
        <xdr:cNvSpPr txBox="1"/>
      </xdr:nvSpPr>
      <xdr:spPr>
        <a:xfrm>
          <a:off x="1955800" y="14203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159,381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23327</xdr:rowOff>
    </xdr:from>
    <xdr:to>
      <xdr:col>2</xdr:col>
      <xdr:colOff>127000</xdr:colOff>
      <xdr:row>82</xdr:row>
      <xdr:rowOff>124927</xdr:rowOff>
    </xdr:to>
    <xdr:sp macro="" textlink="">
      <xdr:nvSpPr>
        <xdr:cNvPr id="204" name="フローチャート : 判断 203"/>
        <xdr:cNvSpPr/>
      </xdr:nvSpPr>
      <xdr:spPr>
        <a:xfrm>
          <a:off x="1397000" y="14082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109704</xdr:rowOff>
    </xdr:from>
    <xdr:ext cx="762000" cy="259045"/>
    <xdr:sp macro="" textlink="">
      <xdr:nvSpPr>
        <xdr:cNvPr id="205" name="テキスト ボックス 204"/>
        <xdr:cNvSpPr txBox="1"/>
      </xdr:nvSpPr>
      <xdr:spPr>
        <a:xfrm>
          <a:off x="1066800" y="14168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152,202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102017</xdr:rowOff>
    </xdr:from>
    <xdr:to>
      <xdr:col>7</xdr:col>
      <xdr:colOff>203200</xdr:colOff>
      <xdr:row>82</xdr:row>
      <xdr:rowOff>32167</xdr:rowOff>
    </xdr:to>
    <xdr:sp macro="" textlink="">
      <xdr:nvSpPr>
        <xdr:cNvPr id="211" name="円/楕円 210"/>
        <xdr:cNvSpPr/>
      </xdr:nvSpPr>
      <xdr:spPr>
        <a:xfrm>
          <a:off x="4902200" y="139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118544</xdr:rowOff>
    </xdr:from>
    <xdr:ext cx="762000" cy="259045"/>
    <xdr:sp macro="" textlink="">
      <xdr:nvSpPr>
        <xdr:cNvPr id="212" name="人件費・物件費等の状況該当値テキスト"/>
        <xdr:cNvSpPr txBox="1"/>
      </xdr:nvSpPr>
      <xdr:spPr>
        <a:xfrm>
          <a:off x="5041900" y="1383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132,981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84542</xdr:rowOff>
    </xdr:from>
    <xdr:to>
      <xdr:col>6</xdr:col>
      <xdr:colOff>50800</xdr:colOff>
      <xdr:row>82</xdr:row>
      <xdr:rowOff>14692</xdr:rowOff>
    </xdr:to>
    <xdr:sp macro="" textlink="">
      <xdr:nvSpPr>
        <xdr:cNvPr id="213" name="円/楕円 212"/>
        <xdr:cNvSpPr/>
      </xdr:nvSpPr>
      <xdr:spPr>
        <a:xfrm>
          <a:off x="4064000" y="1397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24869</xdr:rowOff>
    </xdr:from>
    <xdr:ext cx="736600" cy="259045"/>
    <xdr:sp macro="" textlink="">
      <xdr:nvSpPr>
        <xdr:cNvPr id="214" name="テキスト ボックス 213"/>
        <xdr:cNvSpPr txBox="1"/>
      </xdr:nvSpPr>
      <xdr:spPr>
        <a:xfrm>
          <a:off x="3733800" y="1374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129,360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31407</xdr:rowOff>
    </xdr:from>
    <xdr:to>
      <xdr:col>4</xdr:col>
      <xdr:colOff>533400</xdr:colOff>
      <xdr:row>81</xdr:row>
      <xdr:rowOff>133007</xdr:rowOff>
    </xdr:to>
    <xdr:sp macro="" textlink="">
      <xdr:nvSpPr>
        <xdr:cNvPr id="215" name="円/楕円 214"/>
        <xdr:cNvSpPr/>
      </xdr:nvSpPr>
      <xdr:spPr>
        <a:xfrm>
          <a:off x="3175000" y="1391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143184</xdr:rowOff>
    </xdr:from>
    <xdr:ext cx="762000" cy="259045"/>
    <xdr:sp macro="" textlink="">
      <xdr:nvSpPr>
        <xdr:cNvPr id="216" name="テキスト ボックス 215"/>
        <xdr:cNvSpPr txBox="1"/>
      </xdr:nvSpPr>
      <xdr:spPr>
        <a:xfrm>
          <a:off x="2844800" y="1368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118,350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42019</xdr:rowOff>
    </xdr:from>
    <xdr:to>
      <xdr:col>3</xdr:col>
      <xdr:colOff>330200</xdr:colOff>
      <xdr:row>81</xdr:row>
      <xdr:rowOff>143619</xdr:rowOff>
    </xdr:to>
    <xdr:sp macro="" textlink="">
      <xdr:nvSpPr>
        <xdr:cNvPr id="217" name="円/楕円 216"/>
        <xdr:cNvSpPr/>
      </xdr:nvSpPr>
      <xdr:spPr>
        <a:xfrm>
          <a:off x="2286000" y="139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153796</xdr:rowOff>
    </xdr:from>
    <xdr:ext cx="762000" cy="259045"/>
    <xdr:sp macro="" textlink="">
      <xdr:nvSpPr>
        <xdr:cNvPr id="218" name="テキスト ボックス 217"/>
        <xdr:cNvSpPr txBox="1"/>
      </xdr:nvSpPr>
      <xdr:spPr>
        <a:xfrm>
          <a:off x="1955800" y="13698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120,549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92374</xdr:rowOff>
    </xdr:from>
    <xdr:to>
      <xdr:col>2</xdr:col>
      <xdr:colOff>127000</xdr:colOff>
      <xdr:row>82</xdr:row>
      <xdr:rowOff>22524</xdr:rowOff>
    </xdr:to>
    <xdr:sp macro="" textlink="">
      <xdr:nvSpPr>
        <xdr:cNvPr id="219" name="円/楕円 218"/>
        <xdr:cNvSpPr/>
      </xdr:nvSpPr>
      <xdr:spPr>
        <a:xfrm>
          <a:off x="1397000" y="1397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32701</xdr:rowOff>
    </xdr:from>
    <xdr:ext cx="762000" cy="259045"/>
    <xdr:sp macro="" textlink="">
      <xdr:nvSpPr>
        <xdr:cNvPr id="220" name="テキスト ボックス 219"/>
        <xdr:cNvSpPr txBox="1"/>
      </xdr:nvSpPr>
      <xdr:spPr>
        <a:xfrm>
          <a:off x="1066800" y="1374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a:t>
          </a:r>
          <a:r>
            <a:rPr kumimoji="1" lang="en-US" altLang="ja-JP" sz="1300">
              <a:latin typeface="ＭＳ Ｐゴシック"/>
            </a:rPr>
            <a:t>5</a:t>
          </a:r>
          <a:r>
            <a:rPr kumimoji="1" lang="ja-JP" altLang="en-US" sz="1300">
              <a:latin typeface="ＭＳ Ｐゴシック"/>
            </a:rPr>
            <a:t>年間と同様に類似団体平均よりも低い水準で推移している。</a:t>
          </a:r>
          <a:r>
            <a:rPr kumimoji="1" lang="ja-JP" altLang="ja-JP" sz="1300">
              <a:solidFill>
                <a:schemeClr val="dk1"/>
              </a:solidFill>
              <a:latin typeface="+mn-lt"/>
              <a:ea typeface="+mn-ea"/>
              <a:cs typeface="+mn-cs"/>
            </a:rPr>
            <a:t>各手当の上限額設定等により、継続して職員給の抑制</a:t>
          </a:r>
          <a:r>
            <a:rPr kumimoji="1" lang="ja-JP" altLang="en-US" sz="1300">
              <a:solidFill>
                <a:schemeClr val="dk1"/>
              </a:solidFill>
              <a:latin typeface="+mn-lt"/>
              <a:ea typeface="+mn-ea"/>
              <a:cs typeface="+mn-cs"/>
            </a:rPr>
            <a:t>を</a:t>
          </a:r>
          <a:r>
            <a:rPr kumimoji="1" lang="ja-JP" altLang="ja-JP" sz="1300">
              <a:solidFill>
                <a:schemeClr val="dk1"/>
              </a:solidFill>
              <a:latin typeface="+mn-lt"/>
              <a:ea typeface="+mn-ea"/>
              <a:cs typeface="+mn-cs"/>
            </a:rPr>
            <a:t>図っており、</a:t>
          </a:r>
          <a:r>
            <a:rPr kumimoji="1" lang="ja-JP" altLang="en-US" sz="1300">
              <a:latin typeface="ＭＳ Ｐゴシック"/>
            </a:rPr>
            <a:t>今後も給与体系の適正化に努める。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87</xdr:row>
      <xdr:rowOff>163407</xdr:rowOff>
    </xdr:to>
    <xdr:cxnSp macro="">
      <xdr:nvCxnSpPr>
        <xdr:cNvPr id="249" name="直線コネクタ 248"/>
        <xdr:cNvCxnSpPr/>
      </xdr:nvCxnSpPr>
      <xdr:spPr>
        <a:xfrm flipV="1">
          <a:off x="17018000" y="13969577"/>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135484</xdr:rowOff>
    </xdr:from>
    <xdr:ext cx="762000" cy="259045"/>
    <xdr:sp macro="" textlink="">
      <xdr:nvSpPr>
        <xdr:cNvPr id="250" name="給与水準   （国との比較）最小値テキスト"/>
        <xdr:cNvSpPr txBox="1"/>
      </xdr:nvSpPr>
      <xdr:spPr>
        <a:xfrm>
          <a:off x="17106900" y="150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87</xdr:row>
      <xdr:rowOff>163407</xdr:rowOff>
    </xdr:from>
    <xdr:to>
      <xdr:col>24</xdr:col>
      <xdr:colOff>647700</xdr:colOff>
      <xdr:row>87</xdr:row>
      <xdr:rowOff>163407</xdr:rowOff>
    </xdr:to>
    <xdr:cxnSp macro="">
      <xdr:nvCxnSpPr>
        <xdr:cNvPr id="251" name="直線コネクタ 250"/>
        <xdr:cNvCxnSpPr/>
      </xdr:nvCxnSpPr>
      <xdr:spPr>
        <a:xfrm>
          <a:off x="16929100" y="1507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122766</xdr:rowOff>
    </xdr:to>
    <xdr:cxnSp macro="">
      <xdr:nvCxnSpPr>
        <xdr:cNvPr id="254" name="直線コネクタ 253"/>
        <xdr:cNvCxnSpPr/>
      </xdr:nvCxnSpPr>
      <xdr:spPr>
        <a:xfrm>
          <a:off x="16179800" y="14460220"/>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5"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6" name="フローチャート : 判断 255"/>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87</xdr:row>
      <xdr:rowOff>123189</xdr:rowOff>
    </xdr:to>
    <xdr:cxnSp macro="">
      <xdr:nvCxnSpPr>
        <xdr:cNvPr id="257" name="直線コネクタ 256"/>
        <xdr:cNvCxnSpPr/>
      </xdr:nvCxnSpPr>
      <xdr:spPr>
        <a:xfrm flipV="1">
          <a:off x="15290800" y="14460220"/>
          <a:ext cx="889000" cy="57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8" name="フローチャート : 判断 257"/>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59" name="テキスト ボックス 258"/>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42757</xdr:rowOff>
    </xdr:from>
    <xdr:to>
      <xdr:col>22</xdr:col>
      <xdr:colOff>203200</xdr:colOff>
      <xdr:row>87</xdr:row>
      <xdr:rowOff>123189</xdr:rowOff>
    </xdr:to>
    <xdr:cxnSp macro="">
      <xdr:nvCxnSpPr>
        <xdr:cNvPr id="260" name="直線コネクタ 259"/>
        <xdr:cNvCxnSpPr/>
      </xdr:nvCxnSpPr>
      <xdr:spPr>
        <a:xfrm>
          <a:off x="14401800" y="14958907"/>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77893</xdr:rowOff>
    </xdr:from>
    <xdr:to>
      <xdr:col>22</xdr:col>
      <xdr:colOff>254000</xdr:colOff>
      <xdr:row>89</xdr:row>
      <xdr:rowOff>8043</xdr:rowOff>
    </xdr:to>
    <xdr:sp macro="" textlink="">
      <xdr:nvSpPr>
        <xdr:cNvPr id="261" name="フローチャート : 判断 260"/>
        <xdr:cNvSpPr/>
      </xdr:nvSpPr>
      <xdr:spPr>
        <a:xfrm>
          <a:off x="15240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164270</xdr:rowOff>
    </xdr:from>
    <xdr:ext cx="762000" cy="259045"/>
    <xdr:sp macro="" textlink="">
      <xdr:nvSpPr>
        <xdr:cNvPr id="262" name="テキスト ボックス 261"/>
        <xdr:cNvSpPr txBox="1"/>
      </xdr:nvSpPr>
      <xdr:spPr>
        <a:xfrm>
          <a:off x="14909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87</xdr:row>
      <xdr:rowOff>42757</xdr:rowOff>
    </xdr:to>
    <xdr:cxnSp macro="">
      <xdr:nvCxnSpPr>
        <xdr:cNvPr id="263" name="直線コネクタ 262"/>
        <xdr:cNvCxnSpPr/>
      </xdr:nvCxnSpPr>
      <xdr:spPr>
        <a:xfrm>
          <a:off x="13512800" y="143234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77893</xdr:rowOff>
    </xdr:from>
    <xdr:to>
      <xdr:col>21</xdr:col>
      <xdr:colOff>50800</xdr:colOff>
      <xdr:row>89</xdr:row>
      <xdr:rowOff>8043</xdr:rowOff>
    </xdr:to>
    <xdr:sp macro="" textlink="">
      <xdr:nvSpPr>
        <xdr:cNvPr id="264" name="フローチャート : 判断 263"/>
        <xdr:cNvSpPr/>
      </xdr:nvSpPr>
      <xdr:spPr>
        <a:xfrm>
          <a:off x="14351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164270</xdr:rowOff>
    </xdr:from>
    <xdr:ext cx="762000" cy="259045"/>
    <xdr:sp macro="" textlink="">
      <xdr:nvSpPr>
        <xdr:cNvPr id="265" name="テキスト ボックス 264"/>
        <xdr:cNvSpPr txBox="1"/>
      </xdr:nvSpPr>
      <xdr:spPr>
        <a:xfrm>
          <a:off x="14020800" y="1525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96096</xdr:rowOff>
    </xdr:from>
    <xdr:to>
      <xdr:col>19</xdr:col>
      <xdr:colOff>533400</xdr:colOff>
      <xdr:row>85</xdr:row>
      <xdr:rowOff>26246</xdr:rowOff>
    </xdr:to>
    <xdr:sp macro="" textlink="">
      <xdr:nvSpPr>
        <xdr:cNvPr id="266" name="フローチャート : 判断 265"/>
        <xdr:cNvSpPr/>
      </xdr:nvSpPr>
      <xdr:spPr>
        <a:xfrm>
          <a:off x="13462000" y="14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11023</xdr:rowOff>
    </xdr:from>
    <xdr:ext cx="762000" cy="259045"/>
    <xdr:sp macro="" textlink="">
      <xdr:nvSpPr>
        <xdr:cNvPr id="267" name="テキスト ボックス 266"/>
        <xdr:cNvSpPr txBox="1"/>
      </xdr:nvSpPr>
      <xdr:spPr>
        <a:xfrm>
          <a:off x="13131800" y="1458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73" name="円/楕円 272"/>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4"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7620</xdr:rowOff>
    </xdr:from>
    <xdr:to>
      <xdr:col>23</xdr:col>
      <xdr:colOff>457200</xdr:colOff>
      <xdr:row>84</xdr:row>
      <xdr:rowOff>109220</xdr:rowOff>
    </xdr:to>
    <xdr:sp macro="" textlink="">
      <xdr:nvSpPr>
        <xdr:cNvPr id="275" name="円/楕円 274"/>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76" name="テキスト ボックス 275"/>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72389</xdr:rowOff>
    </xdr:from>
    <xdr:to>
      <xdr:col>22</xdr:col>
      <xdr:colOff>254000</xdr:colOff>
      <xdr:row>88</xdr:row>
      <xdr:rowOff>2539</xdr:rowOff>
    </xdr:to>
    <xdr:sp macro="" textlink="">
      <xdr:nvSpPr>
        <xdr:cNvPr id="277" name="円/楕円 276"/>
        <xdr:cNvSpPr/>
      </xdr:nvSpPr>
      <xdr:spPr>
        <a:xfrm>
          <a:off x="15240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12716</xdr:rowOff>
    </xdr:from>
    <xdr:ext cx="762000" cy="259045"/>
    <xdr:sp macro="" textlink="">
      <xdr:nvSpPr>
        <xdr:cNvPr id="278" name="テキスト ボックス 277"/>
        <xdr:cNvSpPr txBox="1"/>
      </xdr:nvSpPr>
      <xdr:spPr>
        <a:xfrm>
          <a:off x="14909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163407</xdr:rowOff>
    </xdr:from>
    <xdr:to>
      <xdr:col>21</xdr:col>
      <xdr:colOff>50800</xdr:colOff>
      <xdr:row>87</xdr:row>
      <xdr:rowOff>93557</xdr:rowOff>
    </xdr:to>
    <xdr:sp macro="" textlink="">
      <xdr:nvSpPr>
        <xdr:cNvPr id="279" name="円/楕円 278"/>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103734</xdr:rowOff>
    </xdr:from>
    <xdr:ext cx="762000" cy="259045"/>
    <xdr:sp macro="" textlink="">
      <xdr:nvSpPr>
        <xdr:cNvPr id="280" name="テキスト ボックス 279"/>
        <xdr:cNvSpPr txBox="1"/>
      </xdr:nvSpPr>
      <xdr:spPr>
        <a:xfrm>
          <a:off x="14020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81" name="円/楕円 280"/>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154111</xdr:rowOff>
    </xdr:from>
    <xdr:ext cx="762000" cy="259045"/>
    <xdr:sp macro="" textlink="">
      <xdr:nvSpPr>
        <xdr:cNvPr id="282" name="テキスト ボックス 281"/>
        <xdr:cNvSpPr txBox="1"/>
      </xdr:nvSpPr>
      <xdr:spPr>
        <a:xfrm>
          <a:off x="13131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本土復帰及び海洋博覧会の開催等による急激な行政需要に対応するため採用した大量の職員の段階的な退職及び、新規採用の抑制により類似団体平均を下回った。</a:t>
          </a:r>
          <a:endParaRPr kumimoji="1" lang="en-US" altLang="ja-JP" sz="1300">
            <a:latin typeface="ＭＳ Ｐゴシック"/>
          </a:endParaRPr>
        </a:p>
        <a:p>
          <a:r>
            <a:rPr kumimoji="1" lang="ja-JP" altLang="en-US" sz="1300">
              <a:latin typeface="ＭＳ Ｐゴシック"/>
            </a:rPr>
            <a:t>　今後は、行政サービスの質を低下させることのないよう、バランスを考慮した職員採用を行い定員管理に努める。</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56286</xdr:rowOff>
    </xdr:from>
    <xdr:to>
      <xdr:col>24</xdr:col>
      <xdr:colOff>558800</xdr:colOff>
      <xdr:row>66</xdr:row>
      <xdr:rowOff>77724</xdr:rowOff>
    </xdr:to>
    <xdr:cxnSp macro="">
      <xdr:nvCxnSpPr>
        <xdr:cNvPr id="309" name="直線コネクタ 308"/>
        <xdr:cNvCxnSpPr/>
      </xdr:nvCxnSpPr>
      <xdr:spPr>
        <a:xfrm flipV="1">
          <a:off x="17018000" y="10343286"/>
          <a:ext cx="0" cy="1050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49801</xdr:rowOff>
    </xdr:from>
    <xdr:ext cx="762000" cy="259045"/>
    <xdr:sp macro="" textlink="">
      <xdr:nvSpPr>
        <xdr:cNvPr id="310" name="定員管理の状況最小値テキスト"/>
        <xdr:cNvSpPr txBox="1"/>
      </xdr:nvSpPr>
      <xdr:spPr>
        <a:xfrm>
          <a:off x="17106900" y="1136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27.40</a:t>
          </a:r>
          <a:endParaRPr kumimoji="1" lang="ja-JP" altLang="en-US" sz="1000" b="1">
            <a:latin typeface="ＭＳ Ｐゴシック"/>
          </a:endParaRPr>
        </a:p>
      </xdr:txBody>
    </xdr:sp>
    <xdr:clientData/>
  </xdr:oneCellAnchor>
  <xdr:twoCellAnchor>
    <xdr:from>
      <xdr:col>24</xdr:col>
      <xdr:colOff>469900</xdr:colOff>
      <xdr:row>66</xdr:row>
      <xdr:rowOff>77724</xdr:rowOff>
    </xdr:from>
    <xdr:to>
      <xdr:col>24</xdr:col>
      <xdr:colOff>647700</xdr:colOff>
      <xdr:row>66</xdr:row>
      <xdr:rowOff>77724</xdr:rowOff>
    </xdr:to>
    <xdr:cxnSp macro="">
      <xdr:nvCxnSpPr>
        <xdr:cNvPr id="311" name="直線コネクタ 310"/>
        <xdr:cNvCxnSpPr/>
      </xdr:nvCxnSpPr>
      <xdr:spPr>
        <a:xfrm>
          <a:off x="16929100" y="1139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142663</xdr:rowOff>
    </xdr:from>
    <xdr:ext cx="762000" cy="259045"/>
    <xdr:sp macro="" textlink="">
      <xdr:nvSpPr>
        <xdr:cNvPr id="312" name="定員管理の状況最大値テキスト"/>
        <xdr:cNvSpPr txBox="1"/>
      </xdr:nvSpPr>
      <xdr:spPr>
        <a:xfrm>
          <a:off x="17106900" y="1008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24</xdr:col>
      <xdr:colOff>469900</xdr:colOff>
      <xdr:row>60</xdr:row>
      <xdr:rowOff>56286</xdr:rowOff>
    </xdr:from>
    <xdr:to>
      <xdr:col>24</xdr:col>
      <xdr:colOff>647700</xdr:colOff>
      <xdr:row>60</xdr:row>
      <xdr:rowOff>56286</xdr:rowOff>
    </xdr:to>
    <xdr:cxnSp macro="">
      <xdr:nvCxnSpPr>
        <xdr:cNvPr id="313" name="直線コネクタ 312"/>
        <xdr:cNvCxnSpPr/>
      </xdr:nvCxnSpPr>
      <xdr:spPr>
        <a:xfrm>
          <a:off x="16929100" y="1034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163906</xdr:rowOff>
    </xdr:from>
    <xdr:to>
      <xdr:col>24</xdr:col>
      <xdr:colOff>558800</xdr:colOff>
      <xdr:row>60</xdr:row>
      <xdr:rowOff>169214</xdr:rowOff>
    </xdr:to>
    <xdr:cxnSp macro="">
      <xdr:nvCxnSpPr>
        <xdr:cNvPr id="314" name="直線コネクタ 313"/>
        <xdr:cNvCxnSpPr/>
      </xdr:nvCxnSpPr>
      <xdr:spPr>
        <a:xfrm>
          <a:off x="16179800" y="10450906"/>
          <a:ext cx="8382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34865</xdr:rowOff>
    </xdr:from>
    <xdr:ext cx="762000" cy="259045"/>
    <xdr:sp macro="" textlink="">
      <xdr:nvSpPr>
        <xdr:cNvPr id="315" name="定員管理の状況平均値テキスト"/>
        <xdr:cNvSpPr txBox="1"/>
      </xdr:nvSpPr>
      <xdr:spPr>
        <a:xfrm>
          <a:off x="17106900" y="10493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62788</xdr:rowOff>
    </xdr:from>
    <xdr:to>
      <xdr:col>24</xdr:col>
      <xdr:colOff>609600</xdr:colOff>
      <xdr:row>61</xdr:row>
      <xdr:rowOff>164388</xdr:rowOff>
    </xdr:to>
    <xdr:sp macro="" textlink="">
      <xdr:nvSpPr>
        <xdr:cNvPr id="316" name="フローチャート : 判断 315"/>
        <xdr:cNvSpPr/>
      </xdr:nvSpPr>
      <xdr:spPr>
        <a:xfrm>
          <a:off x="169672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163906</xdr:rowOff>
    </xdr:from>
    <xdr:to>
      <xdr:col>23</xdr:col>
      <xdr:colOff>406400</xdr:colOff>
      <xdr:row>61</xdr:row>
      <xdr:rowOff>5004</xdr:rowOff>
    </xdr:to>
    <xdr:cxnSp macro="">
      <xdr:nvCxnSpPr>
        <xdr:cNvPr id="317" name="直線コネクタ 316"/>
        <xdr:cNvCxnSpPr/>
      </xdr:nvCxnSpPr>
      <xdr:spPr>
        <a:xfrm flipV="1">
          <a:off x="15290800" y="10450906"/>
          <a:ext cx="889000" cy="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57480</xdr:rowOff>
    </xdr:from>
    <xdr:to>
      <xdr:col>23</xdr:col>
      <xdr:colOff>457200</xdr:colOff>
      <xdr:row>61</xdr:row>
      <xdr:rowOff>159080</xdr:rowOff>
    </xdr:to>
    <xdr:sp macro="" textlink="">
      <xdr:nvSpPr>
        <xdr:cNvPr id="318" name="フローチャート : 判断 317"/>
        <xdr:cNvSpPr/>
      </xdr:nvSpPr>
      <xdr:spPr>
        <a:xfrm>
          <a:off x="16129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143857</xdr:rowOff>
    </xdr:from>
    <xdr:ext cx="736600" cy="259045"/>
    <xdr:sp macro="" textlink="">
      <xdr:nvSpPr>
        <xdr:cNvPr id="319" name="テキスト ボックス 318"/>
        <xdr:cNvSpPr txBox="1"/>
      </xdr:nvSpPr>
      <xdr:spPr>
        <a:xfrm>
          <a:off x="15798800" y="1060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5004</xdr:rowOff>
    </xdr:from>
    <xdr:to>
      <xdr:col>22</xdr:col>
      <xdr:colOff>203200</xdr:colOff>
      <xdr:row>61</xdr:row>
      <xdr:rowOff>12243</xdr:rowOff>
    </xdr:to>
    <xdr:cxnSp macro="">
      <xdr:nvCxnSpPr>
        <xdr:cNvPr id="320" name="直線コネクタ 319"/>
        <xdr:cNvCxnSpPr/>
      </xdr:nvCxnSpPr>
      <xdr:spPr>
        <a:xfrm flipV="1">
          <a:off x="14401800" y="1046345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54102</xdr:rowOff>
    </xdr:from>
    <xdr:to>
      <xdr:col>22</xdr:col>
      <xdr:colOff>254000</xdr:colOff>
      <xdr:row>61</xdr:row>
      <xdr:rowOff>155702</xdr:rowOff>
    </xdr:to>
    <xdr:sp macro="" textlink="">
      <xdr:nvSpPr>
        <xdr:cNvPr id="321" name="フローチャート : 判断 320"/>
        <xdr:cNvSpPr/>
      </xdr:nvSpPr>
      <xdr:spPr>
        <a:xfrm>
          <a:off x="15240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140479</xdr:rowOff>
    </xdr:from>
    <xdr:ext cx="762000" cy="259045"/>
    <xdr:sp macro="" textlink="">
      <xdr:nvSpPr>
        <xdr:cNvPr id="322" name="テキスト ボックス 321"/>
        <xdr:cNvSpPr txBox="1"/>
      </xdr:nvSpPr>
      <xdr:spPr>
        <a:xfrm>
          <a:off x="14909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12243</xdr:rowOff>
    </xdr:from>
    <xdr:to>
      <xdr:col>21</xdr:col>
      <xdr:colOff>0</xdr:colOff>
      <xdr:row>61</xdr:row>
      <xdr:rowOff>26721</xdr:rowOff>
    </xdr:to>
    <xdr:cxnSp macro="">
      <xdr:nvCxnSpPr>
        <xdr:cNvPr id="323" name="直線コネクタ 322"/>
        <xdr:cNvCxnSpPr/>
      </xdr:nvCxnSpPr>
      <xdr:spPr>
        <a:xfrm flipV="1">
          <a:off x="13512800" y="10470693"/>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4" name="フローチャート : 判断 323"/>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5" name="テキスト ボックス 324"/>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55067</xdr:rowOff>
    </xdr:from>
    <xdr:to>
      <xdr:col>19</xdr:col>
      <xdr:colOff>533400</xdr:colOff>
      <xdr:row>61</xdr:row>
      <xdr:rowOff>156667</xdr:rowOff>
    </xdr:to>
    <xdr:sp macro="" textlink="">
      <xdr:nvSpPr>
        <xdr:cNvPr id="326" name="フローチャート : 判断 325"/>
        <xdr:cNvSpPr/>
      </xdr:nvSpPr>
      <xdr:spPr>
        <a:xfrm>
          <a:off x="13462000" y="105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141444</xdr:rowOff>
    </xdr:from>
    <xdr:ext cx="762000" cy="259045"/>
    <xdr:sp macro="" textlink="">
      <xdr:nvSpPr>
        <xdr:cNvPr id="327" name="テキスト ボックス 326"/>
        <xdr:cNvSpPr txBox="1"/>
      </xdr:nvSpPr>
      <xdr:spPr>
        <a:xfrm>
          <a:off x="13131800" y="105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118414</xdr:rowOff>
    </xdr:from>
    <xdr:to>
      <xdr:col>24</xdr:col>
      <xdr:colOff>609600</xdr:colOff>
      <xdr:row>61</xdr:row>
      <xdr:rowOff>48564</xdr:rowOff>
    </xdr:to>
    <xdr:sp macro="" textlink="">
      <xdr:nvSpPr>
        <xdr:cNvPr id="333" name="円/楕円 332"/>
        <xdr:cNvSpPr/>
      </xdr:nvSpPr>
      <xdr:spPr>
        <a:xfrm>
          <a:off x="16967200" y="104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39691</xdr:rowOff>
    </xdr:from>
    <xdr:ext cx="762000" cy="259045"/>
    <xdr:sp macro="" textlink="">
      <xdr:nvSpPr>
        <xdr:cNvPr id="334" name="定員管理の状況該当値テキスト"/>
        <xdr:cNvSpPr txBox="1"/>
      </xdr:nvSpPr>
      <xdr:spPr>
        <a:xfrm>
          <a:off x="17106900" y="103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113106</xdr:rowOff>
    </xdr:from>
    <xdr:to>
      <xdr:col>23</xdr:col>
      <xdr:colOff>457200</xdr:colOff>
      <xdr:row>61</xdr:row>
      <xdr:rowOff>43256</xdr:rowOff>
    </xdr:to>
    <xdr:sp macro="" textlink="">
      <xdr:nvSpPr>
        <xdr:cNvPr id="335" name="円/楕円 334"/>
        <xdr:cNvSpPr/>
      </xdr:nvSpPr>
      <xdr:spPr>
        <a:xfrm>
          <a:off x="16129000" y="1040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53433</xdr:rowOff>
    </xdr:from>
    <xdr:ext cx="736600" cy="259045"/>
    <xdr:sp macro="" textlink="">
      <xdr:nvSpPr>
        <xdr:cNvPr id="336" name="テキスト ボックス 335"/>
        <xdr:cNvSpPr txBox="1"/>
      </xdr:nvSpPr>
      <xdr:spPr>
        <a:xfrm>
          <a:off x="15798800" y="1016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125654</xdr:rowOff>
    </xdr:from>
    <xdr:to>
      <xdr:col>22</xdr:col>
      <xdr:colOff>254000</xdr:colOff>
      <xdr:row>61</xdr:row>
      <xdr:rowOff>55804</xdr:rowOff>
    </xdr:to>
    <xdr:sp macro="" textlink="">
      <xdr:nvSpPr>
        <xdr:cNvPr id="337" name="円/楕円 336"/>
        <xdr:cNvSpPr/>
      </xdr:nvSpPr>
      <xdr:spPr>
        <a:xfrm>
          <a:off x="15240000" y="1041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65981</xdr:rowOff>
    </xdr:from>
    <xdr:ext cx="762000" cy="259045"/>
    <xdr:sp macro="" textlink="">
      <xdr:nvSpPr>
        <xdr:cNvPr id="338" name="テキスト ボックス 337"/>
        <xdr:cNvSpPr txBox="1"/>
      </xdr:nvSpPr>
      <xdr:spPr>
        <a:xfrm>
          <a:off x="14909800" y="101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132893</xdr:rowOff>
    </xdr:from>
    <xdr:to>
      <xdr:col>21</xdr:col>
      <xdr:colOff>50800</xdr:colOff>
      <xdr:row>61</xdr:row>
      <xdr:rowOff>63043</xdr:rowOff>
    </xdr:to>
    <xdr:sp macro="" textlink="">
      <xdr:nvSpPr>
        <xdr:cNvPr id="339" name="円/楕円 338"/>
        <xdr:cNvSpPr/>
      </xdr:nvSpPr>
      <xdr:spPr>
        <a:xfrm>
          <a:off x="14351000" y="104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73220</xdr:rowOff>
    </xdr:from>
    <xdr:ext cx="762000" cy="259045"/>
    <xdr:sp macro="" textlink="">
      <xdr:nvSpPr>
        <xdr:cNvPr id="340" name="テキスト ボックス 339"/>
        <xdr:cNvSpPr txBox="1"/>
      </xdr:nvSpPr>
      <xdr:spPr>
        <a:xfrm>
          <a:off x="14020800" y="101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147371</xdr:rowOff>
    </xdr:from>
    <xdr:to>
      <xdr:col>19</xdr:col>
      <xdr:colOff>533400</xdr:colOff>
      <xdr:row>61</xdr:row>
      <xdr:rowOff>77521</xdr:rowOff>
    </xdr:to>
    <xdr:sp macro="" textlink="">
      <xdr:nvSpPr>
        <xdr:cNvPr id="341" name="円/楕円 340"/>
        <xdr:cNvSpPr/>
      </xdr:nvSpPr>
      <xdr:spPr>
        <a:xfrm>
          <a:off x="13462000" y="1043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87698</xdr:rowOff>
    </xdr:from>
    <xdr:ext cx="762000" cy="259045"/>
    <xdr:sp macro="" textlink="">
      <xdr:nvSpPr>
        <xdr:cNvPr id="342" name="テキスト ボックス 341"/>
        <xdr:cNvSpPr txBox="1"/>
      </xdr:nvSpPr>
      <xdr:spPr>
        <a:xfrm>
          <a:off x="13131800" y="1020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類似団体平均を下回っている主な要因としては、平成</a:t>
          </a:r>
          <a:r>
            <a:rPr kumimoji="1" lang="en-US" altLang="ja-JP" sz="1300">
              <a:latin typeface="ＭＳ Ｐゴシック"/>
            </a:rPr>
            <a:t>20</a:t>
          </a:r>
          <a:r>
            <a:rPr kumimoji="1" lang="ja-JP" altLang="en-US" sz="1300">
              <a:latin typeface="ＭＳ Ｐゴシック"/>
            </a:rPr>
            <a:t>～</a:t>
          </a:r>
          <a:r>
            <a:rPr kumimoji="1" lang="en-US" altLang="ja-JP" sz="1300">
              <a:latin typeface="ＭＳ Ｐゴシック"/>
            </a:rPr>
            <a:t>25</a:t>
          </a:r>
          <a:r>
            <a:rPr kumimoji="1" lang="ja-JP" altLang="en-US" sz="1300">
              <a:latin typeface="ＭＳ Ｐゴシック"/>
            </a:rPr>
            <a:t>年度にかけて利率の高い起債の繰上償還を行ってきたためだと考えられる。</a:t>
          </a:r>
          <a:endParaRPr kumimoji="1" lang="en-US" altLang="ja-JP" sz="1300">
            <a:latin typeface="ＭＳ Ｐゴシック"/>
          </a:endParaRPr>
        </a:p>
        <a:p>
          <a:r>
            <a:rPr kumimoji="1" lang="ja-JP" altLang="en-US" sz="1300">
              <a:latin typeface="ＭＳ Ｐゴシック"/>
            </a:rPr>
            <a:t>　ここ数年は類似団体を下回ってはいるが、平成</a:t>
          </a:r>
          <a:r>
            <a:rPr kumimoji="1" lang="en-US" altLang="ja-JP" sz="1300">
              <a:latin typeface="ＭＳ Ｐゴシック"/>
            </a:rPr>
            <a:t>24</a:t>
          </a:r>
          <a:r>
            <a:rPr kumimoji="1" lang="ja-JP" altLang="en-US" sz="1300">
              <a:latin typeface="ＭＳ Ｐゴシック"/>
            </a:rPr>
            <a:t>年度から建物の老朽化による文教施設や庁舎等の更新を行っているため、その元金償還が始まると当該比率は増に転じていくと見込まれるが、引き続き施設更新の優先順位や集約化、規模の適正化を図り当該比率の上昇抑制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9" name="直線コネクタ 35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0" name="テキスト ボックス 35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1" name="直線コネクタ 36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2" name="テキスト ボックス 36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3" name="直線コネクタ 36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4" name="テキスト ボックス 36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5" name="直線コネクタ 36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6" name="テキスト ボックス 36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7" name="直線コネクタ 36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8" name="テキスト ボックス 36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9" name="直線コネクタ 36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144054</xdr:rowOff>
    </xdr:from>
    <xdr:to>
      <xdr:col>24</xdr:col>
      <xdr:colOff>558800</xdr:colOff>
      <xdr:row>44</xdr:row>
      <xdr:rowOff>89263</xdr:rowOff>
    </xdr:to>
    <xdr:cxnSp macro="">
      <xdr:nvCxnSpPr>
        <xdr:cNvPr id="372" name="直線コネクタ 371"/>
        <xdr:cNvCxnSpPr/>
      </xdr:nvCxnSpPr>
      <xdr:spPr>
        <a:xfrm flipV="1">
          <a:off x="17018000" y="6316254"/>
          <a:ext cx="0" cy="1316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61340</xdr:rowOff>
    </xdr:from>
    <xdr:ext cx="762000" cy="259045"/>
    <xdr:sp macro="" textlink="">
      <xdr:nvSpPr>
        <xdr:cNvPr id="373"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24</xdr:col>
      <xdr:colOff>469900</xdr:colOff>
      <xdr:row>44</xdr:row>
      <xdr:rowOff>89263</xdr:rowOff>
    </xdr:from>
    <xdr:to>
      <xdr:col>24</xdr:col>
      <xdr:colOff>647700</xdr:colOff>
      <xdr:row>44</xdr:row>
      <xdr:rowOff>89263</xdr:rowOff>
    </xdr:to>
    <xdr:cxnSp macro="">
      <xdr:nvCxnSpPr>
        <xdr:cNvPr id="374" name="直線コネクタ 373"/>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58981</xdr:rowOff>
    </xdr:from>
    <xdr:ext cx="762000" cy="259045"/>
    <xdr:sp macro="" textlink="">
      <xdr:nvSpPr>
        <xdr:cNvPr id="375" name="公債費負担の状況最大値テキスト"/>
        <xdr:cNvSpPr txBox="1"/>
      </xdr:nvSpPr>
      <xdr:spPr>
        <a:xfrm>
          <a:off x="17106900" y="605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36</xdr:row>
      <xdr:rowOff>144054</xdr:rowOff>
    </xdr:from>
    <xdr:to>
      <xdr:col>24</xdr:col>
      <xdr:colOff>647700</xdr:colOff>
      <xdr:row>36</xdr:row>
      <xdr:rowOff>144054</xdr:rowOff>
    </xdr:to>
    <xdr:cxnSp macro="">
      <xdr:nvCxnSpPr>
        <xdr:cNvPr id="376" name="直線コネクタ 375"/>
        <xdr:cNvCxnSpPr/>
      </xdr:nvCxnSpPr>
      <xdr:spPr>
        <a:xfrm>
          <a:off x="16929100" y="631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51163</xdr:rowOff>
    </xdr:from>
    <xdr:to>
      <xdr:col>24</xdr:col>
      <xdr:colOff>558800</xdr:colOff>
      <xdr:row>41</xdr:row>
      <xdr:rowOff>24493</xdr:rowOff>
    </xdr:to>
    <xdr:cxnSp macro="">
      <xdr:nvCxnSpPr>
        <xdr:cNvPr id="377" name="直線コネクタ 376"/>
        <xdr:cNvCxnSpPr/>
      </xdr:nvCxnSpPr>
      <xdr:spPr>
        <a:xfrm flipV="1">
          <a:off x="16179800" y="6909163"/>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158586</xdr:rowOff>
    </xdr:from>
    <xdr:ext cx="762000" cy="259045"/>
    <xdr:sp macro="" textlink="">
      <xdr:nvSpPr>
        <xdr:cNvPr id="378" name="公債費負担の状況平均値テキスト"/>
        <xdr:cNvSpPr txBox="1"/>
      </xdr:nvSpPr>
      <xdr:spPr>
        <a:xfrm>
          <a:off x="17106900" y="70165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15059</xdr:rowOff>
    </xdr:from>
    <xdr:to>
      <xdr:col>24</xdr:col>
      <xdr:colOff>609600</xdr:colOff>
      <xdr:row>41</xdr:row>
      <xdr:rowOff>116659</xdr:rowOff>
    </xdr:to>
    <xdr:sp macro="" textlink="">
      <xdr:nvSpPr>
        <xdr:cNvPr id="379" name="フローチャート : 判断 378"/>
        <xdr:cNvSpPr/>
      </xdr:nvSpPr>
      <xdr:spPr>
        <a:xfrm>
          <a:off x="169672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24493</xdr:rowOff>
    </xdr:from>
    <xdr:to>
      <xdr:col>23</xdr:col>
      <xdr:colOff>406400</xdr:colOff>
      <xdr:row>41</xdr:row>
      <xdr:rowOff>169273</xdr:rowOff>
    </xdr:to>
    <xdr:cxnSp macro="">
      <xdr:nvCxnSpPr>
        <xdr:cNvPr id="380" name="直線コネクタ 379"/>
        <xdr:cNvCxnSpPr/>
      </xdr:nvCxnSpPr>
      <xdr:spPr>
        <a:xfrm flipV="1">
          <a:off x="15290800" y="7053943"/>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84001</xdr:rowOff>
    </xdr:from>
    <xdr:to>
      <xdr:col>23</xdr:col>
      <xdr:colOff>457200</xdr:colOff>
      <xdr:row>42</xdr:row>
      <xdr:rowOff>14151</xdr:rowOff>
    </xdr:to>
    <xdr:sp macro="" textlink="">
      <xdr:nvSpPr>
        <xdr:cNvPr id="381" name="フローチャート : 判断 380"/>
        <xdr:cNvSpPr/>
      </xdr:nvSpPr>
      <xdr:spPr>
        <a:xfrm>
          <a:off x="16129000" y="711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170378</xdr:rowOff>
    </xdr:from>
    <xdr:ext cx="736600" cy="259045"/>
    <xdr:sp macro="" textlink="">
      <xdr:nvSpPr>
        <xdr:cNvPr id="382" name="テキスト ボックス 381"/>
        <xdr:cNvSpPr txBox="1"/>
      </xdr:nvSpPr>
      <xdr:spPr>
        <a:xfrm>
          <a:off x="15798800" y="7199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169273</xdr:rowOff>
    </xdr:from>
    <xdr:to>
      <xdr:col>22</xdr:col>
      <xdr:colOff>203200</xdr:colOff>
      <xdr:row>42</xdr:row>
      <xdr:rowOff>94343</xdr:rowOff>
    </xdr:to>
    <xdr:cxnSp macro="">
      <xdr:nvCxnSpPr>
        <xdr:cNvPr id="383" name="直線コネクタ 382"/>
        <xdr:cNvCxnSpPr/>
      </xdr:nvCxnSpPr>
      <xdr:spPr>
        <a:xfrm flipV="1">
          <a:off x="14401800" y="71987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139156</xdr:rowOff>
    </xdr:from>
    <xdr:to>
      <xdr:col>22</xdr:col>
      <xdr:colOff>254000</xdr:colOff>
      <xdr:row>42</xdr:row>
      <xdr:rowOff>69306</xdr:rowOff>
    </xdr:to>
    <xdr:sp macro="" textlink="">
      <xdr:nvSpPr>
        <xdr:cNvPr id="384" name="フローチャート : 判断 383"/>
        <xdr:cNvSpPr/>
      </xdr:nvSpPr>
      <xdr:spPr>
        <a:xfrm>
          <a:off x="15240000" y="716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54083</xdr:rowOff>
    </xdr:from>
    <xdr:ext cx="762000" cy="259045"/>
    <xdr:sp macro="" textlink="">
      <xdr:nvSpPr>
        <xdr:cNvPr id="385" name="テキスト ボックス 384"/>
        <xdr:cNvSpPr txBox="1"/>
      </xdr:nvSpPr>
      <xdr:spPr>
        <a:xfrm>
          <a:off x="14909800" y="725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94343</xdr:rowOff>
    </xdr:from>
    <xdr:to>
      <xdr:col>21</xdr:col>
      <xdr:colOff>0</xdr:colOff>
      <xdr:row>42</xdr:row>
      <xdr:rowOff>156391</xdr:rowOff>
    </xdr:to>
    <xdr:cxnSp macro="">
      <xdr:nvCxnSpPr>
        <xdr:cNvPr id="386" name="直線コネクタ 385"/>
        <xdr:cNvCxnSpPr/>
      </xdr:nvCxnSpPr>
      <xdr:spPr>
        <a:xfrm flipV="1">
          <a:off x="13512800" y="729524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15966</xdr:rowOff>
    </xdr:from>
    <xdr:to>
      <xdr:col>21</xdr:col>
      <xdr:colOff>50800</xdr:colOff>
      <xdr:row>42</xdr:row>
      <xdr:rowOff>117566</xdr:rowOff>
    </xdr:to>
    <xdr:sp macro="" textlink="">
      <xdr:nvSpPr>
        <xdr:cNvPr id="387" name="フローチャート : 判断 386"/>
        <xdr:cNvSpPr/>
      </xdr:nvSpPr>
      <xdr:spPr>
        <a:xfrm>
          <a:off x="14351000" y="721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127743</xdr:rowOff>
    </xdr:from>
    <xdr:ext cx="762000" cy="259045"/>
    <xdr:sp macro="" textlink="">
      <xdr:nvSpPr>
        <xdr:cNvPr id="388" name="テキスト ボックス 387"/>
        <xdr:cNvSpPr txBox="1"/>
      </xdr:nvSpPr>
      <xdr:spPr>
        <a:xfrm>
          <a:off x="14020800" y="6985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50437</xdr:rowOff>
    </xdr:from>
    <xdr:to>
      <xdr:col>19</xdr:col>
      <xdr:colOff>533400</xdr:colOff>
      <xdr:row>42</xdr:row>
      <xdr:rowOff>152037</xdr:rowOff>
    </xdr:to>
    <xdr:sp macro="" textlink="">
      <xdr:nvSpPr>
        <xdr:cNvPr id="389" name="フローチャート : 判断 388"/>
        <xdr:cNvSpPr/>
      </xdr:nvSpPr>
      <xdr:spPr>
        <a:xfrm>
          <a:off x="13462000" y="72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162214</xdr:rowOff>
    </xdr:from>
    <xdr:ext cx="762000" cy="259045"/>
    <xdr:sp macro="" textlink="">
      <xdr:nvSpPr>
        <xdr:cNvPr id="390" name="テキスト ボックス 389"/>
        <xdr:cNvSpPr txBox="1"/>
      </xdr:nvSpPr>
      <xdr:spPr>
        <a:xfrm>
          <a:off x="13131800" y="7020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363</xdr:rowOff>
    </xdr:from>
    <xdr:to>
      <xdr:col>24</xdr:col>
      <xdr:colOff>609600</xdr:colOff>
      <xdr:row>40</xdr:row>
      <xdr:rowOff>101963</xdr:rowOff>
    </xdr:to>
    <xdr:sp macro="" textlink="">
      <xdr:nvSpPr>
        <xdr:cNvPr id="396" name="円/楕円 395"/>
        <xdr:cNvSpPr/>
      </xdr:nvSpPr>
      <xdr:spPr>
        <a:xfrm>
          <a:off x="169672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16890</xdr:rowOff>
    </xdr:from>
    <xdr:ext cx="762000" cy="259045"/>
    <xdr:sp macro="" textlink="">
      <xdr:nvSpPr>
        <xdr:cNvPr id="397" name="公債費負担の状況該当値テキスト"/>
        <xdr:cNvSpPr txBox="1"/>
      </xdr:nvSpPr>
      <xdr:spPr>
        <a:xfrm>
          <a:off x="17106900" y="67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145143</xdr:rowOff>
    </xdr:from>
    <xdr:to>
      <xdr:col>23</xdr:col>
      <xdr:colOff>457200</xdr:colOff>
      <xdr:row>41</xdr:row>
      <xdr:rowOff>75293</xdr:rowOff>
    </xdr:to>
    <xdr:sp macro="" textlink="">
      <xdr:nvSpPr>
        <xdr:cNvPr id="398" name="円/楕円 397"/>
        <xdr:cNvSpPr/>
      </xdr:nvSpPr>
      <xdr:spPr>
        <a:xfrm>
          <a:off x="16129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85470</xdr:rowOff>
    </xdr:from>
    <xdr:ext cx="736600" cy="259045"/>
    <xdr:sp macro="" textlink="">
      <xdr:nvSpPr>
        <xdr:cNvPr id="399" name="テキスト ボックス 398"/>
        <xdr:cNvSpPr txBox="1"/>
      </xdr:nvSpPr>
      <xdr:spPr>
        <a:xfrm>
          <a:off x="15798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118473</xdr:rowOff>
    </xdr:from>
    <xdr:to>
      <xdr:col>22</xdr:col>
      <xdr:colOff>254000</xdr:colOff>
      <xdr:row>42</xdr:row>
      <xdr:rowOff>48623</xdr:rowOff>
    </xdr:to>
    <xdr:sp macro="" textlink="">
      <xdr:nvSpPr>
        <xdr:cNvPr id="400" name="円/楕円 399"/>
        <xdr:cNvSpPr/>
      </xdr:nvSpPr>
      <xdr:spPr>
        <a:xfrm>
          <a:off x="15240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58800</xdr:rowOff>
    </xdr:from>
    <xdr:ext cx="762000" cy="259045"/>
    <xdr:sp macro="" textlink="">
      <xdr:nvSpPr>
        <xdr:cNvPr id="401" name="テキスト ボックス 400"/>
        <xdr:cNvSpPr txBox="1"/>
      </xdr:nvSpPr>
      <xdr:spPr>
        <a:xfrm>
          <a:off x="14909800" y="691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43543</xdr:rowOff>
    </xdr:from>
    <xdr:to>
      <xdr:col>21</xdr:col>
      <xdr:colOff>50800</xdr:colOff>
      <xdr:row>42</xdr:row>
      <xdr:rowOff>145143</xdr:rowOff>
    </xdr:to>
    <xdr:sp macro="" textlink="">
      <xdr:nvSpPr>
        <xdr:cNvPr id="402" name="円/楕円 401"/>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129920</xdr:rowOff>
    </xdr:from>
    <xdr:ext cx="762000" cy="259045"/>
    <xdr:sp macro="" textlink="">
      <xdr:nvSpPr>
        <xdr:cNvPr id="403" name="テキスト ボックス 402"/>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105591</xdr:rowOff>
    </xdr:from>
    <xdr:to>
      <xdr:col>19</xdr:col>
      <xdr:colOff>533400</xdr:colOff>
      <xdr:row>43</xdr:row>
      <xdr:rowOff>35741</xdr:rowOff>
    </xdr:to>
    <xdr:sp macro="" textlink="">
      <xdr:nvSpPr>
        <xdr:cNvPr id="404" name="円/楕円 403"/>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20518</xdr:rowOff>
    </xdr:from>
    <xdr:ext cx="762000" cy="259045"/>
    <xdr:sp macro="" textlink="">
      <xdr:nvSpPr>
        <xdr:cNvPr id="405" name="テキスト ボックス 404"/>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前年度からポイントが悪化した主な要因としては、文教施設や庁舎等の大型施設の更新事業により起債残高の増加及び基金取崩を行ったためである。</a:t>
          </a:r>
          <a:endParaRPr kumimoji="1" lang="en-US" altLang="ja-JP" sz="1300">
            <a:latin typeface="ＭＳ Ｐゴシック"/>
          </a:endParaRPr>
        </a:p>
        <a:p>
          <a:r>
            <a:rPr kumimoji="1" lang="ja-JP" altLang="en-US" sz="1300">
              <a:latin typeface="ＭＳ Ｐゴシック"/>
            </a:rPr>
            <a:t>　今後も文教施設等の老朽化による更新時期が来ることから、施設更新の優先順位や集約化、規模の適正化を図り将来負担額上昇の抑制に努める。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69088</xdr:rowOff>
    </xdr:to>
    <xdr:cxnSp macro="">
      <xdr:nvCxnSpPr>
        <xdr:cNvPr id="430" name="直線コネクタ 429"/>
        <xdr:cNvCxnSpPr/>
      </xdr:nvCxnSpPr>
      <xdr:spPr>
        <a:xfrm flipV="1">
          <a:off x="17018000" y="2571750"/>
          <a:ext cx="0" cy="126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41165</xdr:rowOff>
    </xdr:from>
    <xdr:ext cx="762000" cy="259045"/>
    <xdr:sp macro="" textlink="">
      <xdr:nvSpPr>
        <xdr:cNvPr id="431" name="将来負担の状況最小値テキスト"/>
        <xdr:cNvSpPr txBox="1"/>
      </xdr:nvSpPr>
      <xdr:spPr>
        <a:xfrm>
          <a:off x="17106900" y="381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210.4</a:t>
          </a:r>
          <a:endParaRPr kumimoji="1" lang="ja-JP" altLang="en-US" sz="1000" b="1">
            <a:latin typeface="ＭＳ Ｐゴシック"/>
          </a:endParaRPr>
        </a:p>
      </xdr:txBody>
    </xdr:sp>
    <xdr:clientData/>
  </xdr:oneCellAnchor>
  <xdr:twoCellAnchor>
    <xdr:from>
      <xdr:col>24</xdr:col>
      <xdr:colOff>469900</xdr:colOff>
      <xdr:row>22</xdr:row>
      <xdr:rowOff>69088</xdr:rowOff>
    </xdr:from>
    <xdr:to>
      <xdr:col>24</xdr:col>
      <xdr:colOff>647700</xdr:colOff>
      <xdr:row>22</xdr:row>
      <xdr:rowOff>69088</xdr:rowOff>
    </xdr:to>
    <xdr:cxnSp macro="">
      <xdr:nvCxnSpPr>
        <xdr:cNvPr id="432" name="直線コネクタ 431"/>
        <xdr:cNvCxnSpPr/>
      </xdr:nvCxnSpPr>
      <xdr:spPr>
        <a:xfrm>
          <a:off x="16929100" y="38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103029</xdr:rowOff>
    </xdr:from>
    <xdr:to>
      <xdr:col>24</xdr:col>
      <xdr:colOff>558800</xdr:colOff>
      <xdr:row>17</xdr:row>
      <xdr:rowOff>53435</xdr:rowOff>
    </xdr:to>
    <xdr:cxnSp macro="">
      <xdr:nvCxnSpPr>
        <xdr:cNvPr id="435" name="直線コネクタ 434"/>
        <xdr:cNvCxnSpPr/>
      </xdr:nvCxnSpPr>
      <xdr:spPr>
        <a:xfrm>
          <a:off x="16179800" y="2846229"/>
          <a:ext cx="838200" cy="1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29228</xdr:rowOff>
    </xdr:from>
    <xdr:ext cx="762000" cy="259045"/>
    <xdr:sp macro="" textlink="">
      <xdr:nvSpPr>
        <xdr:cNvPr id="436" name="将来負担の状況平均値テキスト"/>
        <xdr:cNvSpPr txBox="1"/>
      </xdr:nvSpPr>
      <xdr:spPr>
        <a:xfrm>
          <a:off x="17106900" y="24295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10732</xdr:rowOff>
    </xdr:from>
    <xdr:to>
      <xdr:col>24</xdr:col>
      <xdr:colOff>609600</xdr:colOff>
      <xdr:row>15</xdr:row>
      <xdr:rowOff>112332</xdr:rowOff>
    </xdr:to>
    <xdr:sp macro="" textlink="">
      <xdr:nvSpPr>
        <xdr:cNvPr id="437" name="フローチャート : 判断 436"/>
        <xdr:cNvSpPr/>
      </xdr:nvSpPr>
      <xdr:spPr>
        <a:xfrm>
          <a:off x="16967200" y="25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103029</xdr:rowOff>
    </xdr:from>
    <xdr:to>
      <xdr:col>23</xdr:col>
      <xdr:colOff>406400</xdr:colOff>
      <xdr:row>17</xdr:row>
      <xdr:rowOff>26289</xdr:rowOff>
    </xdr:to>
    <xdr:cxnSp macro="">
      <xdr:nvCxnSpPr>
        <xdr:cNvPr id="438" name="直線コネクタ 437"/>
        <xdr:cNvCxnSpPr/>
      </xdr:nvCxnSpPr>
      <xdr:spPr>
        <a:xfrm flipV="1">
          <a:off x="15290800" y="2846229"/>
          <a:ext cx="8890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63214</xdr:rowOff>
    </xdr:from>
    <xdr:to>
      <xdr:col>23</xdr:col>
      <xdr:colOff>457200</xdr:colOff>
      <xdr:row>15</xdr:row>
      <xdr:rowOff>164814</xdr:rowOff>
    </xdr:to>
    <xdr:sp macro="" textlink="">
      <xdr:nvSpPr>
        <xdr:cNvPr id="439" name="フローチャート : 判断 438"/>
        <xdr:cNvSpPr/>
      </xdr:nvSpPr>
      <xdr:spPr>
        <a:xfrm>
          <a:off x="16129000" y="26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3541</xdr:rowOff>
    </xdr:from>
    <xdr:ext cx="736600" cy="259045"/>
    <xdr:sp macro="" textlink="">
      <xdr:nvSpPr>
        <xdr:cNvPr id="440" name="テキスト ボックス 439"/>
        <xdr:cNvSpPr txBox="1"/>
      </xdr:nvSpPr>
      <xdr:spPr>
        <a:xfrm>
          <a:off x="15798800" y="24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21590</xdr:rowOff>
    </xdr:from>
    <xdr:to>
      <xdr:col>22</xdr:col>
      <xdr:colOff>203200</xdr:colOff>
      <xdr:row>17</xdr:row>
      <xdr:rowOff>26289</xdr:rowOff>
    </xdr:to>
    <xdr:cxnSp macro="">
      <xdr:nvCxnSpPr>
        <xdr:cNvPr id="441" name="直線コネクタ 440"/>
        <xdr:cNvCxnSpPr/>
      </xdr:nvCxnSpPr>
      <xdr:spPr>
        <a:xfrm>
          <a:off x="14401800" y="2764790"/>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126555</xdr:rowOff>
    </xdr:from>
    <xdr:to>
      <xdr:col>22</xdr:col>
      <xdr:colOff>254000</xdr:colOff>
      <xdr:row>16</xdr:row>
      <xdr:rowOff>56705</xdr:rowOff>
    </xdr:to>
    <xdr:sp macro="" textlink="">
      <xdr:nvSpPr>
        <xdr:cNvPr id="442" name="フローチャート : 判断 441"/>
        <xdr:cNvSpPr/>
      </xdr:nvSpPr>
      <xdr:spPr>
        <a:xfrm>
          <a:off x="15240000" y="269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66882</xdr:rowOff>
    </xdr:from>
    <xdr:ext cx="762000" cy="259045"/>
    <xdr:sp macro="" textlink="">
      <xdr:nvSpPr>
        <xdr:cNvPr id="443" name="テキスト ボックス 442"/>
        <xdr:cNvSpPr txBox="1"/>
      </xdr:nvSpPr>
      <xdr:spPr>
        <a:xfrm>
          <a:off x="14909800" y="246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21590</xdr:rowOff>
    </xdr:from>
    <xdr:to>
      <xdr:col>21</xdr:col>
      <xdr:colOff>0</xdr:colOff>
      <xdr:row>16</xdr:row>
      <xdr:rowOff>81915</xdr:rowOff>
    </xdr:to>
    <xdr:cxnSp macro="">
      <xdr:nvCxnSpPr>
        <xdr:cNvPr id="444" name="直線コネクタ 443"/>
        <xdr:cNvCxnSpPr/>
      </xdr:nvCxnSpPr>
      <xdr:spPr>
        <a:xfrm flipV="1">
          <a:off x="13512800" y="27647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162147</xdr:rowOff>
    </xdr:from>
    <xdr:to>
      <xdr:col>21</xdr:col>
      <xdr:colOff>50800</xdr:colOff>
      <xdr:row>16</xdr:row>
      <xdr:rowOff>92297</xdr:rowOff>
    </xdr:to>
    <xdr:sp macro="" textlink="">
      <xdr:nvSpPr>
        <xdr:cNvPr id="445" name="フローチャート : 判断 444"/>
        <xdr:cNvSpPr/>
      </xdr:nvSpPr>
      <xdr:spPr>
        <a:xfrm>
          <a:off x="14351000" y="27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77074</xdr:rowOff>
    </xdr:from>
    <xdr:ext cx="762000" cy="259045"/>
    <xdr:sp macro="" textlink="">
      <xdr:nvSpPr>
        <xdr:cNvPr id="446" name="テキスト ボックス 445"/>
        <xdr:cNvSpPr txBox="1"/>
      </xdr:nvSpPr>
      <xdr:spPr>
        <a:xfrm>
          <a:off x="14020800" y="282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139827</xdr:rowOff>
    </xdr:from>
    <xdr:to>
      <xdr:col>19</xdr:col>
      <xdr:colOff>533400</xdr:colOff>
      <xdr:row>16</xdr:row>
      <xdr:rowOff>69977</xdr:rowOff>
    </xdr:to>
    <xdr:sp macro="" textlink="">
      <xdr:nvSpPr>
        <xdr:cNvPr id="447" name="フローチャート : 判断 446"/>
        <xdr:cNvSpPr/>
      </xdr:nvSpPr>
      <xdr:spPr>
        <a:xfrm>
          <a:off x="13462000" y="2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80154</xdr:rowOff>
    </xdr:from>
    <xdr:ext cx="762000" cy="259045"/>
    <xdr:sp macro="" textlink="">
      <xdr:nvSpPr>
        <xdr:cNvPr id="448" name="テキスト ボックス 447"/>
        <xdr:cNvSpPr txBox="1"/>
      </xdr:nvSpPr>
      <xdr:spPr>
        <a:xfrm>
          <a:off x="13131800" y="248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17</xdr:row>
      <xdr:rowOff>2635</xdr:rowOff>
    </xdr:from>
    <xdr:to>
      <xdr:col>24</xdr:col>
      <xdr:colOff>609600</xdr:colOff>
      <xdr:row>17</xdr:row>
      <xdr:rowOff>104235</xdr:rowOff>
    </xdr:to>
    <xdr:sp macro="" textlink="">
      <xdr:nvSpPr>
        <xdr:cNvPr id="454" name="円/楕円 453"/>
        <xdr:cNvSpPr/>
      </xdr:nvSpPr>
      <xdr:spPr>
        <a:xfrm>
          <a:off x="16967200" y="291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146162</xdr:rowOff>
    </xdr:from>
    <xdr:ext cx="762000" cy="259045"/>
    <xdr:sp macro="" textlink="">
      <xdr:nvSpPr>
        <xdr:cNvPr id="455" name="将来負担の状況該当値テキスト"/>
        <xdr:cNvSpPr txBox="1"/>
      </xdr:nvSpPr>
      <xdr:spPr>
        <a:xfrm>
          <a:off x="17106900" y="288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52229</xdr:rowOff>
    </xdr:from>
    <xdr:to>
      <xdr:col>23</xdr:col>
      <xdr:colOff>457200</xdr:colOff>
      <xdr:row>16</xdr:row>
      <xdr:rowOff>153829</xdr:rowOff>
    </xdr:to>
    <xdr:sp macro="" textlink="">
      <xdr:nvSpPr>
        <xdr:cNvPr id="456" name="円/楕円 455"/>
        <xdr:cNvSpPr/>
      </xdr:nvSpPr>
      <xdr:spPr>
        <a:xfrm>
          <a:off x="16129000" y="279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138606</xdr:rowOff>
    </xdr:from>
    <xdr:ext cx="736600" cy="259045"/>
    <xdr:sp macro="" textlink="">
      <xdr:nvSpPr>
        <xdr:cNvPr id="457" name="テキスト ボックス 456"/>
        <xdr:cNvSpPr txBox="1"/>
      </xdr:nvSpPr>
      <xdr:spPr>
        <a:xfrm>
          <a:off x="15798800" y="2881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146939</xdr:rowOff>
    </xdr:from>
    <xdr:to>
      <xdr:col>22</xdr:col>
      <xdr:colOff>254000</xdr:colOff>
      <xdr:row>17</xdr:row>
      <xdr:rowOff>77089</xdr:rowOff>
    </xdr:to>
    <xdr:sp macro="" textlink="">
      <xdr:nvSpPr>
        <xdr:cNvPr id="458" name="円/楕円 457"/>
        <xdr:cNvSpPr/>
      </xdr:nvSpPr>
      <xdr:spPr>
        <a:xfrm>
          <a:off x="15240000" y="289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61866</xdr:rowOff>
    </xdr:from>
    <xdr:ext cx="762000" cy="259045"/>
    <xdr:sp macro="" textlink="">
      <xdr:nvSpPr>
        <xdr:cNvPr id="459" name="テキスト ボックス 458"/>
        <xdr:cNvSpPr txBox="1"/>
      </xdr:nvSpPr>
      <xdr:spPr>
        <a:xfrm>
          <a:off x="14909800" y="297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142240</xdr:rowOff>
    </xdr:from>
    <xdr:to>
      <xdr:col>21</xdr:col>
      <xdr:colOff>50800</xdr:colOff>
      <xdr:row>16</xdr:row>
      <xdr:rowOff>72390</xdr:rowOff>
    </xdr:to>
    <xdr:sp macro="" textlink="">
      <xdr:nvSpPr>
        <xdr:cNvPr id="460" name="円/楕円 459"/>
        <xdr:cNvSpPr/>
      </xdr:nvSpPr>
      <xdr:spPr>
        <a:xfrm>
          <a:off x="14351000" y="27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82567</xdr:rowOff>
    </xdr:from>
    <xdr:ext cx="762000" cy="259045"/>
    <xdr:sp macro="" textlink="">
      <xdr:nvSpPr>
        <xdr:cNvPr id="461" name="テキスト ボックス 460"/>
        <xdr:cNvSpPr txBox="1"/>
      </xdr:nvSpPr>
      <xdr:spPr>
        <a:xfrm>
          <a:off x="14020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31115</xdr:rowOff>
    </xdr:from>
    <xdr:to>
      <xdr:col>19</xdr:col>
      <xdr:colOff>533400</xdr:colOff>
      <xdr:row>16</xdr:row>
      <xdr:rowOff>132715</xdr:rowOff>
    </xdr:to>
    <xdr:sp macro="" textlink="">
      <xdr:nvSpPr>
        <xdr:cNvPr id="462" name="円/楕円 461"/>
        <xdr:cNvSpPr/>
      </xdr:nvSpPr>
      <xdr:spPr>
        <a:xfrm>
          <a:off x="13462000" y="27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117492</xdr:rowOff>
    </xdr:from>
    <xdr:ext cx="762000" cy="259045"/>
    <xdr:sp macro="" textlink="">
      <xdr:nvSpPr>
        <xdr:cNvPr id="463" name="テキスト ボックス 462"/>
        <xdr:cNvSpPr txBox="1"/>
      </xdr:nvSpPr>
      <xdr:spPr>
        <a:xfrm>
          <a:off x="13131800" y="286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沖縄県本部町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13,652
13,600
54.33
8,520,574
8,072,288
345,674
3,716,576
6,845,272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65.7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ここ数年間の段階的な退職者不補充により、類似団体平均値よりも低い値となっている。今後も引き続き人件費の抑制に努めていく。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51562</xdr:rowOff>
    </xdr:to>
    <xdr:cxnSp macro="">
      <xdr:nvCxnSpPr>
        <xdr:cNvPr id="57" name="直線コネクタ 56"/>
        <xdr:cNvCxnSpPr/>
      </xdr:nvCxnSpPr>
      <xdr:spPr>
        <a:xfrm flipV="1">
          <a:off x="4826000" y="5979160"/>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53848</xdr:rowOff>
    </xdr:from>
    <xdr:to>
      <xdr:col>7</xdr:col>
      <xdr:colOff>15875</xdr:colOff>
      <xdr:row>36</xdr:row>
      <xdr:rowOff>58420</xdr:rowOff>
    </xdr:to>
    <xdr:cxnSp macro="">
      <xdr:nvCxnSpPr>
        <xdr:cNvPr id="62" name="直線コネクタ 61"/>
        <xdr:cNvCxnSpPr/>
      </xdr:nvCxnSpPr>
      <xdr:spPr>
        <a:xfrm>
          <a:off x="3987800" y="6226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3"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4" name="フローチャート : 判断 63"/>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53848</xdr:rowOff>
    </xdr:from>
    <xdr:to>
      <xdr:col>5</xdr:col>
      <xdr:colOff>549275</xdr:colOff>
      <xdr:row>36</xdr:row>
      <xdr:rowOff>81280</xdr:rowOff>
    </xdr:to>
    <xdr:cxnSp macro="">
      <xdr:nvCxnSpPr>
        <xdr:cNvPr id="65" name="直線コネクタ 64"/>
        <xdr:cNvCxnSpPr/>
      </xdr:nvCxnSpPr>
      <xdr:spPr>
        <a:xfrm flipV="1">
          <a:off x="3098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6" name="フローチャート : 判断 65"/>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7" name="テキスト ボックス 66"/>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17272</xdr:rowOff>
    </xdr:from>
    <xdr:to>
      <xdr:col>4</xdr:col>
      <xdr:colOff>346075</xdr:colOff>
      <xdr:row>36</xdr:row>
      <xdr:rowOff>81280</xdr:rowOff>
    </xdr:to>
    <xdr:cxnSp macro="">
      <xdr:nvCxnSpPr>
        <xdr:cNvPr id="68" name="直線コネクタ 67"/>
        <xdr:cNvCxnSpPr/>
      </xdr:nvCxnSpPr>
      <xdr:spPr>
        <a:xfrm>
          <a:off x="2209800" y="61894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87139</xdr:rowOff>
    </xdr:from>
    <xdr:ext cx="762000" cy="259045"/>
    <xdr:sp macro="" textlink="">
      <xdr:nvSpPr>
        <xdr:cNvPr id="70" name="テキスト ボックス 69"/>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17272</xdr:rowOff>
    </xdr:from>
    <xdr:to>
      <xdr:col>3</xdr:col>
      <xdr:colOff>142875</xdr:colOff>
      <xdr:row>36</xdr:row>
      <xdr:rowOff>35560</xdr:rowOff>
    </xdr:to>
    <xdr:cxnSp macro="">
      <xdr:nvCxnSpPr>
        <xdr:cNvPr id="71" name="直線コネクタ 70"/>
        <xdr:cNvCxnSpPr/>
      </xdr:nvCxnSpPr>
      <xdr:spPr>
        <a:xfrm flipV="1">
          <a:off x="1320800" y="61894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5334</xdr:rowOff>
    </xdr:from>
    <xdr:to>
      <xdr:col>3</xdr:col>
      <xdr:colOff>193675</xdr:colOff>
      <xdr:row>37</xdr:row>
      <xdr:rowOff>106934</xdr:rowOff>
    </xdr:to>
    <xdr:sp macro="" textlink="">
      <xdr:nvSpPr>
        <xdr:cNvPr id="72" name="フローチャート : 判断 71"/>
        <xdr:cNvSpPr/>
      </xdr:nvSpPr>
      <xdr:spPr>
        <a:xfrm>
          <a:off x="21590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91711</xdr:rowOff>
    </xdr:from>
    <xdr:ext cx="762000" cy="259045"/>
    <xdr:sp macro="" textlink="">
      <xdr:nvSpPr>
        <xdr:cNvPr id="73" name="テキスト ボックス 72"/>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4" name="フローチャート : 判断 73"/>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5" name="テキスト ボックス 74"/>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1" name="円/楕円 80"/>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2"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3048</xdr:rowOff>
    </xdr:from>
    <xdr:to>
      <xdr:col>5</xdr:col>
      <xdr:colOff>600075</xdr:colOff>
      <xdr:row>36</xdr:row>
      <xdr:rowOff>104648</xdr:rowOff>
    </xdr:to>
    <xdr:sp macro="" textlink="">
      <xdr:nvSpPr>
        <xdr:cNvPr id="83" name="円/楕円 82"/>
        <xdr:cNvSpPr/>
      </xdr:nvSpPr>
      <xdr:spPr>
        <a:xfrm>
          <a:off x="3937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114825</xdr:rowOff>
    </xdr:from>
    <xdr:ext cx="736600" cy="259045"/>
    <xdr:sp macro="" textlink="">
      <xdr:nvSpPr>
        <xdr:cNvPr id="84" name="テキスト ボックス 83"/>
        <xdr:cNvSpPr txBox="1"/>
      </xdr:nvSpPr>
      <xdr:spPr>
        <a:xfrm>
          <a:off x="3606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30480</xdr:rowOff>
    </xdr:from>
    <xdr:to>
      <xdr:col>4</xdr:col>
      <xdr:colOff>396875</xdr:colOff>
      <xdr:row>36</xdr:row>
      <xdr:rowOff>132080</xdr:rowOff>
    </xdr:to>
    <xdr:sp macro="" textlink="">
      <xdr:nvSpPr>
        <xdr:cNvPr id="85" name="円/楕円 84"/>
        <xdr:cNvSpPr/>
      </xdr:nvSpPr>
      <xdr:spPr>
        <a:xfrm>
          <a:off x="3048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142257</xdr:rowOff>
    </xdr:from>
    <xdr:ext cx="762000" cy="259045"/>
    <xdr:sp macro="" textlink="">
      <xdr:nvSpPr>
        <xdr:cNvPr id="86" name="テキスト ボックス 85"/>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137922</xdr:rowOff>
    </xdr:from>
    <xdr:to>
      <xdr:col>3</xdr:col>
      <xdr:colOff>193675</xdr:colOff>
      <xdr:row>36</xdr:row>
      <xdr:rowOff>68072</xdr:rowOff>
    </xdr:to>
    <xdr:sp macro="" textlink="">
      <xdr:nvSpPr>
        <xdr:cNvPr id="87" name="円/楕円 86"/>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78249</xdr:rowOff>
    </xdr:from>
    <xdr:ext cx="762000" cy="259045"/>
    <xdr:sp macro="" textlink="">
      <xdr:nvSpPr>
        <xdr:cNvPr id="88" name="テキスト ボックス 87"/>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89" name="円/楕円 88"/>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96537</xdr:rowOff>
    </xdr:from>
    <xdr:ext cx="762000" cy="259045"/>
    <xdr:sp macro="" textlink="">
      <xdr:nvSpPr>
        <xdr:cNvPr id="90" name="テキスト ボックス 89"/>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沖縄振興特別推進交付金で行っている事業の影響等もあり、前年度から若干悪化する形となった。しかし、依然類似団体等の平均を下回っており、今後も引き続き平均値を下回るよう事務費等の圧縮に努め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168910</xdr:rowOff>
    </xdr:from>
    <xdr:to>
      <xdr:col>24</xdr:col>
      <xdr:colOff>31750</xdr:colOff>
      <xdr:row>21</xdr:row>
      <xdr:rowOff>24130</xdr:rowOff>
    </xdr:to>
    <xdr:cxnSp macro="">
      <xdr:nvCxnSpPr>
        <xdr:cNvPr id="118" name="直線コネクタ 117"/>
        <xdr:cNvCxnSpPr/>
      </xdr:nvCxnSpPr>
      <xdr:spPr>
        <a:xfrm flipV="1">
          <a:off x="16510000" y="23977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19"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0" name="直線コネクタ 119"/>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83837</xdr:rowOff>
    </xdr:from>
    <xdr:ext cx="762000" cy="259045"/>
    <xdr:sp macro="" textlink="">
      <xdr:nvSpPr>
        <xdr:cNvPr id="121"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13</xdr:row>
      <xdr:rowOff>168910</xdr:rowOff>
    </xdr:from>
    <xdr:to>
      <xdr:col>24</xdr:col>
      <xdr:colOff>120650</xdr:colOff>
      <xdr:row>13</xdr:row>
      <xdr:rowOff>168910</xdr:rowOff>
    </xdr:to>
    <xdr:cxnSp macro="">
      <xdr:nvCxnSpPr>
        <xdr:cNvPr id="122" name="直線コネクタ 121"/>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111760</xdr:rowOff>
    </xdr:from>
    <xdr:to>
      <xdr:col>24</xdr:col>
      <xdr:colOff>31750</xdr:colOff>
      <xdr:row>15</xdr:row>
      <xdr:rowOff>31750</xdr:rowOff>
    </xdr:to>
    <xdr:cxnSp macro="">
      <xdr:nvCxnSpPr>
        <xdr:cNvPr id="123" name="直線コネクタ 122"/>
        <xdr:cNvCxnSpPr/>
      </xdr:nvCxnSpPr>
      <xdr:spPr>
        <a:xfrm>
          <a:off x="15671800" y="25120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33037</xdr:rowOff>
    </xdr:from>
    <xdr:ext cx="762000" cy="259045"/>
    <xdr:sp macro="" textlink="">
      <xdr:nvSpPr>
        <xdr:cNvPr id="124" name="物件費平均値テキスト"/>
        <xdr:cNvSpPr txBox="1"/>
      </xdr:nvSpPr>
      <xdr:spPr>
        <a:xfrm>
          <a:off x="16598900" y="2776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60960</xdr:rowOff>
    </xdr:from>
    <xdr:to>
      <xdr:col>24</xdr:col>
      <xdr:colOff>82550</xdr:colOff>
      <xdr:row>16</xdr:row>
      <xdr:rowOff>162560</xdr:rowOff>
    </xdr:to>
    <xdr:sp macro="" textlink="">
      <xdr:nvSpPr>
        <xdr:cNvPr id="125" name="フローチャート : 判断 124"/>
        <xdr:cNvSpPr/>
      </xdr:nvSpPr>
      <xdr:spPr>
        <a:xfrm>
          <a:off x="164592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15</xdr:row>
      <xdr:rowOff>92710</xdr:rowOff>
    </xdr:to>
    <xdr:cxnSp macro="">
      <xdr:nvCxnSpPr>
        <xdr:cNvPr id="126" name="直線コネクタ 125"/>
        <xdr:cNvCxnSpPr/>
      </xdr:nvCxnSpPr>
      <xdr:spPr>
        <a:xfrm flipV="1">
          <a:off x="14782800" y="25120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7" name="フローチャート : 判断 126"/>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28" name="テキスト ボックス 127"/>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92710</xdr:rowOff>
    </xdr:to>
    <xdr:cxnSp macro="">
      <xdr:nvCxnSpPr>
        <xdr:cNvPr id="129" name="直線コネクタ 128"/>
        <xdr:cNvCxnSpPr/>
      </xdr:nvCxnSpPr>
      <xdr:spPr>
        <a:xfrm>
          <a:off x="13893800" y="24663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0</xdr:rowOff>
    </xdr:from>
    <xdr:to>
      <xdr:col>21</xdr:col>
      <xdr:colOff>412750</xdr:colOff>
      <xdr:row>16</xdr:row>
      <xdr:rowOff>101600</xdr:rowOff>
    </xdr:to>
    <xdr:sp macro="" textlink="">
      <xdr:nvSpPr>
        <xdr:cNvPr id="130" name="フローチャート : 判断 129"/>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86377</xdr:rowOff>
    </xdr:from>
    <xdr:ext cx="762000" cy="259045"/>
    <xdr:sp macro="" textlink="">
      <xdr:nvSpPr>
        <xdr:cNvPr id="131" name="テキスト ボックス 130"/>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142240</xdr:rowOff>
    </xdr:to>
    <xdr:cxnSp macro="">
      <xdr:nvCxnSpPr>
        <xdr:cNvPr id="132" name="直線コネクタ 131"/>
        <xdr:cNvCxnSpPr/>
      </xdr:nvCxnSpPr>
      <xdr:spPr>
        <a:xfrm flipV="1">
          <a:off x="13004800" y="246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156210</xdr:rowOff>
    </xdr:from>
    <xdr:to>
      <xdr:col>20</xdr:col>
      <xdr:colOff>209550</xdr:colOff>
      <xdr:row>16</xdr:row>
      <xdr:rowOff>86360</xdr:rowOff>
    </xdr:to>
    <xdr:sp macro="" textlink="">
      <xdr:nvSpPr>
        <xdr:cNvPr id="133" name="フローチャート : 判断 132"/>
        <xdr:cNvSpPr/>
      </xdr:nvSpPr>
      <xdr:spPr>
        <a:xfrm>
          <a:off x="13843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71137</xdr:rowOff>
    </xdr:from>
    <xdr:ext cx="762000" cy="259045"/>
    <xdr:sp macro="" textlink="">
      <xdr:nvSpPr>
        <xdr:cNvPr id="134" name="テキスト ボックス 133"/>
        <xdr:cNvSpPr txBox="1"/>
      </xdr:nvSpPr>
      <xdr:spPr>
        <a:xfrm>
          <a:off x="13512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5" name="フローチャート : 判断 134"/>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63517</xdr:rowOff>
    </xdr:from>
    <xdr:ext cx="762000" cy="259045"/>
    <xdr:sp macro="" textlink="">
      <xdr:nvSpPr>
        <xdr:cNvPr id="136" name="テキスト ボックス 135"/>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42" name="円/楕円 141"/>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168927</xdr:rowOff>
    </xdr:from>
    <xdr:ext cx="762000" cy="259045"/>
    <xdr:sp macro="" textlink="">
      <xdr:nvSpPr>
        <xdr:cNvPr id="143"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60960</xdr:rowOff>
    </xdr:from>
    <xdr:to>
      <xdr:col>22</xdr:col>
      <xdr:colOff>615950</xdr:colOff>
      <xdr:row>14</xdr:row>
      <xdr:rowOff>162560</xdr:rowOff>
    </xdr:to>
    <xdr:sp macro="" textlink="">
      <xdr:nvSpPr>
        <xdr:cNvPr id="144" name="円/楕円 143"/>
        <xdr:cNvSpPr/>
      </xdr:nvSpPr>
      <xdr:spPr>
        <a:xfrm>
          <a:off x="15621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1287</xdr:rowOff>
    </xdr:from>
    <xdr:ext cx="736600" cy="259045"/>
    <xdr:sp macro="" textlink="">
      <xdr:nvSpPr>
        <xdr:cNvPr id="145" name="テキスト ボックス 144"/>
        <xdr:cNvSpPr txBox="1"/>
      </xdr:nvSpPr>
      <xdr:spPr>
        <a:xfrm>
          <a:off x="15290800" y="223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41910</xdr:rowOff>
    </xdr:from>
    <xdr:to>
      <xdr:col>21</xdr:col>
      <xdr:colOff>412750</xdr:colOff>
      <xdr:row>15</xdr:row>
      <xdr:rowOff>143510</xdr:rowOff>
    </xdr:to>
    <xdr:sp macro="" textlink="">
      <xdr:nvSpPr>
        <xdr:cNvPr id="146" name="円/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xdr:rowOff>
    </xdr:from>
    <xdr:to>
      <xdr:col>20</xdr:col>
      <xdr:colOff>209550</xdr:colOff>
      <xdr:row>14</xdr:row>
      <xdr:rowOff>116840</xdr:rowOff>
    </xdr:to>
    <xdr:sp macro="" textlink="">
      <xdr:nvSpPr>
        <xdr:cNvPr id="148" name="円/楕円 147"/>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127017</xdr:rowOff>
    </xdr:from>
    <xdr:ext cx="762000" cy="259045"/>
    <xdr:sp macro="" textlink="">
      <xdr:nvSpPr>
        <xdr:cNvPr id="149" name="テキスト ボックス 148"/>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0" name="円/楕円 149"/>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1" name="テキスト ボックス 150"/>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障害サービス費等の増により、類似団体平均を上回ることとなった。福祉サービス系は毎年上昇傾向にあるため、サービス給付費等の上昇原因を分析し、経費上昇の抑制に努める。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62</xdr:row>
      <xdr:rowOff>31750</xdr:rowOff>
    </xdr:to>
    <xdr:cxnSp macro="">
      <xdr:nvCxnSpPr>
        <xdr:cNvPr id="179" name="直線コネクタ 178"/>
        <xdr:cNvCxnSpPr/>
      </xdr:nvCxnSpPr>
      <xdr:spPr>
        <a:xfrm flipV="1">
          <a:off x="4826000" y="90805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3827</xdr:rowOff>
    </xdr:from>
    <xdr:ext cx="762000" cy="259045"/>
    <xdr:sp macro="" textlink="">
      <xdr:nvSpPr>
        <xdr:cNvPr id="180"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31750</xdr:rowOff>
    </xdr:from>
    <xdr:to>
      <xdr:col>7</xdr:col>
      <xdr:colOff>104775</xdr:colOff>
      <xdr:row>62</xdr:row>
      <xdr:rowOff>31750</xdr:rowOff>
    </xdr:to>
    <xdr:cxnSp macro="">
      <xdr:nvCxnSpPr>
        <xdr:cNvPr id="181" name="直線コネクタ 180"/>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2"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3" name="直線コネクタ 182"/>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58</xdr:row>
      <xdr:rowOff>146050</xdr:rowOff>
    </xdr:to>
    <xdr:cxnSp macro="">
      <xdr:nvCxnSpPr>
        <xdr:cNvPr id="184" name="直線コネクタ 183"/>
        <xdr:cNvCxnSpPr/>
      </xdr:nvCxnSpPr>
      <xdr:spPr>
        <a:xfrm>
          <a:off x="3987800" y="9518650"/>
          <a:ext cx="8382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73677</xdr:rowOff>
    </xdr:from>
    <xdr:ext cx="762000" cy="259045"/>
    <xdr:sp macro="" textlink="">
      <xdr:nvSpPr>
        <xdr:cNvPr id="185" name="扶助費平均値テキスト"/>
        <xdr:cNvSpPr txBox="1"/>
      </xdr:nvSpPr>
      <xdr:spPr>
        <a:xfrm>
          <a:off x="4914900" y="9503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6" name="フローチャート : 判断 185"/>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57</xdr:row>
      <xdr:rowOff>146050</xdr:rowOff>
    </xdr:to>
    <xdr:cxnSp macro="">
      <xdr:nvCxnSpPr>
        <xdr:cNvPr id="187" name="直線コネクタ 186"/>
        <xdr:cNvCxnSpPr/>
      </xdr:nvCxnSpPr>
      <xdr:spPr>
        <a:xfrm flipV="1">
          <a:off x="3098800" y="95186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88" name="フローチャート : 判断 187"/>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89" name="テキスト ボックス 188"/>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57</xdr:row>
      <xdr:rowOff>146050</xdr:rowOff>
    </xdr:to>
    <xdr:cxnSp macro="">
      <xdr:nvCxnSpPr>
        <xdr:cNvPr id="190" name="直線コネクタ 189"/>
        <xdr:cNvCxnSpPr/>
      </xdr:nvCxnSpPr>
      <xdr:spPr>
        <a:xfrm>
          <a:off x="2209800" y="96520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1" name="フローチャート : 判断 190"/>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192" name="テキスト ボックス 191"/>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127000</xdr:rowOff>
    </xdr:from>
    <xdr:to>
      <xdr:col>3</xdr:col>
      <xdr:colOff>142875</xdr:colOff>
      <xdr:row>56</xdr:row>
      <xdr:rowOff>50800</xdr:rowOff>
    </xdr:to>
    <xdr:cxnSp macro="">
      <xdr:nvCxnSpPr>
        <xdr:cNvPr id="193" name="直線コネクタ 192"/>
        <xdr:cNvCxnSpPr/>
      </xdr:nvCxnSpPr>
      <xdr:spPr>
        <a:xfrm>
          <a:off x="1320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4" name="フローチャート : 判断 193"/>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5" name="テキスト ボックス 194"/>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6" name="フローチャート : 判断 195"/>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197" name="テキスト ボックス 196"/>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95250</xdr:rowOff>
    </xdr:from>
    <xdr:to>
      <xdr:col>7</xdr:col>
      <xdr:colOff>66675</xdr:colOff>
      <xdr:row>59</xdr:row>
      <xdr:rowOff>25400</xdr:rowOff>
    </xdr:to>
    <xdr:sp macro="" textlink="">
      <xdr:nvSpPr>
        <xdr:cNvPr id="203" name="円/楕円 202"/>
        <xdr:cNvSpPr/>
      </xdr:nvSpPr>
      <xdr:spPr>
        <a:xfrm>
          <a:off x="47752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67327</xdr:rowOff>
    </xdr:from>
    <xdr:ext cx="762000" cy="259045"/>
    <xdr:sp macro="" textlink="">
      <xdr:nvSpPr>
        <xdr:cNvPr id="204" name="扶助費該当値テキスト"/>
        <xdr:cNvSpPr txBox="1"/>
      </xdr:nvSpPr>
      <xdr:spPr>
        <a:xfrm>
          <a:off x="49149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5" name="円/楕円 204"/>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06" name="テキスト ボックス 205"/>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95250</xdr:rowOff>
    </xdr:from>
    <xdr:to>
      <xdr:col>4</xdr:col>
      <xdr:colOff>396875</xdr:colOff>
      <xdr:row>58</xdr:row>
      <xdr:rowOff>25400</xdr:rowOff>
    </xdr:to>
    <xdr:sp macro="" textlink="">
      <xdr:nvSpPr>
        <xdr:cNvPr id="207" name="円/楕円 206"/>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10177</xdr:rowOff>
    </xdr:from>
    <xdr:ext cx="762000" cy="259045"/>
    <xdr:sp macro="" textlink="">
      <xdr:nvSpPr>
        <xdr:cNvPr id="208" name="テキスト ボックス 207"/>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09" name="円/楕円 208"/>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0" name="テキスト ボックス 209"/>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11" name="円/楕円 210"/>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212" name="テキスト ボックス 211"/>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主に繰出金の増がこの数年における高止まりの要因となっているが、平成</a:t>
          </a:r>
          <a:r>
            <a:rPr kumimoji="1" lang="en-US" altLang="ja-JP" sz="1300">
              <a:latin typeface="ＭＳ Ｐゴシック"/>
            </a:rPr>
            <a:t>26</a:t>
          </a:r>
          <a:r>
            <a:rPr kumimoji="1" lang="ja-JP" altLang="en-US" sz="1300">
              <a:latin typeface="ＭＳ Ｐゴシック"/>
            </a:rPr>
            <a:t>年度は、給付費が減ったこと等により国民健康保険事業に係る繰出金は前年度より</a:t>
          </a:r>
          <a:r>
            <a:rPr kumimoji="1" lang="en-US" altLang="ja-JP" sz="1300">
              <a:latin typeface="ＭＳ Ｐゴシック"/>
            </a:rPr>
            <a:t>46</a:t>
          </a:r>
          <a:r>
            <a:rPr kumimoji="1" lang="ja-JP" altLang="en-US" sz="1300">
              <a:latin typeface="ＭＳ Ｐゴシック"/>
            </a:rPr>
            <a:t>百万あまり減となり、類似団体平均を下回る結果となった。</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168910</xdr:rowOff>
    </xdr:from>
    <xdr:to>
      <xdr:col>24</xdr:col>
      <xdr:colOff>31750</xdr:colOff>
      <xdr:row>60</xdr:row>
      <xdr:rowOff>119380</xdr:rowOff>
    </xdr:to>
    <xdr:cxnSp macro="">
      <xdr:nvCxnSpPr>
        <xdr:cNvPr id="240" name="直線コネクタ 239"/>
        <xdr:cNvCxnSpPr/>
      </xdr:nvCxnSpPr>
      <xdr:spPr>
        <a:xfrm flipV="1">
          <a:off x="16510000" y="925576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83837</xdr:rowOff>
    </xdr:from>
    <xdr:ext cx="762000" cy="259045"/>
    <xdr:sp macro="" textlink="">
      <xdr:nvSpPr>
        <xdr:cNvPr id="243"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53</xdr:row>
      <xdr:rowOff>168910</xdr:rowOff>
    </xdr:from>
    <xdr:to>
      <xdr:col>24</xdr:col>
      <xdr:colOff>120650</xdr:colOff>
      <xdr:row>53</xdr:row>
      <xdr:rowOff>168910</xdr:rowOff>
    </xdr:to>
    <xdr:cxnSp macro="">
      <xdr:nvCxnSpPr>
        <xdr:cNvPr id="244" name="直線コネクタ 243"/>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123190</xdr:rowOff>
    </xdr:to>
    <xdr:cxnSp macro="">
      <xdr:nvCxnSpPr>
        <xdr:cNvPr id="245" name="直線コネクタ 244"/>
        <xdr:cNvCxnSpPr/>
      </xdr:nvCxnSpPr>
      <xdr:spPr>
        <a:xfrm flipV="1">
          <a:off x="15671800" y="97358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6"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7" name="フローチャート : 判断 246"/>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123190</xdr:rowOff>
    </xdr:from>
    <xdr:to>
      <xdr:col>22</xdr:col>
      <xdr:colOff>565150</xdr:colOff>
      <xdr:row>58</xdr:row>
      <xdr:rowOff>119380</xdr:rowOff>
    </xdr:to>
    <xdr:cxnSp macro="">
      <xdr:nvCxnSpPr>
        <xdr:cNvPr id="248" name="直線コネクタ 247"/>
        <xdr:cNvCxnSpPr/>
      </xdr:nvCxnSpPr>
      <xdr:spPr>
        <a:xfrm flipV="1">
          <a:off x="14782800" y="98958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91440</xdr:rowOff>
    </xdr:from>
    <xdr:to>
      <xdr:col>22</xdr:col>
      <xdr:colOff>615950</xdr:colOff>
      <xdr:row>57</xdr:row>
      <xdr:rowOff>21590</xdr:rowOff>
    </xdr:to>
    <xdr:sp macro="" textlink="">
      <xdr:nvSpPr>
        <xdr:cNvPr id="249" name="フローチャート : 判断 248"/>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50" name="テキスト ボックス 249"/>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100330</xdr:rowOff>
    </xdr:from>
    <xdr:to>
      <xdr:col>21</xdr:col>
      <xdr:colOff>361950</xdr:colOff>
      <xdr:row>58</xdr:row>
      <xdr:rowOff>119380</xdr:rowOff>
    </xdr:to>
    <xdr:cxnSp macro="">
      <xdr:nvCxnSpPr>
        <xdr:cNvPr id="251" name="直線コネクタ 250"/>
        <xdr:cNvCxnSpPr/>
      </xdr:nvCxnSpPr>
      <xdr:spPr>
        <a:xfrm>
          <a:off x="13893800" y="98729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83820</xdr:rowOff>
    </xdr:from>
    <xdr:to>
      <xdr:col>21</xdr:col>
      <xdr:colOff>412750</xdr:colOff>
      <xdr:row>57</xdr:row>
      <xdr:rowOff>13970</xdr:rowOff>
    </xdr:to>
    <xdr:sp macro="" textlink="">
      <xdr:nvSpPr>
        <xdr:cNvPr id="252" name="フローチャート : 判断 251"/>
        <xdr:cNvSpPr/>
      </xdr:nvSpPr>
      <xdr:spPr>
        <a:xfrm>
          <a:off x="14732000" y="968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24147</xdr:rowOff>
    </xdr:from>
    <xdr:ext cx="762000" cy="259045"/>
    <xdr:sp macro="" textlink="">
      <xdr:nvSpPr>
        <xdr:cNvPr id="253" name="テキスト ボックス 252"/>
        <xdr:cNvSpPr txBox="1"/>
      </xdr:nvSpPr>
      <xdr:spPr>
        <a:xfrm>
          <a:off x="14401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157480</xdr:rowOff>
    </xdr:from>
    <xdr:to>
      <xdr:col>20</xdr:col>
      <xdr:colOff>158750</xdr:colOff>
      <xdr:row>57</xdr:row>
      <xdr:rowOff>100330</xdr:rowOff>
    </xdr:to>
    <xdr:cxnSp macro="">
      <xdr:nvCxnSpPr>
        <xdr:cNvPr id="254" name="直線コネクタ 253"/>
        <xdr:cNvCxnSpPr/>
      </xdr:nvCxnSpPr>
      <xdr:spPr>
        <a:xfrm>
          <a:off x="13004800" y="97586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45720</xdr:rowOff>
    </xdr:from>
    <xdr:to>
      <xdr:col>20</xdr:col>
      <xdr:colOff>209550</xdr:colOff>
      <xdr:row>56</xdr:row>
      <xdr:rowOff>147320</xdr:rowOff>
    </xdr:to>
    <xdr:sp macro="" textlink="">
      <xdr:nvSpPr>
        <xdr:cNvPr id="255" name="フローチャート : 判断 254"/>
        <xdr:cNvSpPr/>
      </xdr:nvSpPr>
      <xdr:spPr>
        <a:xfrm>
          <a:off x="13843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157497</xdr:rowOff>
    </xdr:from>
    <xdr:ext cx="762000" cy="259045"/>
    <xdr:sp macro="" textlink="">
      <xdr:nvSpPr>
        <xdr:cNvPr id="256" name="テキスト ボックス 255"/>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7" name="フローチャート : 判断 256"/>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111777</xdr:rowOff>
    </xdr:from>
    <xdr:ext cx="762000" cy="259045"/>
    <xdr:sp macro="" textlink="">
      <xdr:nvSpPr>
        <xdr:cNvPr id="258" name="テキスト ボックス 257"/>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83820</xdr:rowOff>
    </xdr:from>
    <xdr:to>
      <xdr:col>24</xdr:col>
      <xdr:colOff>82550</xdr:colOff>
      <xdr:row>57</xdr:row>
      <xdr:rowOff>13970</xdr:rowOff>
    </xdr:to>
    <xdr:sp macro="" textlink="">
      <xdr:nvSpPr>
        <xdr:cNvPr id="264" name="円/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6" name="円/楕円 265"/>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7" name="テキスト ボックス 266"/>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68580</xdr:rowOff>
    </xdr:from>
    <xdr:to>
      <xdr:col>21</xdr:col>
      <xdr:colOff>412750</xdr:colOff>
      <xdr:row>58</xdr:row>
      <xdr:rowOff>170180</xdr:rowOff>
    </xdr:to>
    <xdr:sp macro="" textlink="">
      <xdr:nvSpPr>
        <xdr:cNvPr id="268" name="円/楕円 267"/>
        <xdr:cNvSpPr/>
      </xdr:nvSpPr>
      <xdr:spPr>
        <a:xfrm>
          <a:off x="14732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154957</xdr:rowOff>
    </xdr:from>
    <xdr:ext cx="762000" cy="259045"/>
    <xdr:sp macro="" textlink="">
      <xdr:nvSpPr>
        <xdr:cNvPr id="269" name="テキスト ボックス 268"/>
        <xdr:cNvSpPr txBox="1"/>
      </xdr:nvSpPr>
      <xdr:spPr>
        <a:xfrm>
          <a:off x="14401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49530</xdr:rowOff>
    </xdr:from>
    <xdr:to>
      <xdr:col>20</xdr:col>
      <xdr:colOff>209550</xdr:colOff>
      <xdr:row>57</xdr:row>
      <xdr:rowOff>151130</xdr:rowOff>
    </xdr:to>
    <xdr:sp macro="" textlink="">
      <xdr:nvSpPr>
        <xdr:cNvPr id="270" name="円/楕円 269"/>
        <xdr:cNvSpPr/>
      </xdr:nvSpPr>
      <xdr:spPr>
        <a:xfrm>
          <a:off x="13843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135907</xdr:rowOff>
    </xdr:from>
    <xdr:ext cx="762000" cy="259045"/>
    <xdr:sp macro="" textlink="">
      <xdr:nvSpPr>
        <xdr:cNvPr id="271" name="テキスト ボックス 270"/>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72" name="円/楕円 27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73" name="テキスト ボックス 272"/>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一部事務組合の施設更新が終了したことなどにより、前年度よりはポイントは下がったものの、類似団体平均は上回る結果となった。主な要因としては、補助金を交付している各種団体等の数が増加してきているためと考えられる。</a:t>
          </a:r>
          <a:endParaRPr kumimoji="1" lang="en-US" altLang="ja-JP" sz="1300" baseline="0">
            <a:latin typeface="ＭＳ Ｐゴシック"/>
          </a:endParaRPr>
        </a:p>
        <a:p>
          <a:r>
            <a:rPr kumimoji="1" lang="ja-JP" altLang="en-US" sz="1300" baseline="0">
              <a:latin typeface="ＭＳ Ｐゴシック"/>
            </a:rPr>
            <a:t>　今後は交付額等の見直しや補助金の必要性等を見極め交付するなど、補助金等の圧縮に努めていく。</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156718</xdr:rowOff>
    </xdr:from>
    <xdr:to>
      <xdr:col>24</xdr:col>
      <xdr:colOff>31750</xdr:colOff>
      <xdr:row>40</xdr:row>
      <xdr:rowOff>76708</xdr:rowOff>
    </xdr:to>
    <xdr:cxnSp macro="">
      <xdr:nvCxnSpPr>
        <xdr:cNvPr id="298" name="直線コネクタ 297"/>
        <xdr:cNvCxnSpPr/>
      </xdr:nvCxnSpPr>
      <xdr:spPr>
        <a:xfrm flipV="1">
          <a:off x="16510000" y="581456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48785</xdr:rowOff>
    </xdr:from>
    <xdr:ext cx="762000" cy="259045"/>
    <xdr:sp macro="" textlink="">
      <xdr:nvSpPr>
        <xdr:cNvPr id="299" name="補助費等最小値テキスト"/>
        <xdr:cNvSpPr txBox="1"/>
      </xdr:nvSpPr>
      <xdr:spPr>
        <a:xfrm>
          <a:off x="16598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628650</xdr:colOff>
      <xdr:row>40</xdr:row>
      <xdr:rowOff>76708</xdr:rowOff>
    </xdr:from>
    <xdr:to>
      <xdr:col>24</xdr:col>
      <xdr:colOff>120650</xdr:colOff>
      <xdr:row>40</xdr:row>
      <xdr:rowOff>76708</xdr:rowOff>
    </xdr:to>
    <xdr:cxnSp macro="">
      <xdr:nvCxnSpPr>
        <xdr:cNvPr id="300" name="直線コネクタ 299"/>
        <xdr:cNvCxnSpPr/>
      </xdr:nvCxnSpPr>
      <xdr:spPr>
        <a:xfrm>
          <a:off x="16421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71645</xdr:rowOff>
    </xdr:from>
    <xdr:ext cx="762000" cy="259045"/>
    <xdr:sp macro="" textlink="">
      <xdr:nvSpPr>
        <xdr:cNvPr id="301" name="補助費等最大値テキスト"/>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33</xdr:row>
      <xdr:rowOff>156718</xdr:rowOff>
    </xdr:from>
    <xdr:to>
      <xdr:col>24</xdr:col>
      <xdr:colOff>120650</xdr:colOff>
      <xdr:row>33</xdr:row>
      <xdr:rowOff>156718</xdr:rowOff>
    </xdr:to>
    <xdr:cxnSp macro="">
      <xdr:nvCxnSpPr>
        <xdr:cNvPr id="302" name="直線コネクタ 301"/>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143002</xdr:rowOff>
    </xdr:from>
    <xdr:to>
      <xdr:col>24</xdr:col>
      <xdr:colOff>31750</xdr:colOff>
      <xdr:row>38</xdr:row>
      <xdr:rowOff>44704</xdr:rowOff>
    </xdr:to>
    <xdr:cxnSp macro="">
      <xdr:nvCxnSpPr>
        <xdr:cNvPr id="303" name="直線コネクタ 302"/>
        <xdr:cNvCxnSpPr/>
      </xdr:nvCxnSpPr>
      <xdr:spPr>
        <a:xfrm flipV="1">
          <a:off x="15671800" y="648665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4"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5" name="フローチャート : 判断 304"/>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38</xdr:row>
      <xdr:rowOff>44704</xdr:rowOff>
    </xdr:to>
    <xdr:cxnSp macro="">
      <xdr:nvCxnSpPr>
        <xdr:cNvPr id="306" name="直線コネクタ 305"/>
        <xdr:cNvCxnSpPr/>
      </xdr:nvCxnSpPr>
      <xdr:spPr>
        <a:xfrm>
          <a:off x="14782800" y="6308344"/>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144780</xdr:rowOff>
    </xdr:from>
    <xdr:to>
      <xdr:col>22</xdr:col>
      <xdr:colOff>615950</xdr:colOff>
      <xdr:row>37</xdr:row>
      <xdr:rowOff>74930</xdr:rowOff>
    </xdr:to>
    <xdr:sp macro="" textlink="">
      <xdr:nvSpPr>
        <xdr:cNvPr id="307" name="フローチャート : 判断 30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08" name="テキスト ボックス 307"/>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136144</xdr:rowOff>
    </xdr:from>
    <xdr:to>
      <xdr:col>21</xdr:col>
      <xdr:colOff>361950</xdr:colOff>
      <xdr:row>37</xdr:row>
      <xdr:rowOff>42418</xdr:rowOff>
    </xdr:to>
    <xdr:cxnSp macro="">
      <xdr:nvCxnSpPr>
        <xdr:cNvPr id="309" name="直線コネクタ 308"/>
        <xdr:cNvCxnSpPr/>
      </xdr:nvCxnSpPr>
      <xdr:spPr>
        <a:xfrm flipV="1">
          <a:off x="13893800" y="630834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0" name="フローチャート : 判断 30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1" name="テキスト ボックス 31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5842</xdr:rowOff>
    </xdr:from>
    <xdr:to>
      <xdr:col>20</xdr:col>
      <xdr:colOff>158750</xdr:colOff>
      <xdr:row>37</xdr:row>
      <xdr:rowOff>42418</xdr:rowOff>
    </xdr:to>
    <xdr:cxnSp macro="">
      <xdr:nvCxnSpPr>
        <xdr:cNvPr id="312" name="直線コネクタ 311"/>
        <xdr:cNvCxnSpPr/>
      </xdr:nvCxnSpPr>
      <xdr:spPr>
        <a:xfrm>
          <a:off x="13004800" y="63494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3" name="フローチャート : 判断 312"/>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4" name="テキスト ボックス 313"/>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15" name="フローチャート : 判断 314"/>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16" name="テキスト ボックス 315"/>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92202</xdr:rowOff>
    </xdr:from>
    <xdr:to>
      <xdr:col>24</xdr:col>
      <xdr:colOff>82550</xdr:colOff>
      <xdr:row>38</xdr:row>
      <xdr:rowOff>22352</xdr:rowOff>
    </xdr:to>
    <xdr:sp macro="" textlink="">
      <xdr:nvSpPr>
        <xdr:cNvPr id="322" name="円/楕円 321"/>
        <xdr:cNvSpPr/>
      </xdr:nvSpPr>
      <xdr:spPr>
        <a:xfrm>
          <a:off x="16459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64279</xdr:rowOff>
    </xdr:from>
    <xdr:ext cx="762000" cy="259045"/>
    <xdr:sp macro="" textlink="">
      <xdr:nvSpPr>
        <xdr:cNvPr id="323" name="補助費等該当値テキスト"/>
        <xdr:cNvSpPr txBox="1"/>
      </xdr:nvSpPr>
      <xdr:spPr>
        <a:xfrm>
          <a:off x="16598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165354</xdr:rowOff>
    </xdr:from>
    <xdr:to>
      <xdr:col>22</xdr:col>
      <xdr:colOff>615950</xdr:colOff>
      <xdr:row>38</xdr:row>
      <xdr:rowOff>95504</xdr:rowOff>
    </xdr:to>
    <xdr:sp macro="" textlink="">
      <xdr:nvSpPr>
        <xdr:cNvPr id="324" name="円/楕円 323"/>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80281</xdr:rowOff>
    </xdr:from>
    <xdr:ext cx="736600" cy="259045"/>
    <xdr:sp macro="" textlink="">
      <xdr:nvSpPr>
        <xdr:cNvPr id="325" name="テキスト ボックス 324"/>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26" name="円/楕円 325"/>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25671</xdr:rowOff>
    </xdr:from>
    <xdr:ext cx="762000" cy="259045"/>
    <xdr:sp macro="" textlink="">
      <xdr:nvSpPr>
        <xdr:cNvPr id="327" name="テキスト ボックス 326"/>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163068</xdr:rowOff>
    </xdr:from>
    <xdr:to>
      <xdr:col>20</xdr:col>
      <xdr:colOff>209550</xdr:colOff>
      <xdr:row>37</xdr:row>
      <xdr:rowOff>93218</xdr:rowOff>
    </xdr:to>
    <xdr:sp macro="" textlink="">
      <xdr:nvSpPr>
        <xdr:cNvPr id="328" name="円/楕円 327"/>
        <xdr:cNvSpPr/>
      </xdr:nvSpPr>
      <xdr:spPr>
        <a:xfrm>
          <a:off x="13843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77995</xdr:rowOff>
    </xdr:from>
    <xdr:ext cx="762000" cy="259045"/>
    <xdr:sp macro="" textlink="">
      <xdr:nvSpPr>
        <xdr:cNvPr id="329" name="テキスト ボックス 328"/>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0" name="円/楕円 329"/>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1" name="テキスト ボックス 330"/>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類似団体平均を下回っている主な要因としては、平成</a:t>
          </a:r>
          <a:r>
            <a:rPr kumimoji="1" lang="en-US" altLang="ja-JP" sz="1300">
              <a:solidFill>
                <a:schemeClr val="dk1"/>
              </a:solidFill>
              <a:latin typeface="+mn-lt"/>
              <a:ea typeface="+mn-ea"/>
              <a:cs typeface="+mn-cs"/>
            </a:rPr>
            <a:t>20</a:t>
          </a:r>
          <a:r>
            <a:rPr kumimoji="1" lang="ja-JP" altLang="ja-JP" sz="1300">
              <a:solidFill>
                <a:schemeClr val="dk1"/>
              </a:solidFill>
              <a:latin typeface="+mn-lt"/>
              <a:ea typeface="+mn-ea"/>
              <a:cs typeface="+mn-cs"/>
            </a:rPr>
            <a:t>～</a:t>
          </a:r>
          <a:r>
            <a:rPr kumimoji="1" lang="en-US" altLang="ja-JP" sz="1300">
              <a:solidFill>
                <a:schemeClr val="dk1"/>
              </a:solidFill>
              <a:latin typeface="+mn-lt"/>
              <a:ea typeface="+mn-ea"/>
              <a:cs typeface="+mn-cs"/>
            </a:rPr>
            <a:t>25</a:t>
          </a:r>
          <a:r>
            <a:rPr kumimoji="1" lang="ja-JP" altLang="ja-JP" sz="1300">
              <a:solidFill>
                <a:schemeClr val="dk1"/>
              </a:solidFill>
              <a:latin typeface="+mn-lt"/>
              <a:ea typeface="+mn-ea"/>
              <a:cs typeface="+mn-cs"/>
            </a:rPr>
            <a:t>年度にかけて利率の高い起債の繰上償還を行ってきたためだと考えられる。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　引き続き施設更新の優先順位や集約化、規模の適正化を図り当該比率の上昇抑制に努める。</a:t>
          </a:r>
          <a:endParaRPr kumimoji="1" lang="en-US"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81</xdr:row>
      <xdr:rowOff>65278</xdr:rowOff>
    </xdr:to>
    <xdr:cxnSp macro="">
      <xdr:nvCxnSpPr>
        <xdr:cNvPr id="356" name="直線コネクタ 355"/>
        <xdr:cNvCxnSpPr/>
      </xdr:nvCxnSpPr>
      <xdr:spPr>
        <a:xfrm flipV="1">
          <a:off x="4826000" y="126268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37355</xdr:rowOff>
    </xdr:from>
    <xdr:ext cx="762000" cy="259045"/>
    <xdr:sp macro="" textlink="">
      <xdr:nvSpPr>
        <xdr:cNvPr id="357" name="公債費最小値テキスト"/>
        <xdr:cNvSpPr txBox="1"/>
      </xdr:nvSpPr>
      <xdr:spPr>
        <a:xfrm>
          <a:off x="4914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81</xdr:row>
      <xdr:rowOff>65278</xdr:rowOff>
    </xdr:from>
    <xdr:to>
      <xdr:col>7</xdr:col>
      <xdr:colOff>104775</xdr:colOff>
      <xdr:row>81</xdr:row>
      <xdr:rowOff>65278</xdr:rowOff>
    </xdr:to>
    <xdr:cxnSp macro="">
      <xdr:nvCxnSpPr>
        <xdr:cNvPr id="358" name="直線コネクタ 357"/>
        <xdr:cNvCxnSpPr/>
      </xdr:nvCxnSpPr>
      <xdr:spPr>
        <a:xfrm>
          <a:off x="4737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59"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0" name="直線コネクタ 359"/>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46989</xdr:rowOff>
    </xdr:from>
    <xdr:to>
      <xdr:col>7</xdr:col>
      <xdr:colOff>15875</xdr:colOff>
      <xdr:row>77</xdr:row>
      <xdr:rowOff>65278</xdr:rowOff>
    </xdr:to>
    <xdr:cxnSp macro="">
      <xdr:nvCxnSpPr>
        <xdr:cNvPr id="361" name="直線コネクタ 360"/>
        <xdr:cNvCxnSpPr/>
      </xdr:nvCxnSpPr>
      <xdr:spPr>
        <a:xfrm flipV="1">
          <a:off x="3987800" y="13248639"/>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2"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3" name="フローチャート : 判断 362"/>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65278</xdr:rowOff>
    </xdr:from>
    <xdr:to>
      <xdr:col>5</xdr:col>
      <xdr:colOff>549275</xdr:colOff>
      <xdr:row>77</xdr:row>
      <xdr:rowOff>165863</xdr:rowOff>
    </xdr:to>
    <xdr:cxnSp macro="">
      <xdr:nvCxnSpPr>
        <xdr:cNvPr id="364" name="直線コネクタ 363"/>
        <xdr:cNvCxnSpPr/>
      </xdr:nvCxnSpPr>
      <xdr:spPr>
        <a:xfrm flipV="1">
          <a:off x="3098800" y="1326692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65" name="フローチャート : 判断 36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7129</xdr:rowOff>
    </xdr:from>
    <xdr:ext cx="736600" cy="259045"/>
    <xdr:sp macro="" textlink="">
      <xdr:nvSpPr>
        <xdr:cNvPr id="366" name="テキスト ボックス 365"/>
        <xdr:cNvSpPr txBox="1"/>
      </xdr:nvSpPr>
      <xdr:spPr>
        <a:xfrm>
          <a:off x="3606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165863</xdr:rowOff>
    </xdr:from>
    <xdr:to>
      <xdr:col>4</xdr:col>
      <xdr:colOff>346075</xdr:colOff>
      <xdr:row>78</xdr:row>
      <xdr:rowOff>99568</xdr:rowOff>
    </xdr:to>
    <xdr:cxnSp macro="">
      <xdr:nvCxnSpPr>
        <xdr:cNvPr id="367" name="直線コネクタ 366"/>
        <xdr:cNvCxnSpPr/>
      </xdr:nvCxnSpPr>
      <xdr:spPr>
        <a:xfrm flipV="1">
          <a:off x="2209800" y="13367513"/>
          <a:ext cx="889000" cy="10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68" name="フローチャート : 判断 367"/>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69" name="テキスト ボックス 368"/>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122428</xdr:rowOff>
    </xdr:to>
    <xdr:cxnSp macro="">
      <xdr:nvCxnSpPr>
        <xdr:cNvPr id="370" name="直線コネクタ 369"/>
        <xdr:cNvCxnSpPr/>
      </xdr:nvCxnSpPr>
      <xdr:spPr>
        <a:xfrm flipV="1">
          <a:off x="1320800" y="134726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119635</xdr:rowOff>
    </xdr:from>
    <xdr:to>
      <xdr:col>3</xdr:col>
      <xdr:colOff>193675</xdr:colOff>
      <xdr:row>78</xdr:row>
      <xdr:rowOff>49785</xdr:rowOff>
    </xdr:to>
    <xdr:sp macro="" textlink="">
      <xdr:nvSpPr>
        <xdr:cNvPr id="371" name="フローチャート : 判断 370"/>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72" name="テキスト ボックス 371"/>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69342</xdr:rowOff>
    </xdr:from>
    <xdr:to>
      <xdr:col>1</xdr:col>
      <xdr:colOff>676275</xdr:colOff>
      <xdr:row>77</xdr:row>
      <xdr:rowOff>170942</xdr:rowOff>
    </xdr:to>
    <xdr:sp macro="" textlink="">
      <xdr:nvSpPr>
        <xdr:cNvPr id="373" name="フローチャート : 判断 372"/>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9669</xdr:rowOff>
    </xdr:from>
    <xdr:ext cx="762000" cy="259045"/>
    <xdr:sp macro="" textlink="">
      <xdr:nvSpPr>
        <xdr:cNvPr id="374" name="テキスト ボックス 373"/>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167639</xdr:rowOff>
    </xdr:from>
    <xdr:to>
      <xdr:col>7</xdr:col>
      <xdr:colOff>66675</xdr:colOff>
      <xdr:row>77</xdr:row>
      <xdr:rowOff>97789</xdr:rowOff>
    </xdr:to>
    <xdr:sp macro="" textlink="">
      <xdr:nvSpPr>
        <xdr:cNvPr id="380" name="円/楕円 379"/>
        <xdr:cNvSpPr/>
      </xdr:nvSpPr>
      <xdr:spPr>
        <a:xfrm>
          <a:off x="4775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12716</xdr:rowOff>
    </xdr:from>
    <xdr:ext cx="762000" cy="259045"/>
    <xdr:sp macro="" textlink="">
      <xdr:nvSpPr>
        <xdr:cNvPr id="381" name="公債費該当値テキスト"/>
        <xdr:cNvSpPr txBox="1"/>
      </xdr:nvSpPr>
      <xdr:spPr>
        <a:xfrm>
          <a:off x="4914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14478</xdr:rowOff>
    </xdr:from>
    <xdr:to>
      <xdr:col>5</xdr:col>
      <xdr:colOff>600075</xdr:colOff>
      <xdr:row>77</xdr:row>
      <xdr:rowOff>116078</xdr:rowOff>
    </xdr:to>
    <xdr:sp macro="" textlink="">
      <xdr:nvSpPr>
        <xdr:cNvPr id="382" name="円/楕円 381"/>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126255</xdr:rowOff>
    </xdr:from>
    <xdr:ext cx="736600" cy="259045"/>
    <xdr:sp macro="" textlink="">
      <xdr:nvSpPr>
        <xdr:cNvPr id="383" name="テキスト ボックス 382"/>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115063</xdr:rowOff>
    </xdr:from>
    <xdr:to>
      <xdr:col>4</xdr:col>
      <xdr:colOff>396875</xdr:colOff>
      <xdr:row>78</xdr:row>
      <xdr:rowOff>45213</xdr:rowOff>
    </xdr:to>
    <xdr:sp macro="" textlink="">
      <xdr:nvSpPr>
        <xdr:cNvPr id="384" name="円/楕円 383"/>
        <xdr:cNvSpPr/>
      </xdr:nvSpPr>
      <xdr:spPr>
        <a:xfrm>
          <a:off x="3048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55390</xdr:rowOff>
    </xdr:from>
    <xdr:ext cx="762000" cy="259045"/>
    <xdr:sp macro="" textlink="">
      <xdr:nvSpPr>
        <xdr:cNvPr id="385" name="テキスト ボックス 384"/>
        <xdr:cNvSpPr txBox="1"/>
      </xdr:nvSpPr>
      <xdr:spPr>
        <a:xfrm>
          <a:off x="2717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86" name="円/楕円 385"/>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87" name="テキスト ボックス 386"/>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71628</xdr:rowOff>
    </xdr:from>
    <xdr:to>
      <xdr:col>1</xdr:col>
      <xdr:colOff>676275</xdr:colOff>
      <xdr:row>79</xdr:row>
      <xdr:rowOff>1778</xdr:rowOff>
    </xdr:to>
    <xdr:sp macro="" textlink="">
      <xdr:nvSpPr>
        <xdr:cNvPr id="388" name="円/楕円 387"/>
        <xdr:cNvSpPr/>
      </xdr:nvSpPr>
      <xdr:spPr>
        <a:xfrm>
          <a:off x="1270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158005</xdr:rowOff>
    </xdr:from>
    <xdr:ext cx="762000" cy="259045"/>
    <xdr:sp macro="" textlink="">
      <xdr:nvSpPr>
        <xdr:cNvPr id="389" name="テキスト ボックス 388"/>
        <xdr:cNvSpPr txBox="1"/>
      </xdr:nvSpPr>
      <xdr:spPr>
        <a:xfrm>
          <a:off x="939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扶助費等で類似団体平均を上回ったものの、人件費や物件費、その他経費で類似団体平均を下回っており、費目全体で相殺されたことにより類似団体平均値を下回っている。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66040</xdr:rowOff>
    </xdr:from>
    <xdr:to>
      <xdr:col>24</xdr:col>
      <xdr:colOff>31750</xdr:colOff>
      <xdr:row>80</xdr:row>
      <xdr:rowOff>168911</xdr:rowOff>
    </xdr:to>
    <xdr:cxnSp macro="">
      <xdr:nvCxnSpPr>
        <xdr:cNvPr id="417" name="直線コネクタ 416"/>
        <xdr:cNvCxnSpPr/>
      </xdr:nvCxnSpPr>
      <xdr:spPr>
        <a:xfrm flipV="1">
          <a:off x="16510000" y="12753340"/>
          <a:ext cx="0" cy="1131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140988</xdr:rowOff>
    </xdr:from>
    <xdr:ext cx="762000" cy="259045"/>
    <xdr:sp macro="" textlink="">
      <xdr:nvSpPr>
        <xdr:cNvPr id="418"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80</xdr:row>
      <xdr:rowOff>168911</xdr:rowOff>
    </xdr:from>
    <xdr:to>
      <xdr:col>24</xdr:col>
      <xdr:colOff>120650</xdr:colOff>
      <xdr:row>80</xdr:row>
      <xdr:rowOff>168911</xdr:rowOff>
    </xdr:to>
    <xdr:cxnSp macro="">
      <xdr:nvCxnSpPr>
        <xdr:cNvPr id="419" name="直線コネクタ 418"/>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152417</xdr:rowOff>
    </xdr:from>
    <xdr:ext cx="762000" cy="259045"/>
    <xdr:sp macro="" textlink="">
      <xdr:nvSpPr>
        <xdr:cNvPr id="420" name="公債費以外最大値テキスト"/>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23</xdr:col>
      <xdr:colOff>628650</xdr:colOff>
      <xdr:row>74</xdr:row>
      <xdr:rowOff>66040</xdr:rowOff>
    </xdr:from>
    <xdr:to>
      <xdr:col>24</xdr:col>
      <xdr:colOff>120650</xdr:colOff>
      <xdr:row>74</xdr:row>
      <xdr:rowOff>66040</xdr:rowOff>
    </xdr:to>
    <xdr:cxnSp macro="">
      <xdr:nvCxnSpPr>
        <xdr:cNvPr id="421" name="直線コネクタ 420"/>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12700</xdr:rowOff>
    </xdr:to>
    <xdr:cxnSp macro="">
      <xdr:nvCxnSpPr>
        <xdr:cNvPr id="422" name="直線コネクタ 421"/>
        <xdr:cNvCxnSpPr/>
      </xdr:nvCxnSpPr>
      <xdr:spPr>
        <a:xfrm>
          <a:off x="15671800" y="1319148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23"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4" name="フローチャート : 判断 423"/>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161289</xdr:rowOff>
    </xdr:from>
    <xdr:to>
      <xdr:col>22</xdr:col>
      <xdr:colOff>565150</xdr:colOff>
      <xdr:row>77</xdr:row>
      <xdr:rowOff>43180</xdr:rowOff>
    </xdr:to>
    <xdr:cxnSp macro="">
      <xdr:nvCxnSpPr>
        <xdr:cNvPr id="425" name="直線コネクタ 424"/>
        <xdr:cNvCxnSpPr/>
      </xdr:nvCxnSpPr>
      <xdr:spPr>
        <a:xfrm flipV="1">
          <a:off x="14782800" y="131914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6" name="フローチャート : 判断 425"/>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78757</xdr:rowOff>
    </xdr:from>
    <xdr:ext cx="736600" cy="259045"/>
    <xdr:sp macro="" textlink="">
      <xdr:nvSpPr>
        <xdr:cNvPr id="427" name="テキスト ボックス 426"/>
        <xdr:cNvSpPr txBox="1"/>
      </xdr:nvSpPr>
      <xdr:spPr>
        <a:xfrm>
          <a:off x="15290800" y="13280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149861</xdr:rowOff>
    </xdr:from>
    <xdr:to>
      <xdr:col>21</xdr:col>
      <xdr:colOff>361950</xdr:colOff>
      <xdr:row>77</xdr:row>
      <xdr:rowOff>43180</xdr:rowOff>
    </xdr:to>
    <xdr:cxnSp macro="">
      <xdr:nvCxnSpPr>
        <xdr:cNvPr id="428" name="直線コネクタ 427"/>
        <xdr:cNvCxnSpPr/>
      </xdr:nvCxnSpPr>
      <xdr:spPr>
        <a:xfrm>
          <a:off x="13893800" y="13008611"/>
          <a:ext cx="8890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11430</xdr:rowOff>
    </xdr:from>
    <xdr:to>
      <xdr:col>21</xdr:col>
      <xdr:colOff>412750</xdr:colOff>
      <xdr:row>77</xdr:row>
      <xdr:rowOff>113030</xdr:rowOff>
    </xdr:to>
    <xdr:sp macro="" textlink="">
      <xdr:nvSpPr>
        <xdr:cNvPr id="429" name="フローチャート : 判断 428"/>
        <xdr:cNvSpPr/>
      </xdr:nvSpPr>
      <xdr:spPr>
        <a:xfrm>
          <a:off x="14732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97807</xdr:rowOff>
    </xdr:from>
    <xdr:ext cx="762000" cy="259045"/>
    <xdr:sp macro="" textlink="">
      <xdr:nvSpPr>
        <xdr:cNvPr id="430" name="テキスト ボックス 429"/>
        <xdr:cNvSpPr txBox="1"/>
      </xdr:nvSpPr>
      <xdr:spPr>
        <a:xfrm>
          <a:off x="14401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96520</xdr:rowOff>
    </xdr:from>
    <xdr:to>
      <xdr:col>20</xdr:col>
      <xdr:colOff>158750</xdr:colOff>
      <xdr:row>75</xdr:row>
      <xdr:rowOff>149861</xdr:rowOff>
    </xdr:to>
    <xdr:cxnSp macro="">
      <xdr:nvCxnSpPr>
        <xdr:cNvPr id="431" name="直線コネクタ 430"/>
        <xdr:cNvCxnSpPr/>
      </xdr:nvCxnSpPr>
      <xdr:spPr>
        <a:xfrm>
          <a:off x="13004800" y="129552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32" name="フローチャート : 判断 43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33" name="テキスト ボックス 43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34" name="フローチャート : 判断 433"/>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162577</xdr:rowOff>
    </xdr:from>
    <xdr:ext cx="762000" cy="259045"/>
    <xdr:sp macro="" textlink="">
      <xdr:nvSpPr>
        <xdr:cNvPr id="435" name="テキスト ボックス 434"/>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133350</xdr:rowOff>
    </xdr:from>
    <xdr:to>
      <xdr:col>24</xdr:col>
      <xdr:colOff>82550</xdr:colOff>
      <xdr:row>77</xdr:row>
      <xdr:rowOff>63500</xdr:rowOff>
    </xdr:to>
    <xdr:sp macro="" textlink="">
      <xdr:nvSpPr>
        <xdr:cNvPr id="441" name="円/楕円 440"/>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149877</xdr:rowOff>
    </xdr:from>
    <xdr:ext cx="762000" cy="259045"/>
    <xdr:sp macro="" textlink="">
      <xdr:nvSpPr>
        <xdr:cNvPr id="442" name="公債費以外該当値テキスト"/>
        <xdr:cNvSpPr txBox="1"/>
      </xdr:nvSpPr>
      <xdr:spPr>
        <a:xfrm>
          <a:off x="165989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110489</xdr:rowOff>
    </xdr:from>
    <xdr:to>
      <xdr:col>22</xdr:col>
      <xdr:colOff>615950</xdr:colOff>
      <xdr:row>77</xdr:row>
      <xdr:rowOff>40639</xdr:rowOff>
    </xdr:to>
    <xdr:sp macro="" textlink="">
      <xdr:nvSpPr>
        <xdr:cNvPr id="443" name="円/楕円 442"/>
        <xdr:cNvSpPr/>
      </xdr:nvSpPr>
      <xdr:spPr>
        <a:xfrm>
          <a:off x="15621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44" name="テキスト ボックス 443"/>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163830</xdr:rowOff>
    </xdr:from>
    <xdr:to>
      <xdr:col>21</xdr:col>
      <xdr:colOff>412750</xdr:colOff>
      <xdr:row>77</xdr:row>
      <xdr:rowOff>93980</xdr:rowOff>
    </xdr:to>
    <xdr:sp macro="" textlink="">
      <xdr:nvSpPr>
        <xdr:cNvPr id="445" name="円/楕円 444"/>
        <xdr:cNvSpPr/>
      </xdr:nvSpPr>
      <xdr:spPr>
        <a:xfrm>
          <a:off x="14732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104157</xdr:rowOff>
    </xdr:from>
    <xdr:ext cx="762000" cy="259045"/>
    <xdr:sp macro="" textlink="">
      <xdr:nvSpPr>
        <xdr:cNvPr id="446" name="テキスト ボックス 445"/>
        <xdr:cNvSpPr txBox="1"/>
      </xdr:nvSpPr>
      <xdr:spPr>
        <a:xfrm>
          <a:off x="14401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99060</xdr:rowOff>
    </xdr:from>
    <xdr:to>
      <xdr:col>20</xdr:col>
      <xdr:colOff>209550</xdr:colOff>
      <xdr:row>76</xdr:row>
      <xdr:rowOff>29211</xdr:rowOff>
    </xdr:to>
    <xdr:sp macro="" textlink="">
      <xdr:nvSpPr>
        <xdr:cNvPr id="447" name="円/楕円 446"/>
        <xdr:cNvSpPr/>
      </xdr:nvSpPr>
      <xdr:spPr>
        <a:xfrm>
          <a:off x="13843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39387</xdr:rowOff>
    </xdr:from>
    <xdr:ext cx="762000" cy="259045"/>
    <xdr:sp macro="" textlink="">
      <xdr:nvSpPr>
        <xdr:cNvPr id="448" name="テキスト ボックス 447"/>
        <xdr:cNvSpPr txBox="1"/>
      </xdr:nvSpPr>
      <xdr:spPr>
        <a:xfrm>
          <a:off x="13512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45720</xdr:rowOff>
    </xdr:from>
    <xdr:to>
      <xdr:col>19</xdr:col>
      <xdr:colOff>6350</xdr:colOff>
      <xdr:row>75</xdr:row>
      <xdr:rowOff>147320</xdr:rowOff>
    </xdr:to>
    <xdr:sp macro="" textlink="">
      <xdr:nvSpPr>
        <xdr:cNvPr id="449" name="円/楕円 448"/>
        <xdr:cNvSpPr/>
      </xdr:nvSpPr>
      <xdr:spPr>
        <a:xfrm>
          <a:off x="12954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157497</xdr:rowOff>
    </xdr:from>
    <xdr:ext cx="762000" cy="259045"/>
    <xdr:sp macro="" textlink="">
      <xdr:nvSpPr>
        <xdr:cNvPr id="450" name="テキスト ボックス 449"/>
        <xdr:cNvSpPr txBox="1"/>
      </xdr:nvSpPr>
      <xdr:spPr>
        <a:xfrm>
          <a:off x="12623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沖縄県本部町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71427</xdr:rowOff>
    </xdr:from>
    <xdr:to>
      <xdr:col>4</xdr:col>
      <xdr:colOff>1117600</xdr:colOff>
      <xdr:row>19</xdr:row>
      <xdr:rowOff>160825</xdr:rowOff>
    </xdr:to>
    <xdr:cxnSp macro="">
      <xdr:nvCxnSpPr>
        <xdr:cNvPr id="45" name="直線コネクタ 44"/>
        <xdr:cNvCxnSpPr/>
      </xdr:nvCxnSpPr>
      <xdr:spPr bwMode="auto">
        <a:xfrm flipV="1">
          <a:off x="5651500" y="2176452"/>
          <a:ext cx="0" cy="12895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132902</xdr:rowOff>
    </xdr:from>
    <xdr:ext cx="762000" cy="259045"/>
    <xdr:sp macro="" textlink="">
      <xdr:nvSpPr>
        <xdr:cNvPr id="46" name="人口1人当たり決算額の推移最小値テキスト130"/>
        <xdr:cNvSpPr txBox="1"/>
      </xdr:nvSpPr>
      <xdr:spPr>
        <a:xfrm>
          <a:off x="5740400" y="34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61,811</a:t>
          </a:r>
          <a:endParaRPr kumimoji="1" lang="ja-JP" altLang="en-US" sz="1000" b="1">
            <a:latin typeface="ＭＳ Ｐゴシック"/>
          </a:endParaRPr>
        </a:p>
      </xdr:txBody>
    </xdr:sp>
    <xdr:clientData/>
  </xdr:oneCellAnchor>
  <xdr:twoCellAnchor>
    <xdr:from>
      <xdr:col>4</xdr:col>
      <xdr:colOff>1028700</xdr:colOff>
      <xdr:row>19</xdr:row>
      <xdr:rowOff>160825</xdr:rowOff>
    </xdr:from>
    <xdr:to>
      <xdr:col>5</xdr:col>
      <xdr:colOff>73025</xdr:colOff>
      <xdr:row>19</xdr:row>
      <xdr:rowOff>160825</xdr:rowOff>
    </xdr:to>
    <xdr:cxnSp macro="">
      <xdr:nvCxnSpPr>
        <xdr:cNvPr id="47" name="直線コネクタ 46"/>
        <xdr:cNvCxnSpPr/>
      </xdr:nvCxnSpPr>
      <xdr:spPr bwMode="auto">
        <a:xfrm>
          <a:off x="5562600" y="3466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157804</xdr:rowOff>
    </xdr:from>
    <xdr:ext cx="762000" cy="259045"/>
    <xdr:sp macro="" textlink="">
      <xdr:nvSpPr>
        <xdr:cNvPr id="48" name="人口1人当たり決算額の推移最大値テキスト130"/>
        <xdr:cNvSpPr txBox="1"/>
      </xdr:nvSpPr>
      <xdr:spPr>
        <a:xfrm>
          <a:off x="5740400" y="191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231,043</a:t>
          </a:r>
          <a:endParaRPr kumimoji="1" lang="ja-JP" altLang="en-US" sz="1000" b="1">
            <a:latin typeface="ＭＳ Ｐゴシック"/>
          </a:endParaRPr>
        </a:p>
      </xdr:txBody>
    </xdr:sp>
    <xdr:clientData/>
  </xdr:oneCellAnchor>
  <xdr:twoCellAnchor>
    <xdr:from>
      <xdr:col>4</xdr:col>
      <xdr:colOff>1028700</xdr:colOff>
      <xdr:row>12</xdr:row>
      <xdr:rowOff>71427</xdr:rowOff>
    </xdr:from>
    <xdr:to>
      <xdr:col>5</xdr:col>
      <xdr:colOff>73025</xdr:colOff>
      <xdr:row>12</xdr:row>
      <xdr:rowOff>71427</xdr:rowOff>
    </xdr:to>
    <xdr:cxnSp macro="">
      <xdr:nvCxnSpPr>
        <xdr:cNvPr id="49" name="直線コネクタ 48"/>
        <xdr:cNvCxnSpPr/>
      </xdr:nvCxnSpPr>
      <xdr:spPr bwMode="auto">
        <a:xfrm>
          <a:off x="5562600" y="217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133530</xdr:rowOff>
    </xdr:from>
    <xdr:to>
      <xdr:col>4</xdr:col>
      <xdr:colOff>1117600</xdr:colOff>
      <xdr:row>18</xdr:row>
      <xdr:rowOff>136525</xdr:rowOff>
    </xdr:to>
    <xdr:cxnSp macro="">
      <xdr:nvCxnSpPr>
        <xdr:cNvPr id="50" name="直線コネクタ 49"/>
        <xdr:cNvCxnSpPr/>
      </xdr:nvCxnSpPr>
      <xdr:spPr bwMode="auto">
        <a:xfrm flipV="1">
          <a:off x="5003800" y="3267255"/>
          <a:ext cx="647700" cy="2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108988</xdr:rowOff>
    </xdr:from>
    <xdr:ext cx="762000" cy="259045"/>
    <xdr:sp macro="" textlink="">
      <xdr:nvSpPr>
        <xdr:cNvPr id="51" name="人口1人当たり決算額の推移平均値テキスト130"/>
        <xdr:cNvSpPr txBox="1"/>
      </xdr:nvSpPr>
      <xdr:spPr>
        <a:xfrm>
          <a:off x="5740400" y="2899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92461</xdr:rowOff>
    </xdr:from>
    <xdr:to>
      <xdr:col>5</xdr:col>
      <xdr:colOff>34925</xdr:colOff>
      <xdr:row>18</xdr:row>
      <xdr:rowOff>22611</xdr:rowOff>
    </xdr:to>
    <xdr:sp macro="" textlink="">
      <xdr:nvSpPr>
        <xdr:cNvPr id="52" name="フローチャート : 判断 51"/>
        <xdr:cNvSpPr/>
      </xdr:nvSpPr>
      <xdr:spPr bwMode="auto">
        <a:xfrm>
          <a:off x="56007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136525</xdr:rowOff>
    </xdr:from>
    <xdr:to>
      <xdr:col>4</xdr:col>
      <xdr:colOff>469900</xdr:colOff>
      <xdr:row>18</xdr:row>
      <xdr:rowOff>137081</xdr:rowOff>
    </xdr:to>
    <xdr:cxnSp macro="">
      <xdr:nvCxnSpPr>
        <xdr:cNvPr id="53" name="直線コネクタ 52"/>
        <xdr:cNvCxnSpPr/>
      </xdr:nvCxnSpPr>
      <xdr:spPr bwMode="auto">
        <a:xfrm flipV="1">
          <a:off x="4305300" y="3270250"/>
          <a:ext cx="698500" cy="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115146</xdr:rowOff>
    </xdr:from>
    <xdr:to>
      <xdr:col>4</xdr:col>
      <xdr:colOff>520700</xdr:colOff>
      <xdr:row>18</xdr:row>
      <xdr:rowOff>45296</xdr:rowOff>
    </xdr:to>
    <xdr:sp macro="" textlink="">
      <xdr:nvSpPr>
        <xdr:cNvPr id="54" name="フローチャート : 判断 53"/>
        <xdr:cNvSpPr/>
      </xdr:nvSpPr>
      <xdr:spPr bwMode="auto">
        <a:xfrm>
          <a:off x="4953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55473</xdr:rowOff>
    </xdr:from>
    <xdr:ext cx="736600" cy="259045"/>
    <xdr:sp macro="" textlink="">
      <xdr:nvSpPr>
        <xdr:cNvPr id="55" name="テキスト ボックス 54"/>
        <xdr:cNvSpPr txBox="1"/>
      </xdr:nvSpPr>
      <xdr:spPr>
        <a:xfrm>
          <a:off x="4622800" y="284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100833</xdr:rowOff>
    </xdr:from>
    <xdr:to>
      <xdr:col>3</xdr:col>
      <xdr:colOff>904875</xdr:colOff>
      <xdr:row>18</xdr:row>
      <xdr:rowOff>137081</xdr:rowOff>
    </xdr:to>
    <xdr:cxnSp macro="">
      <xdr:nvCxnSpPr>
        <xdr:cNvPr id="56" name="直線コネクタ 55"/>
        <xdr:cNvCxnSpPr/>
      </xdr:nvCxnSpPr>
      <xdr:spPr bwMode="auto">
        <a:xfrm>
          <a:off x="3606800" y="3234558"/>
          <a:ext cx="698500" cy="36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108242</xdr:rowOff>
    </xdr:from>
    <xdr:to>
      <xdr:col>3</xdr:col>
      <xdr:colOff>955675</xdr:colOff>
      <xdr:row>18</xdr:row>
      <xdr:rowOff>38392</xdr:rowOff>
    </xdr:to>
    <xdr:sp macro="" textlink="">
      <xdr:nvSpPr>
        <xdr:cNvPr id="57" name="フローチャート : 判断 56"/>
        <xdr:cNvSpPr/>
      </xdr:nvSpPr>
      <xdr:spPr bwMode="auto">
        <a:xfrm>
          <a:off x="4254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48569</xdr:rowOff>
    </xdr:from>
    <xdr:ext cx="762000" cy="259045"/>
    <xdr:sp macro="" textlink="">
      <xdr:nvSpPr>
        <xdr:cNvPr id="58" name="テキスト ボックス 57"/>
        <xdr:cNvSpPr txBox="1"/>
      </xdr:nvSpPr>
      <xdr:spPr>
        <a:xfrm>
          <a:off x="3924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97869</xdr:rowOff>
    </xdr:from>
    <xdr:to>
      <xdr:col>3</xdr:col>
      <xdr:colOff>206375</xdr:colOff>
      <xdr:row>18</xdr:row>
      <xdr:rowOff>100833</xdr:rowOff>
    </xdr:to>
    <xdr:cxnSp macro="">
      <xdr:nvCxnSpPr>
        <xdr:cNvPr id="59" name="直線コネクタ 58"/>
        <xdr:cNvCxnSpPr/>
      </xdr:nvCxnSpPr>
      <xdr:spPr bwMode="auto">
        <a:xfrm>
          <a:off x="2908300" y="3231594"/>
          <a:ext cx="698500" cy="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90061</xdr:rowOff>
    </xdr:from>
    <xdr:to>
      <xdr:col>3</xdr:col>
      <xdr:colOff>257175</xdr:colOff>
      <xdr:row>18</xdr:row>
      <xdr:rowOff>20211</xdr:rowOff>
    </xdr:to>
    <xdr:sp macro="" textlink="">
      <xdr:nvSpPr>
        <xdr:cNvPr id="60" name="フローチャート : 判断 59"/>
        <xdr:cNvSpPr/>
      </xdr:nvSpPr>
      <xdr:spPr bwMode="auto">
        <a:xfrm>
          <a:off x="3556000" y="3052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30388</xdr:rowOff>
    </xdr:from>
    <xdr:ext cx="762000" cy="259045"/>
    <xdr:sp macro="" textlink="">
      <xdr:nvSpPr>
        <xdr:cNvPr id="61" name="テキスト ボックス 60"/>
        <xdr:cNvSpPr txBox="1"/>
      </xdr:nvSpPr>
      <xdr:spPr>
        <a:xfrm>
          <a:off x="3225800" y="282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109,431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112311</xdr:rowOff>
    </xdr:from>
    <xdr:to>
      <xdr:col>2</xdr:col>
      <xdr:colOff>692150</xdr:colOff>
      <xdr:row>18</xdr:row>
      <xdr:rowOff>42461</xdr:rowOff>
    </xdr:to>
    <xdr:sp macro="" textlink="">
      <xdr:nvSpPr>
        <xdr:cNvPr id="62" name="フローチャート : 判断 61"/>
        <xdr:cNvSpPr/>
      </xdr:nvSpPr>
      <xdr:spPr bwMode="auto">
        <a:xfrm>
          <a:off x="2857500" y="30745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52638</xdr:rowOff>
    </xdr:from>
    <xdr:ext cx="762000" cy="259045"/>
    <xdr:sp macro="" textlink="">
      <xdr:nvSpPr>
        <xdr:cNvPr id="63" name="テキスト ボックス 62"/>
        <xdr:cNvSpPr txBox="1"/>
      </xdr:nvSpPr>
      <xdr:spPr>
        <a:xfrm>
          <a:off x="2527300" y="284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106,511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82730</xdr:rowOff>
    </xdr:from>
    <xdr:to>
      <xdr:col>5</xdr:col>
      <xdr:colOff>34925</xdr:colOff>
      <xdr:row>19</xdr:row>
      <xdr:rowOff>12881</xdr:rowOff>
    </xdr:to>
    <xdr:sp macro="" textlink="">
      <xdr:nvSpPr>
        <xdr:cNvPr id="69" name="円/楕円 68"/>
        <xdr:cNvSpPr/>
      </xdr:nvSpPr>
      <xdr:spPr bwMode="auto">
        <a:xfrm>
          <a:off x="5600700" y="321645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54807</xdr:rowOff>
    </xdr:from>
    <xdr:ext cx="762000" cy="259045"/>
    <xdr:sp macro="" textlink="">
      <xdr:nvSpPr>
        <xdr:cNvPr id="70" name="人口1人当たり決算額の推移該当値テキスト130"/>
        <xdr:cNvSpPr txBox="1"/>
      </xdr:nvSpPr>
      <xdr:spPr>
        <a:xfrm>
          <a:off x="5740400" y="318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87,893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85725</xdr:rowOff>
    </xdr:from>
    <xdr:to>
      <xdr:col>4</xdr:col>
      <xdr:colOff>520700</xdr:colOff>
      <xdr:row>19</xdr:row>
      <xdr:rowOff>15875</xdr:rowOff>
    </xdr:to>
    <xdr:sp macro="" textlink="">
      <xdr:nvSpPr>
        <xdr:cNvPr id="71" name="円/楕円 70"/>
        <xdr:cNvSpPr/>
      </xdr:nvSpPr>
      <xdr:spPr bwMode="auto">
        <a:xfrm>
          <a:off x="4953000" y="3219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652</xdr:rowOff>
    </xdr:from>
    <xdr:ext cx="736600" cy="259045"/>
    <xdr:sp macro="" textlink="">
      <xdr:nvSpPr>
        <xdr:cNvPr id="72" name="テキスト ボックス 71"/>
        <xdr:cNvSpPr txBox="1"/>
      </xdr:nvSpPr>
      <xdr:spPr>
        <a:xfrm>
          <a:off x="4622800" y="330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87,500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86281</xdr:rowOff>
    </xdr:from>
    <xdr:to>
      <xdr:col>3</xdr:col>
      <xdr:colOff>955675</xdr:colOff>
      <xdr:row>19</xdr:row>
      <xdr:rowOff>16431</xdr:rowOff>
    </xdr:to>
    <xdr:sp macro="" textlink="">
      <xdr:nvSpPr>
        <xdr:cNvPr id="73" name="円/楕円 72"/>
        <xdr:cNvSpPr/>
      </xdr:nvSpPr>
      <xdr:spPr bwMode="auto">
        <a:xfrm>
          <a:off x="4254500" y="3220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1208</xdr:rowOff>
    </xdr:from>
    <xdr:ext cx="762000" cy="259045"/>
    <xdr:sp macro="" textlink="">
      <xdr:nvSpPr>
        <xdr:cNvPr id="74" name="テキスト ボックス 73"/>
        <xdr:cNvSpPr txBox="1"/>
      </xdr:nvSpPr>
      <xdr:spPr>
        <a:xfrm>
          <a:off x="3924300" y="3306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50033</xdr:rowOff>
    </xdr:from>
    <xdr:to>
      <xdr:col>3</xdr:col>
      <xdr:colOff>257175</xdr:colOff>
      <xdr:row>18</xdr:row>
      <xdr:rowOff>151633</xdr:rowOff>
    </xdr:to>
    <xdr:sp macro="" textlink="">
      <xdr:nvSpPr>
        <xdr:cNvPr id="75" name="円/楕円 74"/>
        <xdr:cNvSpPr/>
      </xdr:nvSpPr>
      <xdr:spPr bwMode="auto">
        <a:xfrm>
          <a:off x="3556000" y="3183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136410</xdr:rowOff>
    </xdr:from>
    <xdr:ext cx="762000" cy="259045"/>
    <xdr:sp macro="" textlink="">
      <xdr:nvSpPr>
        <xdr:cNvPr id="76" name="テキスト ボックス 75"/>
        <xdr:cNvSpPr txBox="1"/>
      </xdr:nvSpPr>
      <xdr:spPr>
        <a:xfrm>
          <a:off x="3225800" y="3270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92,184</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47069</xdr:rowOff>
    </xdr:from>
    <xdr:to>
      <xdr:col>2</xdr:col>
      <xdr:colOff>692150</xdr:colOff>
      <xdr:row>18</xdr:row>
      <xdr:rowOff>148669</xdr:rowOff>
    </xdr:to>
    <xdr:sp macro="" textlink="">
      <xdr:nvSpPr>
        <xdr:cNvPr id="77" name="円/楕円 76"/>
        <xdr:cNvSpPr/>
      </xdr:nvSpPr>
      <xdr:spPr bwMode="auto">
        <a:xfrm>
          <a:off x="2857500" y="3180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133446</xdr:rowOff>
    </xdr:from>
    <xdr:ext cx="762000" cy="259045"/>
    <xdr:sp macro="" textlink="">
      <xdr:nvSpPr>
        <xdr:cNvPr id="78" name="テキスト ボックス 77"/>
        <xdr:cNvSpPr txBox="1"/>
      </xdr:nvSpPr>
      <xdr:spPr>
        <a:xfrm>
          <a:off x="2527300" y="3267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93561</xdr:rowOff>
    </xdr:from>
    <xdr:to>
      <xdr:col>4</xdr:col>
      <xdr:colOff>1117600</xdr:colOff>
      <xdr:row>37</xdr:row>
      <xdr:rowOff>188264</xdr:rowOff>
    </xdr:to>
    <xdr:cxnSp macro="">
      <xdr:nvCxnSpPr>
        <xdr:cNvPr id="106" name="直線コネクタ 105"/>
        <xdr:cNvCxnSpPr/>
      </xdr:nvCxnSpPr>
      <xdr:spPr bwMode="auto">
        <a:xfrm flipV="1">
          <a:off x="5651500" y="6018111"/>
          <a:ext cx="0" cy="12948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160341</xdr:rowOff>
    </xdr:from>
    <xdr:ext cx="762000" cy="259045"/>
    <xdr:sp macro="" textlink="">
      <xdr:nvSpPr>
        <xdr:cNvPr id="107" name="人口1人当たり決算額の推移最小値テキスト445"/>
        <xdr:cNvSpPr txBox="1"/>
      </xdr:nvSpPr>
      <xdr:spPr>
        <a:xfrm>
          <a:off x="5740400" y="728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-10,824</a:t>
          </a:r>
          <a:endParaRPr kumimoji="1" lang="ja-JP" altLang="en-US" sz="1000" b="1">
            <a:latin typeface="ＭＳ Ｐゴシック"/>
          </a:endParaRPr>
        </a:p>
      </xdr:txBody>
    </xdr:sp>
    <xdr:clientData/>
  </xdr:oneCellAnchor>
  <xdr:twoCellAnchor>
    <xdr:from>
      <xdr:col>4</xdr:col>
      <xdr:colOff>1028700</xdr:colOff>
      <xdr:row>37</xdr:row>
      <xdr:rowOff>188264</xdr:rowOff>
    </xdr:from>
    <xdr:to>
      <xdr:col>5</xdr:col>
      <xdr:colOff>73025</xdr:colOff>
      <xdr:row>37</xdr:row>
      <xdr:rowOff>188264</xdr:rowOff>
    </xdr:to>
    <xdr:cxnSp macro="">
      <xdr:nvCxnSpPr>
        <xdr:cNvPr id="108" name="直線コネクタ 107"/>
        <xdr:cNvCxnSpPr/>
      </xdr:nvCxnSpPr>
      <xdr:spPr bwMode="auto">
        <a:xfrm>
          <a:off x="5562600" y="7312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8488</xdr:rowOff>
    </xdr:from>
    <xdr:ext cx="762000" cy="259045"/>
    <xdr:sp macro="" textlink="">
      <xdr:nvSpPr>
        <xdr:cNvPr id="109" name="人口1人当たり決算額の推移最大値テキスト445"/>
        <xdr:cNvSpPr txBox="1"/>
      </xdr:nvSpPr>
      <xdr:spPr>
        <a:xfrm>
          <a:off x="5740400" y="576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91,133</a:t>
          </a:r>
          <a:endParaRPr kumimoji="1" lang="ja-JP" altLang="en-US" sz="1000" b="1">
            <a:latin typeface="ＭＳ Ｐゴシック"/>
          </a:endParaRPr>
        </a:p>
      </xdr:txBody>
    </xdr:sp>
    <xdr:clientData/>
  </xdr:oneCellAnchor>
  <xdr:twoCellAnchor>
    <xdr:from>
      <xdr:col>4</xdr:col>
      <xdr:colOff>1028700</xdr:colOff>
      <xdr:row>33</xdr:row>
      <xdr:rowOff>93561</xdr:rowOff>
    </xdr:from>
    <xdr:to>
      <xdr:col>5</xdr:col>
      <xdr:colOff>73025</xdr:colOff>
      <xdr:row>33</xdr:row>
      <xdr:rowOff>93561</xdr:rowOff>
    </xdr:to>
    <xdr:cxnSp macro="">
      <xdr:nvCxnSpPr>
        <xdr:cNvPr id="110" name="直線コネクタ 109"/>
        <xdr:cNvCxnSpPr/>
      </xdr:nvCxnSpPr>
      <xdr:spPr bwMode="auto">
        <a:xfrm>
          <a:off x="5562600" y="6018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53442</xdr:rowOff>
    </xdr:from>
    <xdr:to>
      <xdr:col>4</xdr:col>
      <xdr:colOff>1117600</xdr:colOff>
      <xdr:row>36</xdr:row>
      <xdr:rowOff>66535</xdr:rowOff>
    </xdr:to>
    <xdr:cxnSp macro="">
      <xdr:nvCxnSpPr>
        <xdr:cNvPr id="111" name="直線コネクタ 110"/>
        <xdr:cNvCxnSpPr/>
      </xdr:nvCxnSpPr>
      <xdr:spPr bwMode="auto">
        <a:xfrm>
          <a:off x="5003800" y="7006692"/>
          <a:ext cx="647700" cy="1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63009</xdr:rowOff>
    </xdr:from>
    <xdr:ext cx="762000" cy="259045"/>
    <xdr:sp macro="" textlink="">
      <xdr:nvSpPr>
        <xdr:cNvPr id="112" name="人口1人当たり決算額の推移平均値テキスト445"/>
        <xdr:cNvSpPr txBox="1"/>
      </xdr:nvSpPr>
      <xdr:spPr>
        <a:xfrm>
          <a:off x="5740400" y="667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217932</xdr:rowOff>
    </xdr:from>
    <xdr:to>
      <xdr:col>5</xdr:col>
      <xdr:colOff>34925</xdr:colOff>
      <xdr:row>35</xdr:row>
      <xdr:rowOff>319532</xdr:rowOff>
    </xdr:to>
    <xdr:sp macro="" textlink="">
      <xdr:nvSpPr>
        <xdr:cNvPr id="113" name="フローチャート : 判断 112"/>
        <xdr:cNvSpPr/>
      </xdr:nvSpPr>
      <xdr:spPr bwMode="auto">
        <a:xfrm>
          <a:off x="5600700" y="6828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316903</xdr:rowOff>
    </xdr:from>
    <xdr:to>
      <xdr:col>4</xdr:col>
      <xdr:colOff>469900</xdr:colOff>
      <xdr:row>36</xdr:row>
      <xdr:rowOff>53442</xdr:rowOff>
    </xdr:to>
    <xdr:cxnSp macro="">
      <xdr:nvCxnSpPr>
        <xdr:cNvPr id="114" name="直線コネクタ 113"/>
        <xdr:cNvCxnSpPr/>
      </xdr:nvCxnSpPr>
      <xdr:spPr bwMode="auto">
        <a:xfrm>
          <a:off x="4305300" y="6927253"/>
          <a:ext cx="698500" cy="79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187617</xdr:rowOff>
    </xdr:from>
    <xdr:to>
      <xdr:col>4</xdr:col>
      <xdr:colOff>520700</xdr:colOff>
      <xdr:row>35</xdr:row>
      <xdr:rowOff>289217</xdr:rowOff>
    </xdr:to>
    <xdr:sp macro="" textlink="">
      <xdr:nvSpPr>
        <xdr:cNvPr id="115" name="フローチャート : 判断 114"/>
        <xdr:cNvSpPr/>
      </xdr:nvSpPr>
      <xdr:spPr bwMode="auto">
        <a:xfrm>
          <a:off x="4953000" y="6797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299394</xdr:rowOff>
    </xdr:from>
    <xdr:ext cx="736600" cy="259045"/>
    <xdr:sp macro="" textlink="">
      <xdr:nvSpPr>
        <xdr:cNvPr id="116" name="テキスト ボックス 115"/>
        <xdr:cNvSpPr txBox="1"/>
      </xdr:nvSpPr>
      <xdr:spPr>
        <a:xfrm>
          <a:off x="4622800" y="6566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217284</xdr:rowOff>
    </xdr:from>
    <xdr:to>
      <xdr:col>3</xdr:col>
      <xdr:colOff>904875</xdr:colOff>
      <xdr:row>35</xdr:row>
      <xdr:rowOff>316903</xdr:rowOff>
    </xdr:to>
    <xdr:cxnSp macro="">
      <xdr:nvCxnSpPr>
        <xdr:cNvPr id="117" name="直線コネクタ 116"/>
        <xdr:cNvCxnSpPr/>
      </xdr:nvCxnSpPr>
      <xdr:spPr bwMode="auto">
        <a:xfrm>
          <a:off x="3606800" y="6827634"/>
          <a:ext cx="698500" cy="9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168211</xdr:rowOff>
    </xdr:from>
    <xdr:to>
      <xdr:col>3</xdr:col>
      <xdr:colOff>955675</xdr:colOff>
      <xdr:row>35</xdr:row>
      <xdr:rowOff>269811</xdr:rowOff>
    </xdr:to>
    <xdr:sp macro="" textlink="">
      <xdr:nvSpPr>
        <xdr:cNvPr id="118" name="フローチャート : 判断 117"/>
        <xdr:cNvSpPr/>
      </xdr:nvSpPr>
      <xdr:spPr bwMode="auto">
        <a:xfrm>
          <a:off x="4254500" y="677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279988</xdr:rowOff>
    </xdr:from>
    <xdr:ext cx="762000" cy="259045"/>
    <xdr:sp macro="" textlink="">
      <xdr:nvSpPr>
        <xdr:cNvPr id="119" name="テキスト ボックス 118"/>
        <xdr:cNvSpPr txBox="1"/>
      </xdr:nvSpPr>
      <xdr:spPr>
        <a:xfrm>
          <a:off x="3924300" y="65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198819</xdr:rowOff>
    </xdr:from>
    <xdr:to>
      <xdr:col>3</xdr:col>
      <xdr:colOff>206375</xdr:colOff>
      <xdr:row>35</xdr:row>
      <xdr:rowOff>217284</xdr:rowOff>
    </xdr:to>
    <xdr:cxnSp macro="">
      <xdr:nvCxnSpPr>
        <xdr:cNvPr id="120" name="直線コネクタ 119"/>
        <xdr:cNvCxnSpPr/>
      </xdr:nvCxnSpPr>
      <xdr:spPr bwMode="auto">
        <a:xfrm>
          <a:off x="2908300" y="6809169"/>
          <a:ext cx="698500" cy="18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135801</xdr:rowOff>
    </xdr:from>
    <xdr:to>
      <xdr:col>3</xdr:col>
      <xdr:colOff>257175</xdr:colOff>
      <xdr:row>35</xdr:row>
      <xdr:rowOff>237401</xdr:rowOff>
    </xdr:to>
    <xdr:sp macro="" textlink="">
      <xdr:nvSpPr>
        <xdr:cNvPr id="121" name="フローチャート : 判断 120"/>
        <xdr:cNvSpPr/>
      </xdr:nvSpPr>
      <xdr:spPr bwMode="auto">
        <a:xfrm>
          <a:off x="3556000" y="674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247578</xdr:rowOff>
    </xdr:from>
    <xdr:ext cx="762000" cy="259045"/>
    <xdr:sp macro="" textlink="">
      <xdr:nvSpPr>
        <xdr:cNvPr id="122" name="テキスト ボックス 121"/>
        <xdr:cNvSpPr txBox="1"/>
      </xdr:nvSpPr>
      <xdr:spPr>
        <a:xfrm>
          <a:off x="3225800" y="651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29,807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136893</xdr:rowOff>
    </xdr:from>
    <xdr:to>
      <xdr:col>2</xdr:col>
      <xdr:colOff>692150</xdr:colOff>
      <xdr:row>35</xdr:row>
      <xdr:rowOff>238493</xdr:rowOff>
    </xdr:to>
    <xdr:sp macro="" textlink="">
      <xdr:nvSpPr>
        <xdr:cNvPr id="123" name="フローチャート : 判断 122"/>
        <xdr:cNvSpPr/>
      </xdr:nvSpPr>
      <xdr:spPr bwMode="auto">
        <a:xfrm>
          <a:off x="2857500" y="674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248670</xdr:rowOff>
    </xdr:from>
    <xdr:ext cx="762000" cy="259045"/>
    <xdr:sp macro="" textlink="">
      <xdr:nvSpPr>
        <xdr:cNvPr id="124" name="テキスト ボックス 123"/>
        <xdr:cNvSpPr txBox="1"/>
      </xdr:nvSpPr>
      <xdr:spPr>
        <a:xfrm>
          <a:off x="2527300" y="651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29,721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15735</xdr:rowOff>
    </xdr:from>
    <xdr:to>
      <xdr:col>5</xdr:col>
      <xdr:colOff>34925</xdr:colOff>
      <xdr:row>36</xdr:row>
      <xdr:rowOff>117335</xdr:rowOff>
    </xdr:to>
    <xdr:sp macro="" textlink="">
      <xdr:nvSpPr>
        <xdr:cNvPr id="130" name="円/楕円 129"/>
        <xdr:cNvSpPr/>
      </xdr:nvSpPr>
      <xdr:spPr bwMode="auto">
        <a:xfrm>
          <a:off x="5600700" y="6968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330712</xdr:rowOff>
    </xdr:from>
    <xdr:ext cx="762000" cy="259045"/>
    <xdr:sp macro="" textlink="">
      <xdr:nvSpPr>
        <xdr:cNvPr id="131" name="人口1人当たり決算額の推移該当値テキスト445"/>
        <xdr:cNvSpPr txBox="1"/>
      </xdr:nvSpPr>
      <xdr:spPr>
        <a:xfrm>
          <a:off x="5740400" y="69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2642</xdr:rowOff>
    </xdr:from>
    <xdr:to>
      <xdr:col>4</xdr:col>
      <xdr:colOff>520700</xdr:colOff>
      <xdr:row>36</xdr:row>
      <xdr:rowOff>104242</xdr:rowOff>
    </xdr:to>
    <xdr:sp macro="" textlink="">
      <xdr:nvSpPr>
        <xdr:cNvPr id="132" name="円/楕円 131"/>
        <xdr:cNvSpPr/>
      </xdr:nvSpPr>
      <xdr:spPr bwMode="auto">
        <a:xfrm>
          <a:off x="4953000" y="6955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89019</xdr:rowOff>
    </xdr:from>
    <xdr:ext cx="736600" cy="259045"/>
    <xdr:sp macro="" textlink="">
      <xdr:nvSpPr>
        <xdr:cNvPr id="133" name="テキスト ボックス 132"/>
        <xdr:cNvSpPr txBox="1"/>
      </xdr:nvSpPr>
      <xdr:spPr>
        <a:xfrm>
          <a:off x="4622800" y="7042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13,292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266103</xdr:rowOff>
    </xdr:from>
    <xdr:to>
      <xdr:col>3</xdr:col>
      <xdr:colOff>955675</xdr:colOff>
      <xdr:row>36</xdr:row>
      <xdr:rowOff>24803</xdr:rowOff>
    </xdr:to>
    <xdr:sp macro="" textlink="">
      <xdr:nvSpPr>
        <xdr:cNvPr id="134" name="円/楕円 133"/>
        <xdr:cNvSpPr/>
      </xdr:nvSpPr>
      <xdr:spPr bwMode="auto">
        <a:xfrm>
          <a:off x="4254500" y="687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9580</xdr:rowOff>
    </xdr:from>
    <xdr:ext cx="762000" cy="259045"/>
    <xdr:sp macro="" textlink="">
      <xdr:nvSpPr>
        <xdr:cNvPr id="135" name="テキスト ボックス 134"/>
        <xdr:cNvSpPr txBox="1"/>
      </xdr:nvSpPr>
      <xdr:spPr>
        <a:xfrm>
          <a:off x="3924300" y="696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166484</xdr:rowOff>
    </xdr:from>
    <xdr:to>
      <xdr:col>3</xdr:col>
      <xdr:colOff>257175</xdr:colOff>
      <xdr:row>35</xdr:row>
      <xdr:rowOff>268084</xdr:rowOff>
    </xdr:to>
    <xdr:sp macro="" textlink="">
      <xdr:nvSpPr>
        <xdr:cNvPr id="136" name="円/楕円 135"/>
        <xdr:cNvSpPr/>
      </xdr:nvSpPr>
      <xdr:spPr bwMode="auto">
        <a:xfrm>
          <a:off x="3556000" y="6776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252861</xdr:rowOff>
    </xdr:from>
    <xdr:ext cx="762000" cy="259045"/>
    <xdr:sp macro="" textlink="">
      <xdr:nvSpPr>
        <xdr:cNvPr id="137" name="テキスト ボックス 136"/>
        <xdr:cNvSpPr txBox="1"/>
      </xdr:nvSpPr>
      <xdr:spPr>
        <a:xfrm>
          <a:off x="3225800" y="686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27,391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148019</xdr:rowOff>
    </xdr:from>
    <xdr:to>
      <xdr:col>2</xdr:col>
      <xdr:colOff>692150</xdr:colOff>
      <xdr:row>35</xdr:row>
      <xdr:rowOff>249619</xdr:rowOff>
    </xdr:to>
    <xdr:sp macro="" textlink="">
      <xdr:nvSpPr>
        <xdr:cNvPr id="138" name="円/楕円 137"/>
        <xdr:cNvSpPr/>
      </xdr:nvSpPr>
      <xdr:spPr bwMode="auto">
        <a:xfrm>
          <a:off x="2857500" y="675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234396</xdr:rowOff>
    </xdr:from>
    <xdr:ext cx="762000" cy="259045"/>
    <xdr:sp macro="" textlink="">
      <xdr:nvSpPr>
        <xdr:cNvPr id="139" name="テキスト ボックス 138"/>
        <xdr:cNvSpPr txBox="1"/>
      </xdr:nvSpPr>
      <xdr:spPr>
        <a:xfrm>
          <a:off x="2527300" y="6844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28,845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財政計画等に基づき、適切な財源の確保及び歳出予算の精査により、ここ数年は実質収支等の額が増え、財政調整基金等への積立を行っているため、基金残高も増加傾向となっている。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今後は、老朽化した公共施設の更新なども控えているため、引き続き歳出予算の精査に努め基金残高を確保しておく必要がある。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年度に国民健康保険事業財政健全化計画を策定後は、計画通り国保の累積赤字も解消し平成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年度から全会計黒字となっている。特に一般会計及び国民健康保険特別会計の税徴収率が右肩上がりに改善しており、その結果歳入増となり黒字決算に影響していると考えられる。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今後も徴収率の維持向上を実施し、各会計が黒字となるよう財政健全化に努める。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latin typeface="ＭＳ ゴシック" pitchFamily="49" charset="-128"/>
              <a:ea typeface="ＭＳ ゴシック" pitchFamily="49" charset="-128"/>
              <a:cs typeface="+mn-cs"/>
            </a:rPr>
            <a:t>　</a:t>
          </a:r>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20</a:t>
          </a:r>
          <a:r>
            <a:rPr kumimoji="1" lang="ja-JP" altLang="ja-JP" sz="1400">
              <a:solidFill>
                <a:schemeClr val="dk1"/>
              </a:solidFill>
              <a:latin typeface="ＭＳ ゴシック" pitchFamily="49" charset="-128"/>
              <a:ea typeface="ＭＳ ゴシック" pitchFamily="49" charset="-128"/>
              <a:cs typeface="+mn-cs"/>
            </a:rPr>
            <a:t>～</a:t>
          </a:r>
          <a:r>
            <a:rPr kumimoji="1" lang="en-US" altLang="ja-JP" sz="1400">
              <a:solidFill>
                <a:schemeClr val="dk1"/>
              </a:solidFill>
              <a:latin typeface="ＭＳ ゴシック" pitchFamily="49" charset="-128"/>
              <a:ea typeface="ＭＳ ゴシック" pitchFamily="49" charset="-128"/>
              <a:cs typeface="+mn-cs"/>
            </a:rPr>
            <a:t>25</a:t>
          </a:r>
          <a:r>
            <a:rPr kumimoji="1" lang="ja-JP" altLang="ja-JP" sz="1400">
              <a:solidFill>
                <a:schemeClr val="dk1"/>
              </a:solidFill>
              <a:latin typeface="ＭＳ ゴシック" pitchFamily="49" charset="-128"/>
              <a:ea typeface="ＭＳ ゴシック" pitchFamily="49" charset="-128"/>
              <a:cs typeface="+mn-cs"/>
            </a:rPr>
            <a:t>年度にかけて利率の高い起債の繰上償還を行ってきたため</a:t>
          </a:r>
          <a:r>
            <a:rPr kumimoji="1" lang="ja-JP" altLang="en-US" sz="1400">
              <a:solidFill>
                <a:schemeClr val="dk1"/>
              </a:solidFill>
              <a:latin typeface="ＭＳ ゴシック" pitchFamily="49" charset="-128"/>
              <a:ea typeface="ＭＳ ゴシック" pitchFamily="49" charset="-128"/>
              <a:cs typeface="+mn-cs"/>
            </a:rPr>
            <a:t>、前年度までは元利償還金が減少していたが、平成</a:t>
          </a:r>
          <a:r>
            <a:rPr kumimoji="1" lang="en-US" altLang="ja-JP" sz="1400">
              <a:solidFill>
                <a:schemeClr val="dk1"/>
              </a:solidFill>
              <a:latin typeface="ＭＳ ゴシック" pitchFamily="49" charset="-128"/>
              <a:ea typeface="ＭＳ ゴシック" pitchFamily="49" charset="-128"/>
              <a:cs typeface="+mn-cs"/>
            </a:rPr>
            <a:t>26</a:t>
          </a:r>
          <a:r>
            <a:rPr kumimoji="1" lang="ja-JP" altLang="en-US" sz="1400">
              <a:solidFill>
                <a:schemeClr val="dk1"/>
              </a:solidFill>
              <a:latin typeface="ＭＳ ゴシック" pitchFamily="49" charset="-128"/>
              <a:ea typeface="ＭＳ ゴシック" pitchFamily="49" charset="-128"/>
              <a:cs typeface="+mn-cs"/>
            </a:rPr>
            <a:t>年度は増加に転じた。要因としては、</a:t>
          </a:r>
          <a:r>
            <a:rPr kumimoji="1" lang="ja-JP" altLang="ja-JP" sz="1400">
              <a:solidFill>
                <a:schemeClr val="dk1"/>
              </a:solidFill>
              <a:latin typeface="ＭＳ ゴシック" pitchFamily="49" charset="-128"/>
              <a:ea typeface="ＭＳ ゴシック" pitchFamily="49" charset="-128"/>
              <a:cs typeface="+mn-cs"/>
            </a:rPr>
            <a:t>平成</a:t>
          </a:r>
          <a:r>
            <a:rPr kumimoji="1" lang="en-US" altLang="ja-JP" sz="1400">
              <a:solidFill>
                <a:schemeClr val="dk1"/>
              </a:solidFill>
              <a:latin typeface="ＭＳ ゴシック" pitchFamily="49" charset="-128"/>
              <a:ea typeface="ＭＳ ゴシック" pitchFamily="49" charset="-128"/>
              <a:cs typeface="+mn-cs"/>
            </a:rPr>
            <a:t>24</a:t>
          </a:r>
          <a:r>
            <a:rPr kumimoji="1" lang="ja-JP" altLang="ja-JP" sz="1400">
              <a:solidFill>
                <a:schemeClr val="dk1"/>
              </a:solidFill>
              <a:latin typeface="ＭＳ ゴシック" pitchFamily="49" charset="-128"/>
              <a:ea typeface="ＭＳ ゴシック" pitchFamily="49" charset="-128"/>
              <a:cs typeface="+mn-cs"/>
            </a:rPr>
            <a:t>年度から建物の老朽化による文教施設や庁舎等</a:t>
          </a:r>
          <a:r>
            <a:rPr kumimoji="1" lang="ja-JP" altLang="en-US" sz="1400">
              <a:solidFill>
                <a:schemeClr val="dk1"/>
              </a:solidFill>
              <a:latin typeface="ＭＳ ゴシック" pitchFamily="49" charset="-128"/>
              <a:ea typeface="ＭＳ ゴシック" pitchFamily="49" charset="-128"/>
              <a:cs typeface="+mn-cs"/>
            </a:rPr>
            <a:t>大型施設の</a:t>
          </a:r>
          <a:r>
            <a:rPr kumimoji="1" lang="ja-JP" altLang="ja-JP" sz="1400">
              <a:solidFill>
                <a:schemeClr val="dk1"/>
              </a:solidFill>
              <a:latin typeface="ＭＳ ゴシック" pitchFamily="49" charset="-128"/>
              <a:ea typeface="ＭＳ ゴシック" pitchFamily="49" charset="-128"/>
              <a:cs typeface="+mn-cs"/>
            </a:rPr>
            <a:t>更新を行って</a:t>
          </a:r>
          <a:r>
            <a:rPr kumimoji="1" lang="ja-JP" altLang="en-US" sz="1400">
              <a:solidFill>
                <a:schemeClr val="dk1"/>
              </a:solidFill>
              <a:latin typeface="ＭＳ ゴシック" pitchFamily="49" charset="-128"/>
              <a:ea typeface="ＭＳ ゴシック" pitchFamily="49" charset="-128"/>
              <a:cs typeface="+mn-cs"/>
            </a:rPr>
            <a:t>おり、その</a:t>
          </a:r>
          <a:r>
            <a:rPr kumimoji="1" lang="ja-JP" altLang="ja-JP" sz="1400">
              <a:solidFill>
                <a:schemeClr val="dk1"/>
              </a:solidFill>
              <a:latin typeface="ＭＳ ゴシック" pitchFamily="49" charset="-128"/>
              <a:ea typeface="ＭＳ ゴシック" pitchFamily="49" charset="-128"/>
              <a:cs typeface="+mn-cs"/>
            </a:rPr>
            <a:t>元金償還が始ま</a:t>
          </a:r>
          <a:r>
            <a:rPr kumimoji="1" lang="ja-JP" altLang="en-US" sz="1400">
              <a:solidFill>
                <a:schemeClr val="dk1"/>
              </a:solidFill>
              <a:latin typeface="ＭＳ ゴシック" pitchFamily="49" charset="-128"/>
              <a:ea typeface="ＭＳ ゴシック" pitchFamily="49" charset="-128"/>
              <a:cs typeface="+mn-cs"/>
            </a:rPr>
            <a:t>ったためである。今後も老朽化した施設等の更新が見込まれているため、元利償還金が増加していくことになるが、</a:t>
          </a:r>
          <a:r>
            <a:rPr kumimoji="1" lang="ja-JP" altLang="ja-JP" sz="1400">
              <a:solidFill>
                <a:schemeClr val="dk1"/>
              </a:solidFill>
              <a:latin typeface="ＭＳ ゴシック" pitchFamily="49" charset="-128"/>
              <a:ea typeface="ＭＳ ゴシック" pitchFamily="49" charset="-128"/>
              <a:cs typeface="+mn-cs"/>
            </a:rPr>
            <a:t>施設更新の優先順位や集約化、規模の適正化を図り当該比率の上昇抑制に努める。</a:t>
          </a:r>
          <a:endParaRPr kumimoji="1" lang="en-US" altLang="ja-JP" sz="1400">
            <a:solidFill>
              <a:schemeClr val="dk1"/>
            </a:solidFill>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沖縄県本部町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latin typeface="ＭＳ ゴシック" pitchFamily="49" charset="-128"/>
              <a:ea typeface="ＭＳ ゴシック" pitchFamily="49" charset="-128"/>
              <a:cs typeface="+mn-cs"/>
            </a:rPr>
            <a:t>　前年度から</a:t>
          </a:r>
          <a:r>
            <a:rPr kumimoji="1" lang="ja-JP" altLang="en-US" sz="1400">
              <a:solidFill>
                <a:schemeClr val="dk1"/>
              </a:solidFill>
              <a:latin typeface="ＭＳ ゴシック" pitchFamily="49" charset="-128"/>
              <a:ea typeface="ＭＳ ゴシック" pitchFamily="49" charset="-128"/>
              <a:cs typeface="+mn-cs"/>
            </a:rPr>
            <a:t>将来負担比率の分子が増加</a:t>
          </a:r>
          <a:r>
            <a:rPr kumimoji="1" lang="ja-JP" altLang="ja-JP" sz="1400">
              <a:solidFill>
                <a:schemeClr val="dk1"/>
              </a:solidFill>
              <a:latin typeface="ＭＳ ゴシック" pitchFamily="49" charset="-128"/>
              <a:ea typeface="ＭＳ ゴシック" pitchFamily="49" charset="-128"/>
              <a:cs typeface="+mn-cs"/>
            </a:rPr>
            <a:t>した主な要因としては、文教施設や庁舎等の大型施設の更新事業により起債残高の増加及び</a:t>
          </a:r>
          <a:r>
            <a:rPr kumimoji="1" lang="ja-JP" altLang="en-US" sz="1400">
              <a:solidFill>
                <a:schemeClr val="dk1"/>
              </a:solidFill>
              <a:latin typeface="ＭＳ ゴシック" pitchFamily="49" charset="-128"/>
              <a:ea typeface="ＭＳ ゴシック" pitchFamily="49" charset="-128"/>
              <a:cs typeface="+mn-cs"/>
            </a:rPr>
            <a:t>充当可能</a:t>
          </a:r>
          <a:r>
            <a:rPr kumimoji="1" lang="ja-JP" altLang="ja-JP" sz="1400">
              <a:solidFill>
                <a:schemeClr val="dk1"/>
              </a:solidFill>
              <a:latin typeface="ＭＳ ゴシック" pitchFamily="49" charset="-128"/>
              <a:ea typeface="ＭＳ ゴシック" pitchFamily="49" charset="-128"/>
              <a:cs typeface="+mn-cs"/>
            </a:rPr>
            <a:t>基金取崩を行ったためである。</a:t>
          </a:r>
          <a:endParaRPr kumimoji="1" lang="en-US" altLang="ja-JP" sz="1400">
            <a:solidFill>
              <a:schemeClr val="dk1"/>
            </a:solidFill>
            <a:latin typeface="ＭＳ ゴシック" pitchFamily="49" charset="-128"/>
            <a:ea typeface="ＭＳ ゴシック" pitchFamily="49" charset="-128"/>
            <a:cs typeface="+mn-cs"/>
          </a:endParaRPr>
        </a:p>
        <a:p>
          <a:r>
            <a:rPr kumimoji="1" lang="ja-JP" altLang="ja-JP" sz="1400">
              <a:solidFill>
                <a:schemeClr val="dk1"/>
              </a:solidFill>
              <a:latin typeface="ＭＳ ゴシック" pitchFamily="49" charset="-128"/>
              <a:ea typeface="ＭＳ ゴシック" pitchFamily="49" charset="-128"/>
              <a:cs typeface="+mn-cs"/>
            </a:rPr>
            <a:t>　今後も文教施設等の老朽化による更新時期が来ることから、施設更新の優先順位や集約化、規模の適正化を図り将来負担</a:t>
          </a:r>
          <a:r>
            <a:rPr kumimoji="1" lang="ja-JP" altLang="en-US" sz="1400">
              <a:solidFill>
                <a:schemeClr val="dk1"/>
              </a:solidFill>
              <a:latin typeface="ＭＳ ゴシック" pitchFamily="49" charset="-128"/>
              <a:ea typeface="ＭＳ ゴシック" pitchFamily="49" charset="-128"/>
              <a:cs typeface="+mn-cs"/>
            </a:rPr>
            <a:t>比率</a:t>
          </a:r>
          <a:r>
            <a:rPr kumimoji="1" lang="ja-JP" altLang="ja-JP" sz="1400">
              <a:solidFill>
                <a:schemeClr val="dk1"/>
              </a:solidFill>
              <a:latin typeface="ＭＳ ゴシック" pitchFamily="49" charset="-128"/>
              <a:ea typeface="ＭＳ ゴシック" pitchFamily="49" charset="-128"/>
              <a:cs typeface="+mn-cs"/>
            </a:rPr>
            <a:t>上昇の抑制に努める。</a:t>
          </a:r>
          <a:endParaRPr lang="ja-JP"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55" zoomScaleNormal="5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8520574</v>
      </c>
      <c r="BO4" s="349"/>
      <c r="BP4" s="349"/>
      <c r="BQ4" s="349"/>
      <c r="BR4" s="349"/>
      <c r="BS4" s="349"/>
      <c r="BT4" s="349"/>
      <c r="BU4" s="350"/>
      <c r="BV4" s="348">
        <v>8317577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9.3000000000000007</v>
      </c>
      <c r="CU4" s="355"/>
      <c r="CV4" s="355"/>
      <c r="CW4" s="355"/>
      <c r="CX4" s="355"/>
      <c r="CY4" s="355"/>
      <c r="CZ4" s="355"/>
      <c r="DA4" s="356"/>
      <c r="DB4" s="354">
        <v>8.8000000000000007</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8072288</v>
      </c>
      <c r="BO5" s="386"/>
      <c r="BP5" s="386"/>
      <c r="BQ5" s="386"/>
      <c r="BR5" s="386"/>
      <c r="BS5" s="386"/>
      <c r="BT5" s="386"/>
      <c r="BU5" s="387"/>
      <c r="BV5" s="385">
        <v>7895244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83</v>
      </c>
      <c r="CU5" s="383"/>
      <c r="CV5" s="383"/>
      <c r="CW5" s="383"/>
      <c r="CX5" s="383"/>
      <c r="CY5" s="383"/>
      <c r="CZ5" s="383"/>
      <c r="DA5" s="384"/>
      <c r="DB5" s="382">
        <v>82.8</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448286</v>
      </c>
      <c r="BO6" s="386"/>
      <c r="BP6" s="386"/>
      <c r="BQ6" s="386"/>
      <c r="BR6" s="386"/>
      <c r="BS6" s="386"/>
      <c r="BT6" s="386"/>
      <c r="BU6" s="387"/>
      <c r="BV6" s="385">
        <v>422333</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87.7</v>
      </c>
      <c r="CU6" s="423"/>
      <c r="CV6" s="423"/>
      <c r="CW6" s="423"/>
      <c r="CX6" s="423"/>
      <c r="CY6" s="423"/>
      <c r="CZ6" s="423"/>
      <c r="DA6" s="424"/>
      <c r="DB6" s="422">
        <v>87.8</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102612</v>
      </c>
      <c r="BO7" s="386"/>
      <c r="BP7" s="386"/>
      <c r="BQ7" s="386"/>
      <c r="BR7" s="386"/>
      <c r="BS7" s="386"/>
      <c r="BT7" s="386"/>
      <c r="BU7" s="387"/>
      <c r="BV7" s="385">
        <v>87037</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3716576</v>
      </c>
      <c r="CU7" s="386"/>
      <c r="CV7" s="386"/>
      <c r="CW7" s="386"/>
      <c r="CX7" s="386"/>
      <c r="CY7" s="386"/>
      <c r="CZ7" s="386"/>
      <c r="DA7" s="387"/>
      <c r="DB7" s="385">
        <v>3802290</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345674</v>
      </c>
      <c r="BO8" s="386"/>
      <c r="BP8" s="386"/>
      <c r="BQ8" s="386"/>
      <c r="BR8" s="386"/>
      <c r="BS8" s="386"/>
      <c r="BT8" s="386"/>
      <c r="BU8" s="387"/>
      <c r="BV8" s="385">
        <v>335296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0.26</v>
      </c>
      <c r="CU8" s="426"/>
      <c r="CV8" s="426"/>
      <c r="CW8" s="426"/>
      <c r="CX8" s="426"/>
      <c r="CY8" s="426"/>
      <c r="CZ8" s="426"/>
      <c r="DA8" s="427"/>
      <c r="DB8" s="425">
        <v>0.25</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13870</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10378</v>
      </c>
      <c r="BO9" s="386"/>
      <c r="BP9" s="386"/>
      <c r="BQ9" s="386"/>
      <c r="BR9" s="386"/>
      <c r="BS9" s="386"/>
      <c r="BT9" s="386"/>
      <c r="BU9" s="387"/>
      <c r="BV9" s="385">
        <v>79266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12.4</v>
      </c>
      <c r="CU9" s="383"/>
      <c r="CV9" s="383"/>
      <c r="CW9" s="383"/>
      <c r="CX9" s="383"/>
      <c r="CY9" s="383"/>
      <c r="CZ9" s="383"/>
      <c r="DA9" s="384"/>
      <c r="DB9" s="382">
        <v>12.2</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14383</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150052</v>
      </c>
      <c r="BO10" s="386"/>
      <c r="BP10" s="386"/>
      <c r="BQ10" s="386"/>
      <c r="BR10" s="386"/>
      <c r="BS10" s="386"/>
      <c r="BT10" s="386"/>
      <c r="BU10" s="387"/>
      <c r="BV10" s="385">
        <v>307000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99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26742</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13652</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13600</v>
      </c>
      <c r="S13" s="467"/>
      <c r="T13" s="467"/>
      <c r="U13" s="467"/>
      <c r="V13" s="468"/>
      <c r="W13" s="401" t="s">
        <v>123</v>
      </c>
      <c r="X13" s="402"/>
      <c r="Y13" s="402"/>
      <c r="Z13" s="402"/>
      <c r="AA13" s="402"/>
      <c r="AB13" s="392"/>
      <c r="AC13" s="436">
        <v>703</v>
      </c>
      <c r="AD13" s="437"/>
      <c r="AE13" s="437"/>
      <c r="AF13" s="437"/>
      <c r="AG13" s="476"/>
      <c r="AH13" s="436">
        <v>768</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160430</v>
      </c>
      <c r="BO13" s="386"/>
      <c r="BP13" s="386"/>
      <c r="BQ13" s="386"/>
      <c r="BR13" s="386"/>
      <c r="BS13" s="386"/>
      <c r="BT13" s="386"/>
      <c r="BU13" s="387"/>
      <c r="BV13" s="385">
        <v>413008</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6.4</v>
      </c>
      <c r="CU13" s="383"/>
      <c r="CV13" s="383"/>
      <c r="CW13" s="383"/>
      <c r="CX13" s="383"/>
      <c r="CY13" s="383"/>
      <c r="CZ13" s="383"/>
      <c r="DA13" s="384"/>
      <c r="DB13" s="382">
        <v>8.5</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13727</v>
      </c>
      <c r="S14" s="467"/>
      <c r="T14" s="467"/>
      <c r="U14" s="467"/>
      <c r="V14" s="468"/>
      <c r="W14" s="375"/>
      <c r="X14" s="376"/>
      <c r="Y14" s="376"/>
      <c r="Z14" s="376"/>
      <c r="AA14" s="376"/>
      <c r="AB14" s="365"/>
      <c r="AC14" s="469">
        <v>11.2</v>
      </c>
      <c r="AD14" s="470"/>
      <c r="AE14" s="470"/>
      <c r="AF14" s="470"/>
      <c r="AG14" s="471"/>
      <c r="AH14" s="469">
        <v>12.9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65.7</v>
      </c>
      <c r="CU14" s="481"/>
      <c r="CV14" s="481"/>
      <c r="CW14" s="481"/>
      <c r="CX14" s="481"/>
      <c r="CY14" s="481"/>
      <c r="CZ14" s="481"/>
      <c r="DA14" s="482"/>
      <c r="DB14" s="480">
        <v>45.5</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13685</v>
      </c>
      <c r="S15" s="467"/>
      <c r="T15" s="467"/>
      <c r="U15" s="467"/>
      <c r="V15" s="468"/>
      <c r="W15" s="401" t="s">
        <v>130</v>
      </c>
      <c r="X15" s="402"/>
      <c r="Y15" s="402"/>
      <c r="Z15" s="402"/>
      <c r="AA15" s="402"/>
      <c r="AB15" s="392"/>
      <c r="AC15" s="436">
        <v>1140</v>
      </c>
      <c r="AD15" s="437"/>
      <c r="AE15" s="437"/>
      <c r="AF15" s="437"/>
      <c r="AG15" s="476"/>
      <c r="AH15" s="436">
        <v>1179</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872974</v>
      </c>
      <c r="BO15" s="349"/>
      <c r="BP15" s="349"/>
      <c r="BQ15" s="349"/>
      <c r="BR15" s="349"/>
      <c r="BS15" s="349"/>
      <c r="BT15" s="349"/>
      <c r="BU15" s="350"/>
      <c r="BV15" s="348">
        <v>849937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18.2</v>
      </c>
      <c r="AD16" s="470"/>
      <c r="AE16" s="470"/>
      <c r="AF16" s="470"/>
      <c r="AG16" s="471"/>
      <c r="AH16" s="469">
        <v>19.7</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3267246</v>
      </c>
      <c r="BO16" s="386"/>
      <c r="BP16" s="386"/>
      <c r="BQ16" s="386"/>
      <c r="BR16" s="386"/>
      <c r="BS16" s="386"/>
      <c r="BT16" s="386"/>
      <c r="BU16" s="387"/>
      <c r="BV16" s="385">
        <v>3337684</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137</v>
      </c>
      <c r="S17" s="487"/>
      <c r="T17" s="487"/>
      <c r="U17" s="487"/>
      <c r="V17" s="488"/>
      <c r="W17" s="401" t="s">
        <v>138</v>
      </c>
      <c r="X17" s="402"/>
      <c r="Y17" s="402"/>
      <c r="Z17" s="402"/>
      <c r="AA17" s="402"/>
      <c r="AB17" s="392"/>
      <c r="AC17" s="436">
        <v>4416</v>
      </c>
      <c r="AD17" s="437"/>
      <c r="AE17" s="437"/>
      <c r="AF17" s="437"/>
      <c r="AG17" s="476"/>
      <c r="AH17" s="436">
        <v>4012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1116402</v>
      </c>
      <c r="BO17" s="386"/>
      <c r="BP17" s="386"/>
      <c r="BQ17" s="386"/>
      <c r="BR17" s="386"/>
      <c r="BS17" s="386"/>
      <c r="BT17" s="386"/>
      <c r="BU17" s="387"/>
      <c r="BV17" s="385">
        <v>1094634</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54.33</v>
      </c>
      <c r="M18" s="498"/>
      <c r="N18" s="498"/>
      <c r="O18" s="498"/>
      <c r="P18" s="498"/>
      <c r="Q18" s="498"/>
      <c r="R18" s="499"/>
      <c r="S18" s="499"/>
      <c r="T18" s="499"/>
      <c r="U18" s="499"/>
      <c r="V18" s="500"/>
      <c r="W18" s="403"/>
      <c r="X18" s="404"/>
      <c r="Y18" s="404"/>
      <c r="Z18" s="404"/>
      <c r="AA18" s="404"/>
      <c r="AB18" s="395"/>
      <c r="AC18" s="501">
        <v>70.599999999999994</v>
      </c>
      <c r="AD18" s="502"/>
      <c r="AE18" s="502"/>
      <c r="AF18" s="502"/>
      <c r="AG18" s="503"/>
      <c r="AH18" s="501">
        <v>67.099999999999994</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3156908</v>
      </c>
      <c r="BO18" s="386"/>
      <c r="BP18" s="386"/>
      <c r="BQ18" s="386"/>
      <c r="BR18" s="386"/>
      <c r="BS18" s="386"/>
      <c r="BT18" s="386"/>
      <c r="BU18" s="387"/>
      <c r="BV18" s="385">
        <v>3180677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255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4442167</v>
      </c>
      <c r="BO19" s="386"/>
      <c r="BP19" s="386"/>
      <c r="BQ19" s="386"/>
      <c r="BR19" s="386"/>
      <c r="BS19" s="386"/>
      <c r="BT19" s="386"/>
      <c r="BU19" s="387"/>
      <c r="BV19" s="385">
        <v>4675881</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5049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6845272</v>
      </c>
      <c r="BO23" s="386"/>
      <c r="BP23" s="386"/>
      <c r="BQ23" s="386"/>
      <c r="BR23" s="386"/>
      <c r="BS23" s="386"/>
      <c r="BT23" s="386"/>
      <c r="BU23" s="387"/>
      <c r="BV23" s="385">
        <v>6670451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6804</v>
      </c>
      <c r="R24" s="437"/>
      <c r="S24" s="437"/>
      <c r="T24" s="437"/>
      <c r="U24" s="437"/>
      <c r="V24" s="476"/>
      <c r="W24" s="531"/>
      <c r="X24" s="519"/>
      <c r="Y24" s="520"/>
      <c r="Z24" s="435" t="s">
        <v>154</v>
      </c>
      <c r="AA24" s="415"/>
      <c r="AB24" s="415"/>
      <c r="AC24" s="415"/>
      <c r="AD24" s="415"/>
      <c r="AE24" s="415"/>
      <c r="AF24" s="415"/>
      <c r="AG24" s="416"/>
      <c r="AH24" s="436">
        <v>103</v>
      </c>
      <c r="AI24" s="437"/>
      <c r="AJ24" s="437"/>
      <c r="AK24" s="437"/>
      <c r="AL24" s="476"/>
      <c r="AM24" s="436">
        <v>274701</v>
      </c>
      <c r="AN24" s="437"/>
      <c r="AO24" s="437"/>
      <c r="AP24" s="437"/>
      <c r="AQ24" s="437"/>
      <c r="AR24" s="476"/>
      <c r="AS24" s="436">
        <v>2667</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5221706</v>
      </c>
      <c r="BO24" s="386"/>
      <c r="BP24" s="386"/>
      <c r="BQ24" s="386"/>
      <c r="BR24" s="386"/>
      <c r="BS24" s="386"/>
      <c r="BT24" s="386"/>
      <c r="BU24" s="387"/>
      <c r="BV24" s="385">
        <v>5248666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1</v>
      </c>
      <c r="M25" s="437"/>
      <c r="N25" s="437"/>
      <c r="O25" s="437"/>
      <c r="P25" s="476"/>
      <c r="Q25" s="436">
        <v>5814</v>
      </c>
      <c r="R25" s="437"/>
      <c r="S25" s="437"/>
      <c r="T25" s="437"/>
      <c r="U25" s="437"/>
      <c r="V25" s="476"/>
      <c r="W25" s="531"/>
      <c r="X25" s="519"/>
      <c r="Y25" s="520"/>
      <c r="Z25" s="435" t="s">
        <v>157</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t="s">
        <v>120</v>
      </c>
      <c r="BO25" s="349"/>
      <c r="BP25" s="349"/>
      <c r="BQ25" s="349"/>
      <c r="BR25" s="349"/>
      <c r="BS25" s="349"/>
      <c r="BT25" s="349"/>
      <c r="BU25" s="350"/>
      <c r="BV25" s="348" t="s">
        <v>120</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5462</v>
      </c>
      <c r="R26" s="437"/>
      <c r="S26" s="437"/>
      <c r="T26" s="437"/>
      <c r="U26" s="437"/>
      <c r="V26" s="476"/>
      <c r="W26" s="531"/>
      <c r="X26" s="519"/>
      <c r="Y26" s="520"/>
      <c r="Z26" s="435" t="s">
        <v>160</v>
      </c>
      <c r="AA26" s="541"/>
      <c r="AB26" s="541"/>
      <c r="AC26" s="541"/>
      <c r="AD26" s="541"/>
      <c r="AE26" s="541"/>
      <c r="AF26" s="541"/>
      <c r="AG26" s="542"/>
      <c r="AH26" s="436">
        <v>6</v>
      </c>
      <c r="AI26" s="437"/>
      <c r="AJ26" s="437"/>
      <c r="AK26" s="437"/>
      <c r="AL26" s="476"/>
      <c r="AM26" s="436">
        <v>17586</v>
      </c>
      <c r="AN26" s="437"/>
      <c r="AO26" s="437"/>
      <c r="AP26" s="437"/>
      <c r="AQ26" s="437"/>
      <c r="AR26" s="476"/>
      <c r="AS26" s="436">
        <v>2931</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3200</v>
      </c>
      <c r="R27" s="437"/>
      <c r="S27" s="437"/>
      <c r="T27" s="437"/>
      <c r="U27" s="437"/>
      <c r="V27" s="476"/>
      <c r="W27" s="531"/>
      <c r="X27" s="519"/>
      <c r="Y27" s="520"/>
      <c r="Z27" s="435" t="s">
        <v>163</v>
      </c>
      <c r="AA27" s="415"/>
      <c r="AB27" s="415"/>
      <c r="AC27" s="415"/>
      <c r="AD27" s="415"/>
      <c r="AE27" s="415"/>
      <c r="AF27" s="415"/>
      <c r="AG27" s="416"/>
      <c r="AH27" s="436">
        <v>6</v>
      </c>
      <c r="AI27" s="437"/>
      <c r="AJ27" s="437"/>
      <c r="AK27" s="437"/>
      <c r="AL27" s="476"/>
      <c r="AM27" s="436">
        <v>18813</v>
      </c>
      <c r="AN27" s="437"/>
      <c r="AO27" s="437"/>
      <c r="AP27" s="437"/>
      <c r="AQ27" s="437"/>
      <c r="AR27" s="476"/>
      <c r="AS27" s="436">
        <v>3136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35641</v>
      </c>
      <c r="BO27" s="555"/>
      <c r="BP27" s="555"/>
      <c r="BQ27" s="555"/>
      <c r="BR27" s="555"/>
      <c r="BS27" s="555"/>
      <c r="BT27" s="555"/>
      <c r="BU27" s="556"/>
      <c r="BV27" s="554">
        <v>35641</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2730</v>
      </c>
      <c r="R28" s="437"/>
      <c r="S28" s="437"/>
      <c r="T28" s="437"/>
      <c r="U28" s="437"/>
      <c r="V28" s="476"/>
      <c r="W28" s="531"/>
      <c r="X28" s="519"/>
      <c r="Y28" s="520"/>
      <c r="Z28" s="435" t="s">
        <v>166</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857052</v>
      </c>
      <c r="BO28" s="349"/>
      <c r="BP28" s="349"/>
      <c r="BQ28" s="349"/>
      <c r="BR28" s="349"/>
      <c r="BS28" s="349"/>
      <c r="BT28" s="349"/>
      <c r="BU28" s="350"/>
      <c r="BV28" s="348">
        <v>707000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14</v>
      </c>
      <c r="M29" s="437"/>
      <c r="N29" s="437"/>
      <c r="O29" s="437"/>
      <c r="P29" s="476"/>
      <c r="Q29" s="436">
        <v>2500</v>
      </c>
      <c r="R29" s="437"/>
      <c r="S29" s="437"/>
      <c r="T29" s="437"/>
      <c r="U29" s="437"/>
      <c r="V29" s="476"/>
      <c r="W29" s="532"/>
      <c r="X29" s="533"/>
      <c r="Y29" s="534"/>
      <c r="Z29" s="435" t="s">
        <v>170</v>
      </c>
      <c r="AA29" s="415"/>
      <c r="AB29" s="415"/>
      <c r="AC29" s="415"/>
      <c r="AD29" s="415"/>
      <c r="AE29" s="415"/>
      <c r="AF29" s="415"/>
      <c r="AG29" s="416"/>
      <c r="AH29" s="436">
        <v>109</v>
      </c>
      <c r="AI29" s="437"/>
      <c r="AJ29" s="437"/>
      <c r="AK29" s="437"/>
      <c r="AL29" s="476"/>
      <c r="AM29" s="436">
        <v>293514</v>
      </c>
      <c r="AN29" s="437"/>
      <c r="AO29" s="437"/>
      <c r="AP29" s="437"/>
      <c r="AQ29" s="437"/>
      <c r="AR29" s="476"/>
      <c r="AS29" s="436">
        <v>2693</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1010</v>
      </c>
      <c r="BO29" s="386"/>
      <c r="BP29" s="386"/>
      <c r="BQ29" s="386"/>
      <c r="BR29" s="386"/>
      <c r="BS29" s="386"/>
      <c r="BT29" s="386"/>
      <c r="BU29" s="387"/>
      <c r="BV29" s="385">
        <v>1009</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94</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278857</v>
      </c>
      <c r="BO30" s="555"/>
      <c r="BP30" s="555"/>
      <c r="BQ30" s="555"/>
      <c r="BR30" s="555"/>
      <c r="BS30" s="555"/>
      <c r="BT30" s="555"/>
      <c r="BU30" s="556"/>
      <c r="BV30" s="554">
        <v>715694</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沖縄県市町村自治会館管理組合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本部町今帰仁村清掃施設組合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本部町今帰仁村消防組合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沖縄県市町村総合事務組合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沖縄県町村交通災害共済組合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北部広域市町村圏事務組合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沖縄県後期高齢者医療広域連合（一般会計）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沖縄県後期高齢者医療広域連合（特別会計）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沖縄県介護広域連合（一般会計）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沖縄県会合広域連合（特別会計）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511</v>
      </c>
      <c r="J40" s="79" t="s">
        <v>512</v>
      </c>
      <c r="K40" s="79" t="s">
        <v>513</v>
      </c>
      <c r="L40" s="79" t="s">
        <v>514</v>
      </c>
      <c r="M40" s="80" t="s">
        <v>515</v>
      </c>
    </row>
    <row r="41" spans="2:13" ht="27.75" customHeight="1" x14ac:dyDescent="0.15">
      <c r="B41" s="1169" t="s">
        <v>24</v>
      </c>
      <c r="C41" s="1170"/>
      <c r="D41" s="81"/>
      <c r="E41" s="1175" t="s">
        <v>25</v>
      </c>
      <c r="F41" s="1175"/>
      <c r="G41" s="1175"/>
      <c r="H41" s="1176"/>
      <c r="I41" s="82">
        <v>5846</v>
      </c>
      <c r="J41" s="83">
        <v>5706</v>
      </c>
      <c r="K41" s="83">
        <v>6217</v>
      </c>
      <c r="L41" s="83">
        <v>6670</v>
      </c>
      <c r="M41" s="84">
        <v>6845</v>
      </c>
    </row>
    <row r="42" spans="2:13" ht="27.75" customHeight="1" x14ac:dyDescent="0.15">
      <c r="B42" s="1171"/>
      <c r="C42" s="1172"/>
      <c r="D42" s="85"/>
      <c r="E42" s="1177" t="s">
        <v>26</v>
      </c>
      <c r="F42" s="1177"/>
      <c r="G42" s="1177"/>
      <c r="H42" s="1178"/>
      <c r="I42" s="86" t="s">
        <v>473</v>
      </c>
      <c r="J42" s="87" t="s">
        <v>473</v>
      </c>
      <c r="K42" s="87" t="s">
        <v>473</v>
      </c>
      <c r="L42" s="87" t="s">
        <v>473</v>
      </c>
      <c r="M42" s="88" t="s">
        <v>473</v>
      </c>
    </row>
    <row r="43" spans="2:13" ht="27.75" customHeight="1" x14ac:dyDescent="0.15">
      <c r="B43" s="1171"/>
      <c r="C43" s="1172"/>
      <c r="D43" s="85"/>
      <c r="E43" s="1177" t="s">
        <v>27</v>
      </c>
      <c r="F43" s="1177"/>
      <c r="G43" s="1177"/>
      <c r="H43" s="1178"/>
      <c r="I43" s="86">
        <v>1312</v>
      </c>
      <c r="J43" s="87">
        <v>1379</v>
      </c>
      <c r="K43" s="87">
        <v>1363</v>
      </c>
      <c r="L43" s="87">
        <v>1314</v>
      </c>
      <c r="M43" s="88">
        <v>1282</v>
      </c>
    </row>
    <row r="44" spans="2:13" ht="27.75" customHeight="1" x14ac:dyDescent="0.15">
      <c r="B44" s="1171"/>
      <c r="C44" s="1172"/>
      <c r="D44" s="85"/>
      <c r="E44" s="1177" t="s">
        <v>28</v>
      </c>
      <c r="F44" s="1177"/>
      <c r="G44" s="1177"/>
      <c r="H44" s="1178"/>
      <c r="I44" s="86">
        <v>811</v>
      </c>
      <c r="J44" s="87">
        <v>732</v>
      </c>
      <c r="K44" s="87">
        <v>687</v>
      </c>
      <c r="L44" s="87">
        <v>676</v>
      </c>
      <c r="M44" s="88">
        <v>896</v>
      </c>
    </row>
    <row r="45" spans="2:13" ht="27.75" customHeight="1" x14ac:dyDescent="0.15">
      <c r="B45" s="1171"/>
      <c r="C45" s="1172"/>
      <c r="D45" s="85"/>
      <c r="E45" s="1177" t="s">
        <v>29</v>
      </c>
      <c r="F45" s="1177"/>
      <c r="G45" s="1177"/>
      <c r="H45" s="1178"/>
      <c r="I45" s="86">
        <v>564</v>
      </c>
      <c r="J45" s="87">
        <v>470</v>
      </c>
      <c r="K45" s="87">
        <v>371</v>
      </c>
      <c r="L45" s="87">
        <v>339</v>
      </c>
      <c r="M45" s="88">
        <v>120</v>
      </c>
    </row>
    <row r="46" spans="2:13" ht="27.75" customHeight="1" x14ac:dyDescent="0.15">
      <c r="B46" s="1171"/>
      <c r="C46" s="1172"/>
      <c r="D46" s="85"/>
      <c r="E46" s="1177" t="s">
        <v>30</v>
      </c>
      <c r="F46" s="1177"/>
      <c r="G46" s="1177"/>
      <c r="H46" s="1178"/>
      <c r="I46" s="86" t="s">
        <v>473</v>
      </c>
      <c r="J46" s="87" t="s">
        <v>473</v>
      </c>
      <c r="K46" s="87" t="s">
        <v>473</v>
      </c>
      <c r="L46" s="87" t="s">
        <v>473</v>
      </c>
      <c r="M46" s="88" t="s">
        <v>473</v>
      </c>
    </row>
    <row r="47" spans="2:13" ht="27.75" customHeight="1" x14ac:dyDescent="0.15">
      <c r="B47" s="1171"/>
      <c r="C47" s="1172"/>
      <c r="D47" s="85"/>
      <c r="E47" s="1177" t="s">
        <v>31</v>
      </c>
      <c r="F47" s="1177"/>
      <c r="G47" s="1177"/>
      <c r="H47" s="1178"/>
      <c r="I47" s="86" t="s">
        <v>473</v>
      </c>
      <c r="J47" s="87" t="s">
        <v>473</v>
      </c>
      <c r="K47" s="87" t="s">
        <v>473</v>
      </c>
      <c r="L47" s="87" t="s">
        <v>473</v>
      </c>
      <c r="M47" s="88" t="s">
        <v>473</v>
      </c>
    </row>
    <row r="48" spans="2:13" ht="27.75" customHeight="1" x14ac:dyDescent="0.15">
      <c r="B48" s="1173"/>
      <c r="C48" s="1174"/>
      <c r="D48" s="85"/>
      <c r="E48" s="1177" t="s">
        <v>32</v>
      </c>
      <c r="F48" s="1177"/>
      <c r="G48" s="1177"/>
      <c r="H48" s="1178"/>
      <c r="I48" s="86" t="s">
        <v>473</v>
      </c>
      <c r="J48" s="87" t="s">
        <v>473</v>
      </c>
      <c r="K48" s="87" t="s">
        <v>473</v>
      </c>
      <c r="L48" s="87" t="s">
        <v>473</v>
      </c>
      <c r="M48" s="88" t="s">
        <v>473</v>
      </c>
    </row>
    <row r="49" spans="2:13" ht="27.75" customHeight="1" x14ac:dyDescent="0.15">
      <c r="B49" s="1179" t="s">
        <v>33</v>
      </c>
      <c r="C49" s="1180"/>
      <c r="D49" s="89"/>
      <c r="E49" s="1177" t="s">
        <v>34</v>
      </c>
      <c r="F49" s="1177"/>
      <c r="G49" s="1177"/>
      <c r="H49" s="1178"/>
      <c r="I49" s="86">
        <v>953</v>
      </c>
      <c r="J49" s="87">
        <v>1116</v>
      </c>
      <c r="K49" s="87">
        <v>1231</v>
      </c>
      <c r="L49" s="87">
        <v>1424</v>
      </c>
      <c r="M49" s="88">
        <v>1137</v>
      </c>
    </row>
    <row r="50" spans="2:13" ht="27.75" customHeight="1" x14ac:dyDescent="0.15">
      <c r="B50" s="1171"/>
      <c r="C50" s="1172"/>
      <c r="D50" s="85"/>
      <c r="E50" s="1177" t="s">
        <v>35</v>
      </c>
      <c r="F50" s="1177"/>
      <c r="G50" s="1177"/>
      <c r="H50" s="1178"/>
      <c r="I50" s="86">
        <v>711</v>
      </c>
      <c r="J50" s="87">
        <v>629</v>
      </c>
      <c r="K50" s="87">
        <v>497</v>
      </c>
      <c r="L50" s="87">
        <v>477</v>
      </c>
      <c r="M50" s="88">
        <v>459</v>
      </c>
    </row>
    <row r="51" spans="2:13" ht="27.75" customHeight="1" x14ac:dyDescent="0.15">
      <c r="B51" s="1173"/>
      <c r="C51" s="1174"/>
      <c r="D51" s="85"/>
      <c r="E51" s="1177" t="s">
        <v>36</v>
      </c>
      <c r="F51" s="1177"/>
      <c r="G51" s="1177"/>
      <c r="H51" s="1178"/>
      <c r="I51" s="86">
        <v>5469</v>
      </c>
      <c r="J51" s="87">
        <v>5496</v>
      </c>
      <c r="K51" s="87">
        <v>4969</v>
      </c>
      <c r="L51" s="87">
        <v>5618</v>
      </c>
      <c r="M51" s="88">
        <v>5475</v>
      </c>
    </row>
    <row r="52" spans="2:13" ht="27.75" customHeight="1" thickBot="1" x14ac:dyDescent="0.2">
      <c r="B52" s="1181" t="s">
        <v>37</v>
      </c>
      <c r="C52" s="1182"/>
      <c r="D52" s="90"/>
      <c r="E52" s="1183" t="s">
        <v>38</v>
      </c>
      <c r="F52" s="1183"/>
      <c r="G52" s="1183"/>
      <c r="H52" s="1184"/>
      <c r="I52" s="91">
        <v>1401</v>
      </c>
      <c r="J52" s="92">
        <v>1044</v>
      </c>
      <c r="K52" s="92">
        <v>1941</v>
      </c>
      <c r="L52" s="92">
        <v>1481</v>
      </c>
      <c r="M52" s="93">
        <v>2071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510</v>
      </c>
      <c r="G2" s="111"/>
      <c r="H2" s="112"/>
    </row>
    <row r="3" spans="1:8" x14ac:dyDescent="0.15">
      <c r="A3" s="108" t="s">
        <v>503</v>
      </c>
      <c r="B3" s="113"/>
      <c r="C3" s="114"/>
      <c r="D3" s="115">
        <v>76897</v>
      </c>
      <c r="E3" s="116"/>
      <c r="F3" s="117">
        <v>89245</v>
      </c>
      <c r="G3" s="118"/>
      <c r="H3" s="119"/>
    </row>
    <row r="4" spans="1:8" x14ac:dyDescent="0.15">
      <c r="A4" s="120"/>
      <c r="B4" s="121"/>
      <c r="C4" s="122"/>
      <c r="D4" s="123">
        <v>18789</v>
      </c>
      <c r="E4" s="124"/>
      <c r="F4" s="125">
        <v>42966</v>
      </c>
      <c r="G4" s="126"/>
      <c r="H4" s="127"/>
    </row>
    <row r="5" spans="1:8" x14ac:dyDescent="0.15">
      <c r="A5" s="108" t="s">
        <v>505</v>
      </c>
      <c r="B5" s="113"/>
      <c r="C5" s="114"/>
      <c r="D5" s="115">
        <v>112938</v>
      </c>
      <c r="E5" s="116"/>
      <c r="F5" s="117">
        <v>70897</v>
      </c>
      <c r="G5" s="118"/>
      <c r="H5" s="119"/>
    </row>
    <row r="6" spans="1:8" x14ac:dyDescent="0.15">
      <c r="A6" s="120"/>
      <c r="B6" s="121"/>
      <c r="C6" s="122"/>
      <c r="D6" s="123">
        <v>8602</v>
      </c>
      <c r="E6" s="124"/>
      <c r="F6" s="125">
        <v>39878</v>
      </c>
      <c r="G6" s="126"/>
      <c r="H6" s="127"/>
    </row>
    <row r="7" spans="1:8" x14ac:dyDescent="0.15">
      <c r="A7" s="108" t="s">
        <v>506</v>
      </c>
      <c r="B7" s="113"/>
      <c r="C7" s="114"/>
      <c r="D7" s="115">
        <v>159586</v>
      </c>
      <c r="E7" s="116"/>
      <c r="F7" s="117">
        <v>66496</v>
      </c>
      <c r="G7" s="118"/>
      <c r="H7" s="119"/>
    </row>
    <row r="8" spans="1:8" x14ac:dyDescent="0.15">
      <c r="A8" s="120"/>
      <c r="B8" s="121"/>
      <c r="C8" s="122"/>
      <c r="D8" s="123">
        <v>4730</v>
      </c>
      <c r="E8" s="124"/>
      <c r="F8" s="125">
        <v>36530</v>
      </c>
      <c r="G8" s="126"/>
      <c r="H8" s="127"/>
    </row>
    <row r="9" spans="1:8" x14ac:dyDescent="0.15">
      <c r="A9" s="108" t="s">
        <v>507</v>
      </c>
      <c r="B9" s="113"/>
      <c r="C9" s="114"/>
      <c r="D9" s="115">
        <v>151465</v>
      </c>
      <c r="E9" s="116"/>
      <c r="F9" s="117">
        <v>82748</v>
      </c>
      <c r="G9" s="118"/>
      <c r="H9" s="119"/>
    </row>
    <row r="10" spans="1:8" x14ac:dyDescent="0.15">
      <c r="A10" s="120"/>
      <c r="B10" s="121"/>
      <c r="C10" s="122"/>
      <c r="D10" s="123">
        <v>44346</v>
      </c>
      <c r="E10" s="124"/>
      <c r="F10" s="125">
        <v>44732</v>
      </c>
      <c r="G10" s="126"/>
      <c r="H10" s="127"/>
    </row>
    <row r="11" spans="1:8" x14ac:dyDescent="0.15">
      <c r="A11" s="108" t="s">
        <v>508</v>
      </c>
      <c r="B11" s="113"/>
      <c r="C11" s="114"/>
      <c r="D11" s="115">
        <v>156901</v>
      </c>
      <c r="E11" s="116"/>
      <c r="F11" s="117">
        <v>91837</v>
      </c>
      <c r="G11" s="118"/>
      <c r="H11" s="119"/>
    </row>
    <row r="12" spans="1:8" x14ac:dyDescent="0.15">
      <c r="A12" s="120"/>
      <c r="B12" s="121"/>
      <c r="C12" s="128"/>
      <c r="D12" s="123">
        <v>60880</v>
      </c>
      <c r="E12" s="124"/>
      <c r="F12" s="125">
        <v>54439</v>
      </c>
      <c r="G12" s="126"/>
      <c r="H12" s="127"/>
    </row>
    <row r="13" spans="1:8" x14ac:dyDescent="0.15">
      <c r="A13" s="108"/>
      <c r="B13" s="113"/>
      <c r="C13" s="129"/>
      <c r="D13" s="130">
        <v>131557</v>
      </c>
      <c r="E13" s="131"/>
      <c r="F13" s="132">
        <v>80245</v>
      </c>
      <c r="G13" s="133"/>
      <c r="H13" s="119"/>
    </row>
    <row r="14" spans="1:8" x14ac:dyDescent="0.15">
      <c r="A14" s="120"/>
      <c r="B14" s="121"/>
      <c r="C14" s="122"/>
      <c r="D14" s="123">
        <v>27469</v>
      </c>
      <c r="E14" s="124"/>
      <c r="F14" s="125">
        <v>43709</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8.75</v>
      </c>
      <c r="C19" s="134">
        <f>ROUND(VALUE(SUBSTITUTE(実質収支比率等に係る経年分析!G$48,"▲","-")),2)</f>
        <v>7.3</v>
      </c>
      <c r="D19" s="134">
        <f>ROUND(VALUE(SUBSTITUTE(実質収支比率等に係る経年分析!H$48,"▲","-")),2)</f>
        <v>6.87</v>
      </c>
      <c r="E19" s="134">
        <f>ROUND(VALUE(SUBSTITUTE(実質収支比率等に係る経年分析!I$48,"▲","-")),2)</f>
        <v>8.82</v>
      </c>
      <c r="F19" s="134">
        <f>ROUND(VALUE(SUBSTITUTE(実質収支比率等に係る経年分析!J$48,"▲","-")),2)</f>
        <v>9.3000000000000007</v>
      </c>
    </row>
    <row r="20" spans="1:11" x14ac:dyDescent="0.15">
      <c r="A20" s="134" t="s">
        <v>43</v>
      </c>
      <c r="B20" s="134">
        <f>ROUND(VALUE(SUBSTITUTE(実質収支比率等に係る経年分析!F$47,"▲","-")),2)</f>
        <v>8.61</v>
      </c>
      <c r="C20" s="134">
        <f>ROUND(VALUE(SUBSTITUTE(実質収支比率等に係る経年分析!G$47,"▲","-")),2)</f>
        <v>9.36</v>
      </c>
      <c r="D20" s="134">
        <f>ROUND(VALUE(SUBSTITUTE(実質収支比率等に係る経年分析!H$47,"▲","-")),2)</f>
        <v>10.74</v>
      </c>
      <c r="E20" s="134">
        <f>ROUND(VALUE(SUBSTITUTE(実質収支比率等に係る経年分析!I$47,"▲","-")),2)</f>
        <v>18.59</v>
      </c>
      <c r="F20" s="134">
        <f>ROUND(VALUE(SUBSTITUTE(実質収支比率等に係る経年分析!J$47,"▲","-")),2)</f>
        <v>23.06</v>
      </c>
    </row>
    <row r="21" spans="1:11" x14ac:dyDescent="0.15">
      <c r="A21" s="134" t="s">
        <v>44</v>
      </c>
      <c r="B21" s="134">
        <f>IF(ISNUMBER(VALUE(SUBSTITUTE(実質収支比率等に係る経年分析!F$49,"▲","-"))),ROUND(VALUE(SUBSTITUTE(実質収支比率等に係る経年分析!F$49,"▲","-")),2),NA())</f>
        <v>7.64</v>
      </c>
      <c r="C21" s="134">
        <f>IF(ISNUMBER(VALUE(SUBSTITUTE(実質収支比率等に係る経年分析!G$49,"▲","-"))),ROUND(VALUE(SUBSTITUTE(実質収支比率等に係る経年分析!G$49,"▲","-")),2),NA())</f>
        <v>-0.59</v>
      </c>
      <c r="D21" s="134">
        <f>IF(ISNUMBER(VALUE(SUBSTITUTE(実質収支比率等に係る経年分析!H$49,"▲","-"))),ROUND(VALUE(SUBSTITUTE(実質収支比率等に係る経年分析!H$49,"▲","-")),2),NA())</f>
        <v>1.08</v>
      </c>
      <c r="E21" s="134">
        <f>IF(ISNUMBER(VALUE(SUBSTITUTE(実質収支比率等に係る経年分析!I$49,"▲","-"))),ROUND(VALUE(SUBSTITUTE(実質収支比率等に係る経年分析!I$49,"▲","-")),2),NA())</f>
        <v>10.86</v>
      </c>
      <c r="F21" s="134">
        <f>IF(ISNUMBER(VALUE(SUBSTITUTE(実質収支比率等に係る経年分析!J$49,"▲","-"))),ROUND(VALUE(SUBSTITUTE(実質収支比率等に係る経年分析!J$49,"▲","-")),2),NA())</f>
        <v>4.32</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公共下水道特別会計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0.78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1.2</v>
      </c>
    </row>
    <row r="34" spans="1:16" x14ac:dyDescent="0.15">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4.53</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2.73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3.28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5.48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7.75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8.75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9.3000000000000007</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588</v>
      </c>
      <c r="E42" s="136"/>
      <c r="F42" s="136"/>
      <c r="G42" s="136">
        <f>'実質公債費比率（分子）の構造'!L$52</f>
        <v>604</v>
      </c>
      <c r="H42" s="136"/>
      <c r="I42" s="136"/>
      <c r="J42" s="136">
        <f>'実質公債費比率（分子）の構造'!M$52</f>
        <v>609</v>
      </c>
      <c r="K42" s="136"/>
      <c r="L42" s="136"/>
      <c r="M42" s="136">
        <f>'実質公債費比率（分子）の構造'!N$52</f>
        <v>607</v>
      </c>
      <c r="N42" s="136"/>
      <c r="O42" s="136"/>
      <c r="P42" s="136">
        <f>'実質公債費比率（分子）の構造'!O$52</f>
        <v>619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83</v>
      </c>
      <c r="C45" s="136"/>
      <c r="D45" s="136"/>
      <c r="E45" s="136">
        <f>'実質公債費比率（分子）の構造'!L$49</f>
        <v>89</v>
      </c>
      <c r="F45" s="136"/>
      <c r="G45" s="136"/>
      <c r="H45" s="136">
        <f>'実質公債費比率（分子）の構造'!M$49</f>
        <v>77</v>
      </c>
      <c r="I45" s="136"/>
      <c r="J45" s="136"/>
      <c r="K45" s="136">
        <f>'実質公債費比率（分子）の構造'!N$49</f>
        <v>82</v>
      </c>
      <c r="L45" s="136"/>
      <c r="M45" s="136"/>
      <c r="N45" s="136">
        <f>'実質公債費比率（分子）の構造'!O$49</f>
        <v>32</v>
      </c>
      <c r="O45" s="136"/>
      <c r="P45" s="136"/>
    </row>
    <row r="46" spans="1:16" x14ac:dyDescent="0.15">
      <c r="A46" s="136" t="s">
        <v>55</v>
      </c>
      <c r="B46" s="136">
        <f>'実質公債費比率（分子）の構造'!K$48</f>
        <v>73</v>
      </c>
      <c r="C46" s="136"/>
      <c r="D46" s="136"/>
      <c r="E46" s="136">
        <f>'実質公債費比率（分子）の構造'!L$48</f>
        <v>96</v>
      </c>
      <c r="F46" s="136"/>
      <c r="G46" s="136"/>
      <c r="H46" s="136">
        <f>'実質公債費比率（分子）の構造'!M$48</f>
        <v>114</v>
      </c>
      <c r="I46" s="136"/>
      <c r="J46" s="136"/>
      <c r="K46" s="136">
        <f>'実質公債費比率（分子）の構造'!N$48</f>
        <v>105</v>
      </c>
      <c r="L46" s="136"/>
      <c r="M46" s="136"/>
      <c r="N46" s="136">
        <f>'実質公債費比率（分子）の構造'!O$48</f>
        <v>147</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829</v>
      </c>
      <c r="C49" s="136"/>
      <c r="D49" s="136"/>
      <c r="E49" s="136">
        <f>'実質公債費比率（分子）の構造'!L$45</f>
        <v>797</v>
      </c>
      <c r="F49" s="136"/>
      <c r="G49" s="136"/>
      <c r="H49" s="136">
        <f>'実質公債費比率（分子）の構造'!M$45</f>
        <v>687</v>
      </c>
      <c r="I49" s="136"/>
      <c r="J49" s="136"/>
      <c r="K49" s="136">
        <f>'実質公債費比率（分子）の構造'!N$45</f>
        <v>601</v>
      </c>
      <c r="L49" s="136"/>
      <c r="M49" s="136"/>
      <c r="N49" s="136">
        <f>'実質公債費比率（分子）の構造'!O$45</f>
        <v>607</v>
      </c>
      <c r="O49" s="136"/>
      <c r="P49" s="136"/>
    </row>
    <row r="50" spans="1:16" x14ac:dyDescent="0.15">
      <c r="A50" s="136" t="s">
        <v>58</v>
      </c>
      <c r="B50" s="136" t="e">
        <f>NA()</f>
        <v>#N/A</v>
      </c>
      <c r="C50" s="136">
        <f>IF(ISNUMBER('実質公債費比率（分子）の構造'!K$53),'実質公債費比率（分子）の構造'!K$53,NA())</f>
        <v>397</v>
      </c>
      <c r="D50" s="136" t="e">
        <f>NA()</f>
        <v>#N/A</v>
      </c>
      <c r="E50" s="136" t="e">
        <f>NA()</f>
        <v>#N/A</v>
      </c>
      <c r="F50" s="136">
        <f>IF(ISNUMBER('実質公債費比率（分子）の構造'!L$53),'実質公債費比率（分子）の構造'!L$53,NA())</f>
        <v>378</v>
      </c>
      <c r="G50" s="136" t="e">
        <f>NA()</f>
        <v>#N/A</v>
      </c>
      <c r="H50" s="136" t="e">
        <f>NA()</f>
        <v>#N/A</v>
      </c>
      <c r="I50" s="136">
        <f>IF(ISNUMBER('実質公債費比率（分子）の構造'!M$53),'実質公債費比率（分子）の構造'!M$53,NA())</f>
        <v>270</v>
      </c>
      <c r="J50" s="136" t="e">
        <f>NA()</f>
        <v>#N/A</v>
      </c>
      <c r="K50" s="136" t="e">
        <f>NA()</f>
        <v>#N/A</v>
      </c>
      <c r="L50" s="136">
        <f>IF(ISNUMBER('実質公債費比率（分子）の構造'!N$53),'実質公債費比率（分子）の構造'!N$53,NA())</f>
        <v>181</v>
      </c>
      <c r="M50" s="136" t="e">
        <f>NA()</f>
        <v>#N/A</v>
      </c>
      <c r="N50" s="136" t="e">
        <f>NA()</f>
        <v>#N/A</v>
      </c>
      <c r="O50" s="136">
        <f>IF(ISNUMBER('実質公債費比率（分子）の構造'!O$53),'実質公債費比率（分子）の構造'!O$53,NA())</f>
        <v>167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5469</v>
      </c>
      <c r="E56" s="135"/>
      <c r="F56" s="135"/>
      <c r="G56" s="135">
        <f>'将来負担比率（分子）の構造'!J$51</f>
        <v>5496</v>
      </c>
      <c r="H56" s="135"/>
      <c r="I56" s="135"/>
      <c r="J56" s="135">
        <f>'将来負担比率（分子）の構造'!K$51</f>
        <v>4969</v>
      </c>
      <c r="K56" s="135"/>
      <c r="L56" s="135"/>
      <c r="M56" s="135">
        <f>'将来負担比率（分子）の構造'!L$51</f>
        <v>5618</v>
      </c>
      <c r="N56" s="135"/>
      <c r="O56" s="135"/>
      <c r="P56" s="135">
        <f>'将来負担比率（分子）の構造'!M$51</f>
        <v>5475</v>
      </c>
    </row>
    <row r="57" spans="1:16" x14ac:dyDescent="0.15">
      <c r="A57" s="135" t="s">
        <v>35</v>
      </c>
      <c r="B57" s="135"/>
      <c r="C57" s="135"/>
      <c r="D57" s="135">
        <f>'将来負担比率（分子）の構造'!I$50</f>
        <v>711</v>
      </c>
      <c r="E57" s="135"/>
      <c r="F57" s="135"/>
      <c r="G57" s="135">
        <f>'将来負担比率（分子）の構造'!J$50</f>
        <v>629</v>
      </c>
      <c r="H57" s="135"/>
      <c r="I57" s="135"/>
      <c r="J57" s="135">
        <f>'将来負担比率（分子）の構造'!K$50</f>
        <v>497</v>
      </c>
      <c r="K57" s="135"/>
      <c r="L57" s="135"/>
      <c r="M57" s="135">
        <f>'将来負担比率（分子）の構造'!L$50</f>
        <v>477</v>
      </c>
      <c r="N57" s="135"/>
      <c r="O57" s="135"/>
      <c r="P57" s="135">
        <f>'将来負担比率（分子）の構造'!M$50</f>
        <v>459</v>
      </c>
    </row>
    <row r="58" spans="1:16" x14ac:dyDescent="0.15">
      <c r="A58" s="135" t="s">
        <v>34</v>
      </c>
      <c r="B58" s="135"/>
      <c r="C58" s="135"/>
      <c r="D58" s="135">
        <f>'将来負担比率（分子）の構造'!I$49</f>
        <v>953</v>
      </c>
      <c r="E58" s="135"/>
      <c r="F58" s="135"/>
      <c r="G58" s="135">
        <f>'将来負担比率（分子）の構造'!J$49</f>
        <v>1116</v>
      </c>
      <c r="H58" s="135"/>
      <c r="I58" s="135"/>
      <c r="J58" s="135">
        <f>'将来負担比率（分子）の構造'!K$49</f>
        <v>1231</v>
      </c>
      <c r="K58" s="135"/>
      <c r="L58" s="135"/>
      <c r="M58" s="135">
        <f>'将来負担比率（分子）の構造'!L$49</f>
        <v>1424</v>
      </c>
      <c r="N58" s="135"/>
      <c r="O58" s="135"/>
      <c r="P58" s="135">
        <f>'将来負担比率（分子）の構造'!M$49</f>
        <v>1137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564</v>
      </c>
      <c r="C62" s="135"/>
      <c r="D62" s="135"/>
      <c r="E62" s="135">
        <f>'将来負担比率（分子）の構造'!J$45</f>
        <v>470</v>
      </c>
      <c r="F62" s="135"/>
      <c r="G62" s="135"/>
      <c r="H62" s="135">
        <f>'将来負担比率（分子）の構造'!K$45</f>
        <v>371</v>
      </c>
      <c r="I62" s="135"/>
      <c r="J62" s="135"/>
      <c r="K62" s="135">
        <f>'将来負担比率（分子）の構造'!L$45</f>
        <v>339</v>
      </c>
      <c r="L62" s="135"/>
      <c r="M62" s="135"/>
      <c r="N62" s="135">
        <f>'将来負担比率（分子）の構造'!M$45</f>
        <v>120</v>
      </c>
      <c r="O62" s="135"/>
      <c r="P62" s="135"/>
    </row>
    <row r="63" spans="1:16" x14ac:dyDescent="0.15">
      <c r="A63" s="135" t="s">
        <v>28</v>
      </c>
      <c r="B63" s="135">
        <f>'将来負担比率（分子）の構造'!I$44</f>
        <v>811</v>
      </c>
      <c r="C63" s="135"/>
      <c r="D63" s="135"/>
      <c r="E63" s="135">
        <f>'将来負担比率（分子）の構造'!J$44</f>
        <v>732</v>
      </c>
      <c r="F63" s="135"/>
      <c r="G63" s="135"/>
      <c r="H63" s="135">
        <f>'将来負担比率（分子）の構造'!K$44</f>
        <v>687</v>
      </c>
      <c r="I63" s="135"/>
      <c r="J63" s="135"/>
      <c r="K63" s="135">
        <f>'将来負担比率（分子）の構造'!L$44</f>
        <v>676</v>
      </c>
      <c r="L63" s="135"/>
      <c r="M63" s="135"/>
      <c r="N63" s="135">
        <f>'将来負担比率（分子）の構造'!M$44</f>
        <v>896</v>
      </c>
      <c r="O63" s="135"/>
      <c r="P63" s="135"/>
    </row>
    <row r="64" spans="1:16" x14ac:dyDescent="0.15">
      <c r="A64" s="135" t="s">
        <v>27</v>
      </c>
      <c r="B64" s="135">
        <f>'将来負担比率（分子）の構造'!I$43</f>
        <v>1312</v>
      </c>
      <c r="C64" s="135"/>
      <c r="D64" s="135"/>
      <c r="E64" s="135">
        <f>'将来負担比率（分子）の構造'!J$43</f>
        <v>1379</v>
      </c>
      <c r="F64" s="135"/>
      <c r="G64" s="135"/>
      <c r="H64" s="135">
        <f>'将来負担比率（分子）の構造'!K$43</f>
        <v>1363</v>
      </c>
      <c r="I64" s="135"/>
      <c r="J64" s="135"/>
      <c r="K64" s="135">
        <f>'将来負担比率（分子）の構造'!L$43</f>
        <v>1314</v>
      </c>
      <c r="L64" s="135"/>
      <c r="M64" s="135"/>
      <c r="N64" s="135">
        <f>'将来負担比率（分子）の構造'!M$43</f>
        <v>1282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5846</v>
      </c>
      <c r="C66" s="135"/>
      <c r="D66" s="135"/>
      <c r="E66" s="135">
        <f>'将来負担比率（分子）の構造'!J$41</f>
        <v>5706</v>
      </c>
      <c r="F66" s="135"/>
      <c r="G66" s="135"/>
      <c r="H66" s="135">
        <f>'将来負担比率（分子）の構造'!K$41</f>
        <v>6217</v>
      </c>
      <c r="I66" s="135"/>
      <c r="J66" s="135"/>
      <c r="K66" s="135">
        <f>'将来負担比率（分子）の構造'!L$41</f>
        <v>6670</v>
      </c>
      <c r="L66" s="135"/>
      <c r="M66" s="135"/>
      <c r="N66" s="135">
        <f>'将来負担比率（分子）の構造'!M$41</f>
        <v>6845</v>
      </c>
      <c r="O66" s="135"/>
      <c r="P66" s="135"/>
    </row>
    <row r="67" spans="1:16" x14ac:dyDescent="0.15">
      <c r="A67" s="135" t="s">
        <v>62</v>
      </c>
      <c r="B67" s="135" t="e">
        <f>NA()</f>
        <v>#N/A</v>
      </c>
      <c r="C67" s="135">
        <f>IF(ISNUMBER('将来負担比率（分子）の構造'!I$52), IF('将来負担比率（分子）の構造'!I$52 &lt; 0, 0, '将来負担比率（分子）の構造'!I$52), NA())</f>
        <v>1401</v>
      </c>
      <c r="D67" s="135" t="e">
        <f>NA()</f>
        <v>#N/A</v>
      </c>
      <c r="E67" s="135" t="e">
        <f>NA()</f>
        <v>#N/A</v>
      </c>
      <c r="F67" s="135">
        <f>IF(ISNUMBER('将来負担比率（分子）の構造'!J$52), IF('将来負担比率（分子）の構造'!J$52 &lt; 0, 0, '将来負担比率（分子）の構造'!J$52), NA())</f>
        <v>1044</v>
      </c>
      <c r="G67" s="135" t="e">
        <f>NA()</f>
        <v>#N/A</v>
      </c>
      <c r="H67" s="135" t="e">
        <f>NA()</f>
        <v>#N/A</v>
      </c>
      <c r="I67" s="135">
        <f>IF(ISNUMBER('将来負担比率（分子）の構造'!K$52), IF('将来負担比率（分子）の構造'!K$52 &lt; 0, 0, '将来負担比率（分子）の構造'!K$52), NA())</f>
        <v>1941</v>
      </c>
      <c r="J67" s="135" t="e">
        <f>NA()</f>
        <v>#N/A</v>
      </c>
      <c r="K67" s="135" t="e">
        <f>NA()</f>
        <v>#N/A</v>
      </c>
      <c r="L67" s="135">
        <f>IF(ISNUMBER('将来負担比率（分子）の構造'!L$52), IF('将来負担比率（分子）の構造'!L$52 &lt; 0, 0, '将来負担比率（分子）の構造'!L$52), NA())</f>
        <v>1481</v>
      </c>
      <c r="M67" s="135" t="e">
        <f>NA()</f>
        <v>#N/A</v>
      </c>
      <c r="N67" s="135" t="e">
        <f>NA()</f>
        <v>#N/A</v>
      </c>
      <c r="O67" s="135">
        <f>IF(ISNUMBER('将来負担比率（分子）の構造'!M$52), IF('将来負担比率（分子）の構造'!M$52 &lt; 0, 0, '将来負担比率（分子）の構造'!M$52), NA())</f>
        <v>2071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958698</v>
      </c>
      <c r="S5" s="583"/>
      <c r="T5" s="583"/>
      <c r="U5" s="583"/>
      <c r="V5" s="583"/>
      <c r="W5" s="583"/>
      <c r="X5" s="583"/>
      <c r="Y5" s="584"/>
      <c r="Z5" s="585">
        <v>11.3</v>
      </c>
      <c r="AA5" s="585"/>
      <c r="AB5" s="585"/>
      <c r="AC5" s="585"/>
      <c r="AD5" s="586">
        <v>958698</v>
      </c>
      <c r="AE5" s="586"/>
      <c r="AF5" s="586"/>
      <c r="AG5" s="586"/>
      <c r="AH5" s="586"/>
      <c r="AI5" s="586"/>
      <c r="AJ5" s="586"/>
      <c r="AK5" s="586"/>
      <c r="AL5" s="587">
        <v>26.6</v>
      </c>
      <c r="AM5" s="588"/>
      <c r="AN5" s="588"/>
      <c r="AO5" s="589"/>
      <c r="AP5" s="579" t="s">
        <v>208</v>
      </c>
      <c r="AQ5" s="580"/>
      <c r="AR5" s="580"/>
      <c r="AS5" s="580"/>
      <c r="AT5" s="580"/>
      <c r="AU5" s="580"/>
      <c r="AV5" s="580"/>
      <c r="AW5" s="580"/>
      <c r="AX5" s="580"/>
      <c r="AY5" s="580"/>
      <c r="AZ5" s="580"/>
      <c r="BA5" s="580"/>
      <c r="BB5" s="580"/>
      <c r="BC5" s="580"/>
      <c r="BD5" s="580"/>
      <c r="BE5" s="580"/>
      <c r="BF5" s="581"/>
      <c r="BG5" s="593">
        <v>955936</v>
      </c>
      <c r="BH5" s="594"/>
      <c r="BI5" s="594"/>
      <c r="BJ5" s="594"/>
      <c r="BK5" s="594"/>
      <c r="BL5" s="594"/>
      <c r="BM5" s="594"/>
      <c r="BN5" s="595"/>
      <c r="BO5" s="596">
        <v>99.7</v>
      </c>
      <c r="BP5" s="596"/>
      <c r="BQ5" s="596"/>
      <c r="BR5" s="596"/>
      <c r="BS5" s="597" t="s">
        <v>209</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210</v>
      </c>
      <c r="CS5" s="576"/>
      <c r="CT5" s="576"/>
      <c r="CU5" s="576"/>
      <c r="CV5" s="576"/>
      <c r="CW5" s="576"/>
      <c r="CX5" s="576"/>
      <c r="CY5" s="577"/>
      <c r="CZ5" s="575" t="s">
        <v>201</v>
      </c>
      <c r="DA5" s="576"/>
      <c r="DB5" s="576"/>
      <c r="DC5" s="577"/>
      <c r="DD5" s="575" t="s">
        <v>211</v>
      </c>
      <c r="DE5" s="576"/>
      <c r="DF5" s="576"/>
      <c r="DG5" s="576"/>
      <c r="DH5" s="576"/>
      <c r="DI5" s="576"/>
      <c r="DJ5" s="576"/>
      <c r="DK5" s="576"/>
      <c r="DL5" s="576"/>
      <c r="DM5" s="576"/>
      <c r="DN5" s="576"/>
      <c r="DO5" s="576"/>
      <c r="DP5" s="577"/>
      <c r="DQ5" s="575" t="s">
        <v>212</v>
      </c>
      <c r="DR5" s="576"/>
      <c r="DS5" s="576"/>
      <c r="DT5" s="576"/>
      <c r="DU5" s="576"/>
      <c r="DV5" s="576"/>
      <c r="DW5" s="576"/>
      <c r="DX5" s="576"/>
      <c r="DY5" s="576"/>
      <c r="DZ5" s="576"/>
      <c r="EA5" s="576"/>
      <c r="EB5" s="576"/>
      <c r="EC5" s="577"/>
    </row>
    <row r="6" spans="2:143" ht="11.25" customHeight="1" x14ac:dyDescent="0.15">
      <c r="B6" s="590" t="s">
        <v>213</v>
      </c>
      <c r="C6" s="591"/>
      <c r="D6" s="591"/>
      <c r="E6" s="591"/>
      <c r="F6" s="591"/>
      <c r="G6" s="591"/>
      <c r="H6" s="591"/>
      <c r="I6" s="591"/>
      <c r="J6" s="591"/>
      <c r="K6" s="591"/>
      <c r="L6" s="591"/>
      <c r="M6" s="591"/>
      <c r="N6" s="591"/>
      <c r="O6" s="591"/>
      <c r="P6" s="591"/>
      <c r="Q6" s="592"/>
      <c r="R6" s="593">
        <v>49126</v>
      </c>
      <c r="S6" s="594"/>
      <c r="T6" s="594"/>
      <c r="U6" s="594"/>
      <c r="V6" s="594"/>
      <c r="W6" s="594"/>
      <c r="X6" s="594"/>
      <c r="Y6" s="595"/>
      <c r="Z6" s="596">
        <v>0.6</v>
      </c>
      <c r="AA6" s="596"/>
      <c r="AB6" s="596"/>
      <c r="AC6" s="596"/>
      <c r="AD6" s="597">
        <v>49126</v>
      </c>
      <c r="AE6" s="597"/>
      <c r="AF6" s="597"/>
      <c r="AG6" s="597"/>
      <c r="AH6" s="597"/>
      <c r="AI6" s="597"/>
      <c r="AJ6" s="597"/>
      <c r="AK6" s="597"/>
      <c r="AL6" s="598">
        <v>1.4</v>
      </c>
      <c r="AM6" s="599"/>
      <c r="AN6" s="599"/>
      <c r="AO6" s="600"/>
      <c r="AP6" s="590" t="s">
        <v>214</v>
      </c>
      <c r="AQ6" s="591"/>
      <c r="AR6" s="591"/>
      <c r="AS6" s="591"/>
      <c r="AT6" s="591"/>
      <c r="AU6" s="591"/>
      <c r="AV6" s="591"/>
      <c r="AW6" s="591"/>
      <c r="AX6" s="591"/>
      <c r="AY6" s="591"/>
      <c r="AZ6" s="591"/>
      <c r="BA6" s="591"/>
      <c r="BB6" s="591"/>
      <c r="BC6" s="591"/>
      <c r="BD6" s="591"/>
      <c r="BE6" s="591"/>
      <c r="BF6" s="592"/>
      <c r="BG6" s="593">
        <v>955936</v>
      </c>
      <c r="BH6" s="594"/>
      <c r="BI6" s="594"/>
      <c r="BJ6" s="594"/>
      <c r="BK6" s="594"/>
      <c r="BL6" s="594"/>
      <c r="BM6" s="594"/>
      <c r="BN6" s="595"/>
      <c r="BO6" s="596">
        <v>99.7</v>
      </c>
      <c r="BP6" s="596"/>
      <c r="BQ6" s="596"/>
      <c r="BR6" s="596"/>
      <c r="BS6" s="597" t="s">
        <v>209</v>
      </c>
      <c r="BT6" s="597"/>
      <c r="BU6" s="597"/>
      <c r="BV6" s="597"/>
      <c r="BW6" s="597"/>
      <c r="BX6" s="597"/>
      <c r="BY6" s="597"/>
      <c r="BZ6" s="597"/>
      <c r="CA6" s="597"/>
      <c r="CB6" s="601"/>
      <c r="CD6" s="604" t="s">
        <v>215</v>
      </c>
      <c r="CE6" s="605"/>
      <c r="CF6" s="605"/>
      <c r="CG6" s="605"/>
      <c r="CH6" s="605"/>
      <c r="CI6" s="605"/>
      <c r="CJ6" s="605"/>
      <c r="CK6" s="605"/>
      <c r="CL6" s="605"/>
      <c r="CM6" s="605"/>
      <c r="CN6" s="605"/>
      <c r="CO6" s="605"/>
      <c r="CP6" s="605"/>
      <c r="CQ6" s="606"/>
      <c r="CR6" s="593">
        <v>96754</v>
      </c>
      <c r="CS6" s="594"/>
      <c r="CT6" s="594"/>
      <c r="CU6" s="594"/>
      <c r="CV6" s="594"/>
      <c r="CW6" s="594"/>
      <c r="CX6" s="594"/>
      <c r="CY6" s="595"/>
      <c r="CZ6" s="596">
        <v>1.2</v>
      </c>
      <c r="DA6" s="596"/>
      <c r="DB6" s="596"/>
      <c r="DC6" s="596"/>
      <c r="DD6" s="602" t="s">
        <v>209</v>
      </c>
      <c r="DE6" s="594"/>
      <c r="DF6" s="594"/>
      <c r="DG6" s="594"/>
      <c r="DH6" s="594"/>
      <c r="DI6" s="594"/>
      <c r="DJ6" s="594"/>
      <c r="DK6" s="594"/>
      <c r="DL6" s="594"/>
      <c r="DM6" s="594"/>
      <c r="DN6" s="594"/>
      <c r="DO6" s="594"/>
      <c r="DP6" s="595"/>
      <c r="DQ6" s="602">
        <v>96754</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1253</v>
      </c>
      <c r="S7" s="594"/>
      <c r="T7" s="594"/>
      <c r="U7" s="594"/>
      <c r="V7" s="594"/>
      <c r="W7" s="594"/>
      <c r="X7" s="594"/>
      <c r="Y7" s="595"/>
      <c r="Z7" s="596">
        <v>0</v>
      </c>
      <c r="AA7" s="596"/>
      <c r="AB7" s="596"/>
      <c r="AC7" s="596"/>
      <c r="AD7" s="597">
        <v>1253</v>
      </c>
      <c r="AE7" s="597"/>
      <c r="AF7" s="597"/>
      <c r="AG7" s="597"/>
      <c r="AH7" s="597"/>
      <c r="AI7" s="597"/>
      <c r="AJ7" s="597"/>
      <c r="AK7" s="597"/>
      <c r="AL7" s="598">
        <v>0</v>
      </c>
      <c r="AM7" s="599"/>
      <c r="AN7" s="599"/>
      <c r="AO7" s="600"/>
      <c r="AP7" s="590" t="s">
        <v>217</v>
      </c>
      <c r="AQ7" s="591"/>
      <c r="AR7" s="591"/>
      <c r="AS7" s="591"/>
      <c r="AT7" s="591"/>
      <c r="AU7" s="591"/>
      <c r="AV7" s="591"/>
      <c r="AW7" s="591"/>
      <c r="AX7" s="591"/>
      <c r="AY7" s="591"/>
      <c r="AZ7" s="591"/>
      <c r="BA7" s="591"/>
      <c r="BB7" s="591"/>
      <c r="BC7" s="591"/>
      <c r="BD7" s="591"/>
      <c r="BE7" s="591"/>
      <c r="BF7" s="592"/>
      <c r="BG7" s="593">
        <v>343462</v>
      </c>
      <c r="BH7" s="594"/>
      <c r="BI7" s="594"/>
      <c r="BJ7" s="594"/>
      <c r="BK7" s="594"/>
      <c r="BL7" s="594"/>
      <c r="BM7" s="594"/>
      <c r="BN7" s="595"/>
      <c r="BO7" s="596">
        <v>35.799999999999997</v>
      </c>
      <c r="BP7" s="596"/>
      <c r="BQ7" s="596"/>
      <c r="BR7" s="596"/>
      <c r="BS7" s="597" t="s">
        <v>209</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2233326</v>
      </c>
      <c r="CS7" s="594"/>
      <c r="CT7" s="594"/>
      <c r="CU7" s="594"/>
      <c r="CV7" s="594"/>
      <c r="CW7" s="594"/>
      <c r="CX7" s="594"/>
      <c r="CY7" s="595"/>
      <c r="CZ7" s="596">
        <v>27.7</v>
      </c>
      <c r="DA7" s="596"/>
      <c r="DB7" s="596"/>
      <c r="DC7" s="596"/>
      <c r="DD7" s="602">
        <v>1374959</v>
      </c>
      <c r="DE7" s="594"/>
      <c r="DF7" s="594"/>
      <c r="DG7" s="594"/>
      <c r="DH7" s="594"/>
      <c r="DI7" s="594"/>
      <c r="DJ7" s="594"/>
      <c r="DK7" s="594"/>
      <c r="DL7" s="594"/>
      <c r="DM7" s="594"/>
      <c r="DN7" s="594"/>
      <c r="DO7" s="594"/>
      <c r="DP7" s="595"/>
      <c r="DQ7" s="602">
        <v>724698</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1860</v>
      </c>
      <c r="S8" s="594"/>
      <c r="T8" s="594"/>
      <c r="U8" s="594"/>
      <c r="V8" s="594"/>
      <c r="W8" s="594"/>
      <c r="X8" s="594"/>
      <c r="Y8" s="595"/>
      <c r="Z8" s="596">
        <v>0</v>
      </c>
      <c r="AA8" s="596"/>
      <c r="AB8" s="596"/>
      <c r="AC8" s="596"/>
      <c r="AD8" s="597">
        <v>1860</v>
      </c>
      <c r="AE8" s="597"/>
      <c r="AF8" s="597"/>
      <c r="AG8" s="597"/>
      <c r="AH8" s="597"/>
      <c r="AI8" s="597"/>
      <c r="AJ8" s="597"/>
      <c r="AK8" s="597"/>
      <c r="AL8" s="598">
        <v>0.1</v>
      </c>
      <c r="AM8" s="599"/>
      <c r="AN8" s="599"/>
      <c r="AO8" s="600"/>
      <c r="AP8" s="590" t="s">
        <v>220</v>
      </c>
      <c r="AQ8" s="591"/>
      <c r="AR8" s="591"/>
      <c r="AS8" s="591"/>
      <c r="AT8" s="591"/>
      <c r="AU8" s="591"/>
      <c r="AV8" s="591"/>
      <c r="AW8" s="591"/>
      <c r="AX8" s="591"/>
      <c r="AY8" s="591"/>
      <c r="AZ8" s="591"/>
      <c r="BA8" s="591"/>
      <c r="BB8" s="591"/>
      <c r="BC8" s="591"/>
      <c r="BD8" s="591"/>
      <c r="BE8" s="591"/>
      <c r="BF8" s="592"/>
      <c r="BG8" s="593">
        <v>16099</v>
      </c>
      <c r="BH8" s="594"/>
      <c r="BI8" s="594"/>
      <c r="BJ8" s="594"/>
      <c r="BK8" s="594"/>
      <c r="BL8" s="594"/>
      <c r="BM8" s="594"/>
      <c r="BN8" s="595"/>
      <c r="BO8" s="596">
        <v>1.7</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2395524</v>
      </c>
      <c r="CS8" s="594"/>
      <c r="CT8" s="594"/>
      <c r="CU8" s="594"/>
      <c r="CV8" s="594"/>
      <c r="CW8" s="594"/>
      <c r="CX8" s="594"/>
      <c r="CY8" s="595"/>
      <c r="CZ8" s="596">
        <v>29.7</v>
      </c>
      <c r="DA8" s="596"/>
      <c r="DB8" s="596"/>
      <c r="DC8" s="596"/>
      <c r="DD8" s="602">
        <v>31067</v>
      </c>
      <c r="DE8" s="594"/>
      <c r="DF8" s="594"/>
      <c r="DG8" s="594"/>
      <c r="DH8" s="594"/>
      <c r="DI8" s="594"/>
      <c r="DJ8" s="594"/>
      <c r="DK8" s="594"/>
      <c r="DL8" s="594"/>
      <c r="DM8" s="594"/>
      <c r="DN8" s="594"/>
      <c r="DO8" s="594"/>
      <c r="DP8" s="595"/>
      <c r="DQ8" s="602">
        <v>1081611</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1396</v>
      </c>
      <c r="S9" s="594"/>
      <c r="T9" s="594"/>
      <c r="U9" s="594"/>
      <c r="V9" s="594"/>
      <c r="W9" s="594"/>
      <c r="X9" s="594"/>
      <c r="Y9" s="595"/>
      <c r="Z9" s="596">
        <v>0</v>
      </c>
      <c r="AA9" s="596"/>
      <c r="AB9" s="596"/>
      <c r="AC9" s="596"/>
      <c r="AD9" s="597">
        <v>1396</v>
      </c>
      <c r="AE9" s="597"/>
      <c r="AF9" s="597"/>
      <c r="AG9" s="597"/>
      <c r="AH9" s="597"/>
      <c r="AI9" s="597"/>
      <c r="AJ9" s="597"/>
      <c r="AK9" s="597"/>
      <c r="AL9" s="598">
        <v>0</v>
      </c>
      <c r="AM9" s="599"/>
      <c r="AN9" s="599"/>
      <c r="AO9" s="600"/>
      <c r="AP9" s="590" t="s">
        <v>224</v>
      </c>
      <c r="AQ9" s="591"/>
      <c r="AR9" s="591"/>
      <c r="AS9" s="591"/>
      <c r="AT9" s="591"/>
      <c r="AU9" s="591"/>
      <c r="AV9" s="591"/>
      <c r="AW9" s="591"/>
      <c r="AX9" s="591"/>
      <c r="AY9" s="591"/>
      <c r="AZ9" s="591"/>
      <c r="BA9" s="591"/>
      <c r="BB9" s="591"/>
      <c r="BC9" s="591"/>
      <c r="BD9" s="591"/>
      <c r="BE9" s="591"/>
      <c r="BF9" s="592"/>
      <c r="BG9" s="593">
        <v>254057</v>
      </c>
      <c r="BH9" s="594"/>
      <c r="BI9" s="594"/>
      <c r="BJ9" s="594"/>
      <c r="BK9" s="594"/>
      <c r="BL9" s="594"/>
      <c r="BM9" s="594"/>
      <c r="BN9" s="595"/>
      <c r="BO9" s="596">
        <v>26.5</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409647</v>
      </c>
      <c r="CS9" s="594"/>
      <c r="CT9" s="594"/>
      <c r="CU9" s="594"/>
      <c r="CV9" s="594"/>
      <c r="CW9" s="594"/>
      <c r="CX9" s="594"/>
      <c r="CY9" s="595"/>
      <c r="CZ9" s="596">
        <v>5.0999999999999996</v>
      </c>
      <c r="DA9" s="596"/>
      <c r="DB9" s="596"/>
      <c r="DC9" s="596"/>
      <c r="DD9" s="602">
        <v>9264</v>
      </c>
      <c r="DE9" s="594"/>
      <c r="DF9" s="594"/>
      <c r="DG9" s="594"/>
      <c r="DH9" s="594"/>
      <c r="DI9" s="594"/>
      <c r="DJ9" s="594"/>
      <c r="DK9" s="594"/>
      <c r="DL9" s="594"/>
      <c r="DM9" s="594"/>
      <c r="DN9" s="594"/>
      <c r="DO9" s="594"/>
      <c r="DP9" s="595"/>
      <c r="DQ9" s="602">
        <v>372130</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124839</v>
      </c>
      <c r="S10" s="594"/>
      <c r="T10" s="594"/>
      <c r="U10" s="594"/>
      <c r="V10" s="594"/>
      <c r="W10" s="594"/>
      <c r="X10" s="594"/>
      <c r="Y10" s="595"/>
      <c r="Z10" s="596">
        <v>1.5</v>
      </c>
      <c r="AA10" s="596"/>
      <c r="AB10" s="596"/>
      <c r="AC10" s="596"/>
      <c r="AD10" s="597">
        <v>124839</v>
      </c>
      <c r="AE10" s="597"/>
      <c r="AF10" s="597"/>
      <c r="AG10" s="597"/>
      <c r="AH10" s="597"/>
      <c r="AI10" s="597"/>
      <c r="AJ10" s="597"/>
      <c r="AK10" s="597"/>
      <c r="AL10" s="598">
        <v>3.5</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21381</v>
      </c>
      <c r="BH10" s="594"/>
      <c r="BI10" s="594"/>
      <c r="BJ10" s="594"/>
      <c r="BK10" s="594"/>
      <c r="BL10" s="594"/>
      <c r="BM10" s="594"/>
      <c r="BN10" s="595"/>
      <c r="BO10" s="596">
        <v>2.2000000000000002</v>
      </c>
      <c r="BP10" s="596"/>
      <c r="BQ10" s="596"/>
      <c r="BR10" s="596"/>
      <c r="BS10" s="602" t="s">
        <v>221</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32962</v>
      </c>
      <c r="CS10" s="594"/>
      <c r="CT10" s="594"/>
      <c r="CU10" s="594"/>
      <c r="CV10" s="594"/>
      <c r="CW10" s="594"/>
      <c r="CX10" s="594"/>
      <c r="CY10" s="595"/>
      <c r="CZ10" s="596">
        <v>0.4</v>
      </c>
      <c r="DA10" s="596"/>
      <c r="DB10" s="596"/>
      <c r="DC10" s="596"/>
      <c r="DD10" s="602" t="s">
        <v>221</v>
      </c>
      <c r="DE10" s="594"/>
      <c r="DF10" s="594"/>
      <c r="DG10" s="594"/>
      <c r="DH10" s="594"/>
      <c r="DI10" s="594"/>
      <c r="DJ10" s="594"/>
      <c r="DK10" s="594"/>
      <c r="DL10" s="594"/>
      <c r="DM10" s="594"/>
      <c r="DN10" s="594"/>
      <c r="DO10" s="594"/>
      <c r="DP10" s="595"/>
      <c r="DQ10" s="602" t="s">
        <v>221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20295</v>
      </c>
      <c r="S11" s="594"/>
      <c r="T11" s="594"/>
      <c r="U11" s="594"/>
      <c r="V11" s="594"/>
      <c r="W11" s="594"/>
      <c r="X11" s="594"/>
      <c r="Y11" s="595"/>
      <c r="Z11" s="596">
        <v>0.2</v>
      </c>
      <c r="AA11" s="596"/>
      <c r="AB11" s="596"/>
      <c r="AC11" s="596"/>
      <c r="AD11" s="597">
        <v>20295</v>
      </c>
      <c r="AE11" s="597"/>
      <c r="AF11" s="597"/>
      <c r="AG11" s="597"/>
      <c r="AH11" s="597"/>
      <c r="AI11" s="597"/>
      <c r="AJ11" s="597"/>
      <c r="AK11" s="597"/>
      <c r="AL11" s="598">
        <v>0.6</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51925</v>
      </c>
      <c r="BH11" s="594"/>
      <c r="BI11" s="594"/>
      <c r="BJ11" s="594"/>
      <c r="BK11" s="594"/>
      <c r="BL11" s="594"/>
      <c r="BM11" s="594"/>
      <c r="BN11" s="595"/>
      <c r="BO11" s="596">
        <v>5.4</v>
      </c>
      <c r="BP11" s="596"/>
      <c r="BQ11" s="596"/>
      <c r="BR11" s="596"/>
      <c r="BS11" s="602" t="s">
        <v>221</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344665</v>
      </c>
      <c r="CS11" s="594"/>
      <c r="CT11" s="594"/>
      <c r="CU11" s="594"/>
      <c r="CV11" s="594"/>
      <c r="CW11" s="594"/>
      <c r="CX11" s="594"/>
      <c r="CY11" s="595"/>
      <c r="CZ11" s="596">
        <v>4.3</v>
      </c>
      <c r="DA11" s="596"/>
      <c r="DB11" s="596"/>
      <c r="DC11" s="596"/>
      <c r="DD11" s="602">
        <v>151478</v>
      </c>
      <c r="DE11" s="594"/>
      <c r="DF11" s="594"/>
      <c r="DG11" s="594"/>
      <c r="DH11" s="594"/>
      <c r="DI11" s="594"/>
      <c r="DJ11" s="594"/>
      <c r="DK11" s="594"/>
      <c r="DL11" s="594"/>
      <c r="DM11" s="594"/>
      <c r="DN11" s="594"/>
      <c r="DO11" s="594"/>
      <c r="DP11" s="595"/>
      <c r="DQ11" s="602">
        <v>98897</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481191</v>
      </c>
      <c r="BH12" s="594"/>
      <c r="BI12" s="594"/>
      <c r="BJ12" s="594"/>
      <c r="BK12" s="594"/>
      <c r="BL12" s="594"/>
      <c r="BM12" s="594"/>
      <c r="BN12" s="595"/>
      <c r="BO12" s="596">
        <v>50.2</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371825</v>
      </c>
      <c r="CS12" s="594"/>
      <c r="CT12" s="594"/>
      <c r="CU12" s="594"/>
      <c r="CV12" s="594"/>
      <c r="CW12" s="594"/>
      <c r="CX12" s="594"/>
      <c r="CY12" s="595"/>
      <c r="CZ12" s="596">
        <v>4.5999999999999996</v>
      </c>
      <c r="DA12" s="596"/>
      <c r="DB12" s="596"/>
      <c r="DC12" s="596"/>
      <c r="DD12" s="602">
        <v>152057</v>
      </c>
      <c r="DE12" s="594"/>
      <c r="DF12" s="594"/>
      <c r="DG12" s="594"/>
      <c r="DH12" s="594"/>
      <c r="DI12" s="594"/>
      <c r="DJ12" s="594"/>
      <c r="DK12" s="594"/>
      <c r="DL12" s="594"/>
      <c r="DM12" s="594"/>
      <c r="DN12" s="594"/>
      <c r="DO12" s="594"/>
      <c r="DP12" s="595"/>
      <c r="DQ12" s="602">
        <v>20019</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4728</v>
      </c>
      <c r="S13" s="594"/>
      <c r="T13" s="594"/>
      <c r="U13" s="594"/>
      <c r="V13" s="594"/>
      <c r="W13" s="594"/>
      <c r="X13" s="594"/>
      <c r="Y13" s="595"/>
      <c r="Z13" s="596">
        <v>0.1</v>
      </c>
      <c r="AA13" s="596"/>
      <c r="AB13" s="596"/>
      <c r="AC13" s="596"/>
      <c r="AD13" s="597">
        <v>4728</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478137</v>
      </c>
      <c r="BH13" s="594"/>
      <c r="BI13" s="594"/>
      <c r="BJ13" s="594"/>
      <c r="BK13" s="594"/>
      <c r="BL13" s="594"/>
      <c r="BM13" s="594"/>
      <c r="BN13" s="595"/>
      <c r="BO13" s="596">
        <v>49.9</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653191</v>
      </c>
      <c r="CS13" s="594"/>
      <c r="CT13" s="594"/>
      <c r="CU13" s="594"/>
      <c r="CV13" s="594"/>
      <c r="CW13" s="594"/>
      <c r="CX13" s="594"/>
      <c r="CY13" s="595"/>
      <c r="CZ13" s="596">
        <v>8.1</v>
      </c>
      <c r="DA13" s="596"/>
      <c r="DB13" s="596"/>
      <c r="DC13" s="596"/>
      <c r="DD13" s="602">
        <v>310307</v>
      </c>
      <c r="DE13" s="594"/>
      <c r="DF13" s="594"/>
      <c r="DG13" s="594"/>
      <c r="DH13" s="594"/>
      <c r="DI13" s="594"/>
      <c r="DJ13" s="594"/>
      <c r="DK13" s="594"/>
      <c r="DL13" s="594"/>
      <c r="DM13" s="594"/>
      <c r="DN13" s="594"/>
      <c r="DO13" s="594"/>
      <c r="DP13" s="595"/>
      <c r="DQ13" s="602">
        <v>323914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39453</v>
      </c>
      <c r="BH14" s="594"/>
      <c r="BI14" s="594"/>
      <c r="BJ14" s="594"/>
      <c r="BK14" s="594"/>
      <c r="BL14" s="594"/>
      <c r="BM14" s="594"/>
      <c r="BN14" s="595"/>
      <c r="BO14" s="596">
        <v>4.0999999999999996</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258341</v>
      </c>
      <c r="CS14" s="594"/>
      <c r="CT14" s="594"/>
      <c r="CU14" s="594"/>
      <c r="CV14" s="594"/>
      <c r="CW14" s="594"/>
      <c r="CX14" s="594"/>
      <c r="CY14" s="595"/>
      <c r="CZ14" s="596">
        <v>3.2</v>
      </c>
      <c r="DA14" s="596"/>
      <c r="DB14" s="596"/>
      <c r="DC14" s="596"/>
      <c r="DD14" s="602">
        <v>1425</v>
      </c>
      <c r="DE14" s="594"/>
      <c r="DF14" s="594"/>
      <c r="DG14" s="594"/>
      <c r="DH14" s="594"/>
      <c r="DI14" s="594"/>
      <c r="DJ14" s="594"/>
      <c r="DK14" s="594"/>
      <c r="DL14" s="594"/>
      <c r="DM14" s="594"/>
      <c r="DN14" s="594"/>
      <c r="DO14" s="594"/>
      <c r="DP14" s="595"/>
      <c r="DQ14" s="602">
        <v>258341</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1777</v>
      </c>
      <c r="S15" s="594"/>
      <c r="T15" s="594"/>
      <c r="U15" s="594"/>
      <c r="V15" s="594"/>
      <c r="W15" s="594"/>
      <c r="X15" s="594"/>
      <c r="Y15" s="595"/>
      <c r="Z15" s="596">
        <v>0</v>
      </c>
      <c r="AA15" s="596"/>
      <c r="AB15" s="596"/>
      <c r="AC15" s="596"/>
      <c r="AD15" s="597">
        <v>1777</v>
      </c>
      <c r="AE15" s="597"/>
      <c r="AF15" s="597"/>
      <c r="AG15" s="597"/>
      <c r="AH15" s="597"/>
      <c r="AI15" s="597"/>
      <c r="AJ15" s="597"/>
      <c r="AK15" s="597"/>
      <c r="AL15" s="598">
        <v>0</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77710</v>
      </c>
      <c r="BH15" s="594"/>
      <c r="BI15" s="594"/>
      <c r="BJ15" s="594"/>
      <c r="BK15" s="594"/>
      <c r="BL15" s="594"/>
      <c r="BM15" s="594"/>
      <c r="BN15" s="595"/>
      <c r="BO15" s="596">
        <v>8.1</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649180</v>
      </c>
      <c r="CS15" s="594"/>
      <c r="CT15" s="594"/>
      <c r="CU15" s="594"/>
      <c r="CV15" s="594"/>
      <c r="CW15" s="594"/>
      <c r="CX15" s="594"/>
      <c r="CY15" s="595"/>
      <c r="CZ15" s="596">
        <v>8</v>
      </c>
      <c r="DA15" s="596"/>
      <c r="DB15" s="596"/>
      <c r="DC15" s="596"/>
      <c r="DD15" s="602">
        <v>111450</v>
      </c>
      <c r="DE15" s="594"/>
      <c r="DF15" s="594"/>
      <c r="DG15" s="594"/>
      <c r="DH15" s="594"/>
      <c r="DI15" s="594"/>
      <c r="DJ15" s="594"/>
      <c r="DK15" s="594"/>
      <c r="DL15" s="594"/>
      <c r="DM15" s="594"/>
      <c r="DN15" s="594"/>
      <c r="DO15" s="594"/>
      <c r="DP15" s="595"/>
      <c r="DQ15" s="602">
        <v>463408</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2604408</v>
      </c>
      <c r="S16" s="594"/>
      <c r="T16" s="594"/>
      <c r="U16" s="594"/>
      <c r="V16" s="594"/>
      <c r="W16" s="594"/>
      <c r="X16" s="594"/>
      <c r="Y16" s="595"/>
      <c r="Z16" s="596">
        <v>30.6</v>
      </c>
      <c r="AA16" s="596"/>
      <c r="AB16" s="596"/>
      <c r="AC16" s="596"/>
      <c r="AD16" s="597">
        <v>2394272</v>
      </c>
      <c r="AE16" s="597"/>
      <c r="AF16" s="597"/>
      <c r="AG16" s="597"/>
      <c r="AH16" s="597"/>
      <c r="AI16" s="597"/>
      <c r="AJ16" s="597"/>
      <c r="AK16" s="597"/>
      <c r="AL16" s="598">
        <v>66.5</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v>14120</v>
      </c>
      <c r="BH16" s="594"/>
      <c r="BI16" s="594"/>
      <c r="BJ16" s="594"/>
      <c r="BK16" s="594"/>
      <c r="BL16" s="594"/>
      <c r="BM16" s="594"/>
      <c r="BN16" s="595"/>
      <c r="BO16" s="596">
        <v>1.5</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19719</v>
      </c>
      <c r="CS16" s="594"/>
      <c r="CT16" s="594"/>
      <c r="CU16" s="594"/>
      <c r="CV16" s="594"/>
      <c r="CW16" s="594"/>
      <c r="CX16" s="594"/>
      <c r="CY16" s="595"/>
      <c r="CZ16" s="596">
        <v>0.2</v>
      </c>
      <c r="DA16" s="596"/>
      <c r="DB16" s="596"/>
      <c r="DC16" s="596"/>
      <c r="DD16" s="602" t="s">
        <v>221</v>
      </c>
      <c r="DE16" s="594"/>
      <c r="DF16" s="594"/>
      <c r="DG16" s="594"/>
      <c r="DH16" s="594"/>
      <c r="DI16" s="594"/>
      <c r="DJ16" s="594"/>
      <c r="DK16" s="594"/>
      <c r="DL16" s="594"/>
      <c r="DM16" s="594"/>
      <c r="DN16" s="594"/>
      <c r="DO16" s="594"/>
      <c r="DP16" s="595"/>
      <c r="DQ16" s="602">
        <v>1945</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2394272</v>
      </c>
      <c r="S17" s="594"/>
      <c r="T17" s="594"/>
      <c r="U17" s="594"/>
      <c r="V17" s="594"/>
      <c r="W17" s="594"/>
      <c r="X17" s="594"/>
      <c r="Y17" s="595"/>
      <c r="Z17" s="596">
        <v>28.1</v>
      </c>
      <c r="AA17" s="596"/>
      <c r="AB17" s="596"/>
      <c r="AC17" s="596"/>
      <c r="AD17" s="597">
        <v>2394272</v>
      </c>
      <c r="AE17" s="597"/>
      <c r="AF17" s="597"/>
      <c r="AG17" s="597"/>
      <c r="AH17" s="597"/>
      <c r="AI17" s="597"/>
      <c r="AJ17" s="597"/>
      <c r="AK17" s="597"/>
      <c r="AL17" s="598">
        <v>66.5</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607154</v>
      </c>
      <c r="CS17" s="594"/>
      <c r="CT17" s="594"/>
      <c r="CU17" s="594"/>
      <c r="CV17" s="594"/>
      <c r="CW17" s="594"/>
      <c r="CX17" s="594"/>
      <c r="CY17" s="595"/>
      <c r="CZ17" s="596">
        <v>7.5</v>
      </c>
      <c r="DA17" s="596"/>
      <c r="DB17" s="596"/>
      <c r="DC17" s="596"/>
      <c r="DD17" s="602" t="s">
        <v>221</v>
      </c>
      <c r="DE17" s="594"/>
      <c r="DF17" s="594"/>
      <c r="DG17" s="594"/>
      <c r="DH17" s="594"/>
      <c r="DI17" s="594"/>
      <c r="DJ17" s="594"/>
      <c r="DK17" s="594"/>
      <c r="DL17" s="594"/>
      <c r="DM17" s="594"/>
      <c r="DN17" s="594"/>
      <c r="DO17" s="594"/>
      <c r="DP17" s="595"/>
      <c r="DQ17" s="602">
        <v>552164</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210136</v>
      </c>
      <c r="S18" s="594"/>
      <c r="T18" s="594"/>
      <c r="U18" s="594"/>
      <c r="V18" s="594"/>
      <c r="W18" s="594"/>
      <c r="X18" s="594"/>
      <c r="Y18" s="595"/>
      <c r="Z18" s="596">
        <v>2.5</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t="s">
        <v>221</v>
      </c>
      <c r="CS18" s="594"/>
      <c r="CT18" s="594"/>
      <c r="CU18" s="594"/>
      <c r="CV18" s="594"/>
      <c r="CW18" s="594"/>
      <c r="CX18" s="594"/>
      <c r="CY18" s="595"/>
      <c r="CZ18" s="596" t="s">
        <v>221</v>
      </c>
      <c r="DA18" s="596"/>
      <c r="DB18" s="596"/>
      <c r="DC18" s="596"/>
      <c r="DD18" s="602" t="s">
        <v>221</v>
      </c>
      <c r="DE18" s="594"/>
      <c r="DF18" s="594"/>
      <c r="DG18" s="594"/>
      <c r="DH18" s="594"/>
      <c r="DI18" s="594"/>
      <c r="DJ18" s="594"/>
      <c r="DK18" s="594"/>
      <c r="DL18" s="594"/>
      <c r="DM18" s="594"/>
      <c r="DN18" s="594"/>
      <c r="DO18" s="594"/>
      <c r="DP18" s="595"/>
      <c r="DQ18" s="602" t="s">
        <v>221</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t="s">
        <v>221</v>
      </c>
      <c r="S19" s="594"/>
      <c r="T19" s="594"/>
      <c r="U19" s="594"/>
      <c r="V19" s="594"/>
      <c r="W19" s="594"/>
      <c r="X19" s="594"/>
      <c r="Y19" s="595"/>
      <c r="Z19" s="596" t="s">
        <v>221</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2762</v>
      </c>
      <c r="BH19" s="594"/>
      <c r="BI19" s="594"/>
      <c r="BJ19" s="594"/>
      <c r="BK19" s="594"/>
      <c r="BL19" s="594"/>
      <c r="BM19" s="594"/>
      <c r="BN19" s="595"/>
      <c r="BO19" s="596">
        <v>0.3</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3768380</v>
      </c>
      <c r="S20" s="594"/>
      <c r="T20" s="594"/>
      <c r="U20" s="594"/>
      <c r="V20" s="594"/>
      <c r="W20" s="594"/>
      <c r="X20" s="594"/>
      <c r="Y20" s="595"/>
      <c r="Z20" s="596">
        <v>44.2</v>
      </c>
      <c r="AA20" s="596"/>
      <c r="AB20" s="596"/>
      <c r="AC20" s="596"/>
      <c r="AD20" s="597">
        <v>3558244</v>
      </c>
      <c r="AE20" s="597"/>
      <c r="AF20" s="597"/>
      <c r="AG20" s="597"/>
      <c r="AH20" s="597"/>
      <c r="AI20" s="597"/>
      <c r="AJ20" s="597"/>
      <c r="AK20" s="597"/>
      <c r="AL20" s="598">
        <v>98.9</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2762</v>
      </c>
      <c r="BH20" s="594"/>
      <c r="BI20" s="594"/>
      <c r="BJ20" s="594"/>
      <c r="BK20" s="594"/>
      <c r="BL20" s="594"/>
      <c r="BM20" s="594"/>
      <c r="BN20" s="595"/>
      <c r="BO20" s="596">
        <v>0.3</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8072288</v>
      </c>
      <c r="CS20" s="594"/>
      <c r="CT20" s="594"/>
      <c r="CU20" s="594"/>
      <c r="CV20" s="594"/>
      <c r="CW20" s="594"/>
      <c r="CX20" s="594"/>
      <c r="CY20" s="595"/>
      <c r="CZ20" s="596">
        <v>100</v>
      </c>
      <c r="DA20" s="596"/>
      <c r="DB20" s="596"/>
      <c r="DC20" s="596"/>
      <c r="DD20" s="602">
        <v>2142007</v>
      </c>
      <c r="DE20" s="594"/>
      <c r="DF20" s="594"/>
      <c r="DG20" s="594"/>
      <c r="DH20" s="594"/>
      <c r="DI20" s="594"/>
      <c r="DJ20" s="594"/>
      <c r="DK20" s="594"/>
      <c r="DL20" s="594"/>
      <c r="DM20" s="594"/>
      <c r="DN20" s="594"/>
      <c r="DO20" s="594"/>
      <c r="DP20" s="595"/>
      <c r="DQ20" s="602">
        <v>3993881</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918</v>
      </c>
      <c r="S21" s="594"/>
      <c r="T21" s="594"/>
      <c r="U21" s="594"/>
      <c r="V21" s="594"/>
      <c r="W21" s="594"/>
      <c r="X21" s="594"/>
      <c r="Y21" s="595"/>
      <c r="Z21" s="596">
        <v>0</v>
      </c>
      <c r="AA21" s="596"/>
      <c r="AB21" s="596"/>
      <c r="AC21" s="596"/>
      <c r="AD21" s="597">
        <v>918</v>
      </c>
      <c r="AE21" s="597"/>
      <c r="AF21" s="597"/>
      <c r="AG21" s="597"/>
      <c r="AH21" s="597"/>
      <c r="AI21" s="597"/>
      <c r="AJ21" s="597"/>
      <c r="AK21" s="597"/>
      <c r="AL21" s="598">
        <v>0</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2762</v>
      </c>
      <c r="BH21" s="594"/>
      <c r="BI21" s="594"/>
      <c r="BJ21" s="594"/>
      <c r="BK21" s="594"/>
      <c r="BL21" s="594"/>
      <c r="BM21" s="594"/>
      <c r="BN21" s="595"/>
      <c r="BO21" s="596">
        <v>0.3</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152924</v>
      </c>
      <c r="S22" s="594"/>
      <c r="T22" s="594"/>
      <c r="U22" s="594"/>
      <c r="V22" s="594"/>
      <c r="W22" s="594"/>
      <c r="X22" s="594"/>
      <c r="Y22" s="595"/>
      <c r="Z22" s="596">
        <v>1.8</v>
      </c>
      <c r="AA22" s="596"/>
      <c r="AB22" s="596"/>
      <c r="AC22" s="596"/>
      <c r="AD22" s="597" t="s">
        <v>221</v>
      </c>
      <c r="AE22" s="597"/>
      <c r="AF22" s="597"/>
      <c r="AG22" s="597"/>
      <c r="AH22" s="597"/>
      <c r="AI22" s="597"/>
      <c r="AJ22" s="597"/>
      <c r="AK22" s="597"/>
      <c r="AL22" s="598" t="s">
        <v>221</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t="s">
        <v>221</v>
      </c>
      <c r="BH22" s="594"/>
      <c r="BI22" s="594"/>
      <c r="BJ22" s="594"/>
      <c r="BK22" s="594"/>
      <c r="BL22" s="594"/>
      <c r="BM22" s="594"/>
      <c r="BN22" s="595"/>
      <c r="BO22" s="596" t="s">
        <v>221</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81823</v>
      </c>
      <c r="S23" s="594"/>
      <c r="T23" s="594"/>
      <c r="U23" s="594"/>
      <c r="V23" s="594"/>
      <c r="W23" s="594"/>
      <c r="X23" s="594"/>
      <c r="Y23" s="595"/>
      <c r="Z23" s="596">
        <v>1</v>
      </c>
      <c r="AA23" s="596"/>
      <c r="AB23" s="596"/>
      <c r="AC23" s="596"/>
      <c r="AD23" s="597" t="s">
        <v>221</v>
      </c>
      <c r="AE23" s="597"/>
      <c r="AF23" s="597"/>
      <c r="AG23" s="597"/>
      <c r="AH23" s="597"/>
      <c r="AI23" s="597"/>
      <c r="AJ23" s="597"/>
      <c r="AK23" s="597"/>
      <c r="AL23" s="598" t="s">
        <v>221</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11905</v>
      </c>
      <c r="S24" s="594"/>
      <c r="T24" s="594"/>
      <c r="U24" s="594"/>
      <c r="V24" s="594"/>
      <c r="W24" s="594"/>
      <c r="X24" s="594"/>
      <c r="Y24" s="595"/>
      <c r="Z24" s="596">
        <v>0.1</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2821451</v>
      </c>
      <c r="CS24" s="583"/>
      <c r="CT24" s="583"/>
      <c r="CU24" s="583"/>
      <c r="CV24" s="583"/>
      <c r="CW24" s="583"/>
      <c r="CX24" s="583"/>
      <c r="CY24" s="584"/>
      <c r="CZ24" s="620">
        <v>35</v>
      </c>
      <c r="DA24" s="621"/>
      <c r="DB24" s="621"/>
      <c r="DC24" s="622"/>
      <c r="DD24" s="619">
        <v>1723369</v>
      </c>
      <c r="DE24" s="583"/>
      <c r="DF24" s="583"/>
      <c r="DG24" s="583"/>
      <c r="DH24" s="583"/>
      <c r="DI24" s="583"/>
      <c r="DJ24" s="583"/>
      <c r="DK24" s="584"/>
      <c r="DL24" s="619">
        <v>1628990</v>
      </c>
      <c r="DM24" s="583"/>
      <c r="DN24" s="583"/>
      <c r="DO24" s="583"/>
      <c r="DP24" s="583"/>
      <c r="DQ24" s="583"/>
      <c r="DR24" s="583"/>
      <c r="DS24" s="583"/>
      <c r="DT24" s="583"/>
      <c r="DU24" s="583"/>
      <c r="DV24" s="584"/>
      <c r="DW24" s="587">
        <v>42.8</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1084520</v>
      </c>
      <c r="S25" s="594"/>
      <c r="T25" s="594"/>
      <c r="U25" s="594"/>
      <c r="V25" s="594"/>
      <c r="W25" s="594"/>
      <c r="X25" s="594"/>
      <c r="Y25" s="595"/>
      <c r="Z25" s="596">
        <v>12.7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956752</v>
      </c>
      <c r="CS25" s="625"/>
      <c r="CT25" s="625"/>
      <c r="CU25" s="625"/>
      <c r="CV25" s="625"/>
      <c r="CW25" s="625"/>
      <c r="CX25" s="625"/>
      <c r="CY25" s="626"/>
      <c r="CZ25" s="627">
        <v>11.9</v>
      </c>
      <c r="DA25" s="628"/>
      <c r="DB25" s="628"/>
      <c r="DC25" s="629"/>
      <c r="DD25" s="602">
        <v>879373</v>
      </c>
      <c r="DE25" s="625"/>
      <c r="DF25" s="625"/>
      <c r="DG25" s="625"/>
      <c r="DH25" s="625"/>
      <c r="DI25" s="625"/>
      <c r="DJ25" s="625"/>
      <c r="DK25" s="626"/>
      <c r="DL25" s="602">
        <v>797391</v>
      </c>
      <c r="DM25" s="625"/>
      <c r="DN25" s="625"/>
      <c r="DO25" s="625"/>
      <c r="DP25" s="625"/>
      <c r="DQ25" s="625"/>
      <c r="DR25" s="625"/>
      <c r="DS25" s="625"/>
      <c r="DT25" s="625"/>
      <c r="DU25" s="625"/>
      <c r="DV25" s="626"/>
      <c r="DW25" s="598">
        <v>21</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13329</v>
      </c>
      <c r="S26" s="594"/>
      <c r="T26" s="594"/>
      <c r="U26" s="594"/>
      <c r="V26" s="594"/>
      <c r="W26" s="594"/>
      <c r="X26" s="594"/>
      <c r="Y26" s="595"/>
      <c r="Z26" s="596">
        <v>0.2</v>
      </c>
      <c r="AA26" s="596"/>
      <c r="AB26" s="596"/>
      <c r="AC26" s="596"/>
      <c r="AD26" s="597">
        <v>13329</v>
      </c>
      <c r="AE26" s="597"/>
      <c r="AF26" s="597"/>
      <c r="AG26" s="597"/>
      <c r="AH26" s="597"/>
      <c r="AI26" s="597"/>
      <c r="AJ26" s="597"/>
      <c r="AK26" s="597"/>
      <c r="AL26" s="598">
        <v>0.4</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509240</v>
      </c>
      <c r="CS26" s="594"/>
      <c r="CT26" s="594"/>
      <c r="CU26" s="594"/>
      <c r="CV26" s="594"/>
      <c r="CW26" s="594"/>
      <c r="CX26" s="594"/>
      <c r="CY26" s="595"/>
      <c r="CZ26" s="627">
        <v>6.3</v>
      </c>
      <c r="DA26" s="628"/>
      <c r="DB26" s="628"/>
      <c r="DC26" s="629"/>
      <c r="DD26" s="602">
        <v>451526</v>
      </c>
      <c r="DE26" s="594"/>
      <c r="DF26" s="594"/>
      <c r="DG26" s="594"/>
      <c r="DH26" s="594"/>
      <c r="DI26" s="594"/>
      <c r="DJ26" s="594"/>
      <c r="DK26" s="595"/>
      <c r="DL26" s="602" t="s">
        <v>209</v>
      </c>
      <c r="DM26" s="594"/>
      <c r="DN26" s="594"/>
      <c r="DO26" s="594"/>
      <c r="DP26" s="594"/>
      <c r="DQ26" s="594"/>
      <c r="DR26" s="594"/>
      <c r="DS26" s="594"/>
      <c r="DT26" s="594"/>
      <c r="DU26" s="594"/>
      <c r="DV26" s="595"/>
      <c r="DW26" s="598" t="s">
        <v>209</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1635872</v>
      </c>
      <c r="S27" s="594"/>
      <c r="T27" s="594"/>
      <c r="U27" s="594"/>
      <c r="V27" s="594"/>
      <c r="W27" s="594"/>
      <c r="X27" s="594"/>
      <c r="Y27" s="595"/>
      <c r="Z27" s="596">
        <v>19.2</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958698</v>
      </c>
      <c r="BH27" s="594"/>
      <c r="BI27" s="594"/>
      <c r="BJ27" s="594"/>
      <c r="BK27" s="594"/>
      <c r="BL27" s="594"/>
      <c r="BM27" s="594"/>
      <c r="BN27" s="595"/>
      <c r="BO27" s="596">
        <v>100</v>
      </c>
      <c r="BP27" s="596"/>
      <c r="BQ27" s="596"/>
      <c r="BR27" s="596"/>
      <c r="BS27" s="602" t="s">
        <v>221</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1257545</v>
      </c>
      <c r="CS27" s="625"/>
      <c r="CT27" s="625"/>
      <c r="CU27" s="625"/>
      <c r="CV27" s="625"/>
      <c r="CW27" s="625"/>
      <c r="CX27" s="625"/>
      <c r="CY27" s="626"/>
      <c r="CZ27" s="627">
        <v>15.6</v>
      </c>
      <c r="DA27" s="628"/>
      <c r="DB27" s="628"/>
      <c r="DC27" s="629"/>
      <c r="DD27" s="602">
        <v>291832</v>
      </c>
      <c r="DE27" s="625"/>
      <c r="DF27" s="625"/>
      <c r="DG27" s="625"/>
      <c r="DH27" s="625"/>
      <c r="DI27" s="625"/>
      <c r="DJ27" s="625"/>
      <c r="DK27" s="626"/>
      <c r="DL27" s="602">
        <v>279435</v>
      </c>
      <c r="DM27" s="625"/>
      <c r="DN27" s="625"/>
      <c r="DO27" s="625"/>
      <c r="DP27" s="625"/>
      <c r="DQ27" s="625"/>
      <c r="DR27" s="625"/>
      <c r="DS27" s="625"/>
      <c r="DT27" s="625"/>
      <c r="DU27" s="625"/>
      <c r="DV27" s="626"/>
      <c r="DW27" s="598">
        <v>7.3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88038</v>
      </c>
      <c r="S28" s="594"/>
      <c r="T28" s="594"/>
      <c r="U28" s="594"/>
      <c r="V28" s="594"/>
      <c r="W28" s="594"/>
      <c r="X28" s="594"/>
      <c r="Y28" s="595"/>
      <c r="Z28" s="596">
        <v>1</v>
      </c>
      <c r="AA28" s="596"/>
      <c r="AB28" s="596"/>
      <c r="AC28" s="596"/>
      <c r="AD28" s="597">
        <v>25437</v>
      </c>
      <c r="AE28" s="597"/>
      <c r="AF28" s="597"/>
      <c r="AG28" s="597"/>
      <c r="AH28" s="597"/>
      <c r="AI28" s="597"/>
      <c r="AJ28" s="597"/>
      <c r="AK28" s="597"/>
      <c r="AL28" s="598">
        <v>0.7</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607154</v>
      </c>
      <c r="CS28" s="594"/>
      <c r="CT28" s="594"/>
      <c r="CU28" s="594"/>
      <c r="CV28" s="594"/>
      <c r="CW28" s="594"/>
      <c r="CX28" s="594"/>
      <c r="CY28" s="595"/>
      <c r="CZ28" s="627">
        <v>7.5</v>
      </c>
      <c r="DA28" s="628"/>
      <c r="DB28" s="628"/>
      <c r="DC28" s="629"/>
      <c r="DD28" s="602">
        <v>552164</v>
      </c>
      <c r="DE28" s="594"/>
      <c r="DF28" s="594"/>
      <c r="DG28" s="594"/>
      <c r="DH28" s="594"/>
      <c r="DI28" s="594"/>
      <c r="DJ28" s="594"/>
      <c r="DK28" s="595"/>
      <c r="DL28" s="602">
        <v>552164</v>
      </c>
      <c r="DM28" s="594"/>
      <c r="DN28" s="594"/>
      <c r="DO28" s="594"/>
      <c r="DP28" s="594"/>
      <c r="DQ28" s="594"/>
      <c r="DR28" s="594"/>
      <c r="DS28" s="594"/>
      <c r="DT28" s="594"/>
      <c r="DU28" s="594"/>
      <c r="DV28" s="595"/>
      <c r="DW28" s="598">
        <v>14.5</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12505</v>
      </c>
      <c r="S29" s="594"/>
      <c r="T29" s="594"/>
      <c r="U29" s="594"/>
      <c r="V29" s="594"/>
      <c r="W29" s="594"/>
      <c r="X29" s="594"/>
      <c r="Y29" s="595"/>
      <c r="Z29" s="596">
        <v>0.1</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606994</v>
      </c>
      <c r="CS29" s="625"/>
      <c r="CT29" s="625"/>
      <c r="CU29" s="625"/>
      <c r="CV29" s="625"/>
      <c r="CW29" s="625"/>
      <c r="CX29" s="625"/>
      <c r="CY29" s="626"/>
      <c r="CZ29" s="627">
        <v>7.5</v>
      </c>
      <c r="DA29" s="628"/>
      <c r="DB29" s="628"/>
      <c r="DC29" s="629"/>
      <c r="DD29" s="602">
        <v>552004</v>
      </c>
      <c r="DE29" s="625"/>
      <c r="DF29" s="625"/>
      <c r="DG29" s="625"/>
      <c r="DH29" s="625"/>
      <c r="DI29" s="625"/>
      <c r="DJ29" s="625"/>
      <c r="DK29" s="626"/>
      <c r="DL29" s="602">
        <v>552004</v>
      </c>
      <c r="DM29" s="625"/>
      <c r="DN29" s="625"/>
      <c r="DO29" s="625"/>
      <c r="DP29" s="625"/>
      <c r="DQ29" s="625"/>
      <c r="DR29" s="625"/>
      <c r="DS29" s="625"/>
      <c r="DT29" s="625"/>
      <c r="DU29" s="625"/>
      <c r="DV29" s="626"/>
      <c r="DW29" s="598">
        <v>14.5</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474132</v>
      </c>
      <c r="S30" s="594"/>
      <c r="T30" s="594"/>
      <c r="U30" s="594"/>
      <c r="V30" s="594"/>
      <c r="W30" s="594"/>
      <c r="X30" s="594"/>
      <c r="Y30" s="595"/>
      <c r="Z30" s="596">
        <v>5.6</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97.3</v>
      </c>
      <c r="BH30" s="652"/>
      <c r="BI30" s="652"/>
      <c r="BJ30" s="652"/>
      <c r="BK30" s="652"/>
      <c r="BL30" s="652"/>
      <c r="BM30" s="588">
        <v>91.2</v>
      </c>
      <c r="BN30" s="652"/>
      <c r="BO30" s="652"/>
      <c r="BP30" s="652"/>
      <c r="BQ30" s="653"/>
      <c r="BR30" s="651">
        <v>97.4</v>
      </c>
      <c r="BS30" s="652"/>
      <c r="BT30" s="652"/>
      <c r="BU30" s="652"/>
      <c r="BV30" s="652"/>
      <c r="BW30" s="652"/>
      <c r="BX30" s="588">
        <v>89.4</v>
      </c>
      <c r="BY30" s="652"/>
      <c r="BZ30" s="652"/>
      <c r="CA30" s="652"/>
      <c r="CB30" s="653"/>
      <c r="CD30" s="656"/>
      <c r="CE30" s="657"/>
      <c r="CF30" s="607" t="s">
        <v>293</v>
      </c>
      <c r="CG30" s="608"/>
      <c r="CH30" s="608"/>
      <c r="CI30" s="608"/>
      <c r="CJ30" s="608"/>
      <c r="CK30" s="608"/>
      <c r="CL30" s="608"/>
      <c r="CM30" s="608"/>
      <c r="CN30" s="608"/>
      <c r="CO30" s="608"/>
      <c r="CP30" s="608"/>
      <c r="CQ30" s="609"/>
      <c r="CR30" s="593">
        <v>524479</v>
      </c>
      <c r="CS30" s="594"/>
      <c r="CT30" s="594"/>
      <c r="CU30" s="594"/>
      <c r="CV30" s="594"/>
      <c r="CW30" s="594"/>
      <c r="CX30" s="594"/>
      <c r="CY30" s="595"/>
      <c r="CZ30" s="627">
        <v>6.5</v>
      </c>
      <c r="DA30" s="628"/>
      <c r="DB30" s="628"/>
      <c r="DC30" s="629"/>
      <c r="DD30" s="602">
        <v>469489</v>
      </c>
      <c r="DE30" s="594"/>
      <c r="DF30" s="594"/>
      <c r="DG30" s="594"/>
      <c r="DH30" s="594"/>
      <c r="DI30" s="594"/>
      <c r="DJ30" s="594"/>
      <c r="DK30" s="595"/>
      <c r="DL30" s="602">
        <v>469489</v>
      </c>
      <c r="DM30" s="594"/>
      <c r="DN30" s="594"/>
      <c r="DO30" s="594"/>
      <c r="DP30" s="594"/>
      <c r="DQ30" s="594"/>
      <c r="DR30" s="594"/>
      <c r="DS30" s="594"/>
      <c r="DT30" s="594"/>
      <c r="DU30" s="594"/>
      <c r="DV30" s="595"/>
      <c r="DW30" s="598">
        <v>12.3</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422333</v>
      </c>
      <c r="S31" s="594"/>
      <c r="T31" s="594"/>
      <c r="U31" s="594"/>
      <c r="V31" s="594"/>
      <c r="W31" s="594"/>
      <c r="X31" s="594"/>
      <c r="Y31" s="595"/>
      <c r="Z31" s="596">
        <v>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98.2</v>
      </c>
      <c r="BH31" s="625"/>
      <c r="BI31" s="625"/>
      <c r="BJ31" s="625"/>
      <c r="BK31" s="625"/>
      <c r="BL31" s="625"/>
      <c r="BM31" s="599">
        <v>96.5</v>
      </c>
      <c r="BN31" s="649"/>
      <c r="BO31" s="649"/>
      <c r="BP31" s="649"/>
      <c r="BQ31" s="650"/>
      <c r="BR31" s="648">
        <v>98.3</v>
      </c>
      <c r="BS31" s="625"/>
      <c r="BT31" s="625"/>
      <c r="BU31" s="625"/>
      <c r="BV31" s="625"/>
      <c r="BW31" s="625"/>
      <c r="BX31" s="599">
        <v>95.4</v>
      </c>
      <c r="BY31" s="649"/>
      <c r="BZ31" s="649"/>
      <c r="CA31" s="649"/>
      <c r="CB31" s="650"/>
      <c r="CD31" s="656"/>
      <c r="CE31" s="657"/>
      <c r="CF31" s="607" t="s">
        <v>297</v>
      </c>
      <c r="CG31" s="608"/>
      <c r="CH31" s="608"/>
      <c r="CI31" s="608"/>
      <c r="CJ31" s="608"/>
      <c r="CK31" s="608"/>
      <c r="CL31" s="608"/>
      <c r="CM31" s="608"/>
      <c r="CN31" s="608"/>
      <c r="CO31" s="608"/>
      <c r="CP31" s="608"/>
      <c r="CQ31" s="609"/>
      <c r="CR31" s="593">
        <v>82515</v>
      </c>
      <c r="CS31" s="625"/>
      <c r="CT31" s="625"/>
      <c r="CU31" s="625"/>
      <c r="CV31" s="625"/>
      <c r="CW31" s="625"/>
      <c r="CX31" s="625"/>
      <c r="CY31" s="626"/>
      <c r="CZ31" s="627">
        <v>1</v>
      </c>
      <c r="DA31" s="628"/>
      <c r="DB31" s="628"/>
      <c r="DC31" s="629"/>
      <c r="DD31" s="602">
        <v>82515</v>
      </c>
      <c r="DE31" s="625"/>
      <c r="DF31" s="625"/>
      <c r="DG31" s="625"/>
      <c r="DH31" s="625"/>
      <c r="DI31" s="625"/>
      <c r="DJ31" s="625"/>
      <c r="DK31" s="626"/>
      <c r="DL31" s="602">
        <v>82515</v>
      </c>
      <c r="DM31" s="625"/>
      <c r="DN31" s="625"/>
      <c r="DO31" s="625"/>
      <c r="DP31" s="625"/>
      <c r="DQ31" s="625"/>
      <c r="DR31" s="625"/>
      <c r="DS31" s="625"/>
      <c r="DT31" s="625"/>
      <c r="DU31" s="625"/>
      <c r="DV31" s="626"/>
      <c r="DW31" s="598">
        <v>2.2000000000000002</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74595</v>
      </c>
      <c r="S32" s="594"/>
      <c r="T32" s="594"/>
      <c r="U32" s="594"/>
      <c r="V32" s="594"/>
      <c r="W32" s="594"/>
      <c r="X32" s="594"/>
      <c r="Y32" s="595"/>
      <c r="Z32" s="596">
        <v>0.9</v>
      </c>
      <c r="AA32" s="596"/>
      <c r="AB32" s="596"/>
      <c r="AC32" s="596"/>
      <c r="AD32" s="597">
        <v>161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96.2</v>
      </c>
      <c r="BH32" s="661"/>
      <c r="BI32" s="661"/>
      <c r="BJ32" s="661"/>
      <c r="BK32" s="661"/>
      <c r="BL32" s="661"/>
      <c r="BM32" s="662">
        <v>86.1</v>
      </c>
      <c r="BN32" s="661"/>
      <c r="BO32" s="661"/>
      <c r="BP32" s="661"/>
      <c r="BQ32" s="663"/>
      <c r="BR32" s="660">
        <v>96.4</v>
      </c>
      <c r="BS32" s="661"/>
      <c r="BT32" s="661"/>
      <c r="BU32" s="661"/>
      <c r="BV32" s="661"/>
      <c r="BW32" s="661"/>
      <c r="BX32" s="662">
        <v>84</v>
      </c>
      <c r="BY32" s="661"/>
      <c r="BZ32" s="661"/>
      <c r="CA32" s="661"/>
      <c r="CB32" s="663"/>
      <c r="CD32" s="658"/>
      <c r="CE32" s="659"/>
      <c r="CF32" s="607" t="s">
        <v>300</v>
      </c>
      <c r="CG32" s="608"/>
      <c r="CH32" s="608"/>
      <c r="CI32" s="608"/>
      <c r="CJ32" s="608"/>
      <c r="CK32" s="608"/>
      <c r="CL32" s="608"/>
      <c r="CM32" s="608"/>
      <c r="CN32" s="608"/>
      <c r="CO32" s="608"/>
      <c r="CP32" s="608"/>
      <c r="CQ32" s="609"/>
      <c r="CR32" s="593">
        <v>160</v>
      </c>
      <c r="CS32" s="594"/>
      <c r="CT32" s="594"/>
      <c r="CU32" s="594"/>
      <c r="CV32" s="594"/>
      <c r="CW32" s="594"/>
      <c r="CX32" s="594"/>
      <c r="CY32" s="595"/>
      <c r="CZ32" s="627">
        <v>0</v>
      </c>
      <c r="DA32" s="628"/>
      <c r="DB32" s="628"/>
      <c r="DC32" s="629"/>
      <c r="DD32" s="602">
        <v>160</v>
      </c>
      <c r="DE32" s="594"/>
      <c r="DF32" s="594"/>
      <c r="DG32" s="594"/>
      <c r="DH32" s="594"/>
      <c r="DI32" s="594"/>
      <c r="DJ32" s="594"/>
      <c r="DK32" s="595"/>
      <c r="DL32" s="602">
        <v>160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699300</v>
      </c>
      <c r="S33" s="594"/>
      <c r="T33" s="594"/>
      <c r="U33" s="594"/>
      <c r="V33" s="594"/>
      <c r="W33" s="594"/>
      <c r="X33" s="594"/>
      <c r="Y33" s="595"/>
      <c r="Z33" s="596">
        <v>8.1999999999999993</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3089111</v>
      </c>
      <c r="CS33" s="625"/>
      <c r="CT33" s="625"/>
      <c r="CU33" s="625"/>
      <c r="CV33" s="625"/>
      <c r="CW33" s="625"/>
      <c r="CX33" s="625"/>
      <c r="CY33" s="626"/>
      <c r="CZ33" s="627">
        <v>38.299999999999997</v>
      </c>
      <c r="DA33" s="628"/>
      <c r="DB33" s="628"/>
      <c r="DC33" s="629"/>
      <c r="DD33" s="602">
        <v>2167090</v>
      </c>
      <c r="DE33" s="625"/>
      <c r="DF33" s="625"/>
      <c r="DG33" s="625"/>
      <c r="DH33" s="625"/>
      <c r="DI33" s="625"/>
      <c r="DJ33" s="625"/>
      <c r="DK33" s="626"/>
      <c r="DL33" s="602">
        <v>1527918</v>
      </c>
      <c r="DM33" s="625"/>
      <c r="DN33" s="625"/>
      <c r="DO33" s="625"/>
      <c r="DP33" s="625"/>
      <c r="DQ33" s="625"/>
      <c r="DR33" s="625"/>
      <c r="DS33" s="625"/>
      <c r="DT33" s="625"/>
      <c r="DU33" s="625"/>
      <c r="DV33" s="626"/>
      <c r="DW33" s="598">
        <v>40.200000000000003</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1001343</v>
      </c>
      <c r="CS34" s="594"/>
      <c r="CT34" s="594"/>
      <c r="CU34" s="594"/>
      <c r="CV34" s="594"/>
      <c r="CW34" s="594"/>
      <c r="CX34" s="594"/>
      <c r="CY34" s="595"/>
      <c r="CZ34" s="627">
        <v>12.4</v>
      </c>
      <c r="DA34" s="628"/>
      <c r="DB34" s="628"/>
      <c r="DC34" s="629"/>
      <c r="DD34" s="602">
        <v>477598</v>
      </c>
      <c r="DE34" s="594"/>
      <c r="DF34" s="594"/>
      <c r="DG34" s="594"/>
      <c r="DH34" s="594"/>
      <c r="DI34" s="594"/>
      <c r="DJ34" s="594"/>
      <c r="DK34" s="595"/>
      <c r="DL34" s="602">
        <v>379134</v>
      </c>
      <c r="DM34" s="594"/>
      <c r="DN34" s="594"/>
      <c r="DO34" s="594"/>
      <c r="DP34" s="594"/>
      <c r="DQ34" s="594"/>
      <c r="DR34" s="594"/>
      <c r="DS34" s="594"/>
      <c r="DT34" s="594"/>
      <c r="DU34" s="594"/>
      <c r="DV34" s="595"/>
      <c r="DW34" s="598">
        <v>10</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205900</v>
      </c>
      <c r="S35" s="594"/>
      <c r="T35" s="594"/>
      <c r="U35" s="594"/>
      <c r="V35" s="594"/>
      <c r="W35" s="594"/>
      <c r="X35" s="594"/>
      <c r="Y35" s="595"/>
      <c r="Z35" s="596">
        <v>2.4</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970533</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110037</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39115</v>
      </c>
      <c r="CS35" s="625"/>
      <c r="CT35" s="625"/>
      <c r="CU35" s="625"/>
      <c r="CV35" s="625"/>
      <c r="CW35" s="625"/>
      <c r="CX35" s="625"/>
      <c r="CY35" s="626"/>
      <c r="CZ35" s="627">
        <v>0.5</v>
      </c>
      <c r="DA35" s="628"/>
      <c r="DB35" s="628"/>
      <c r="DC35" s="629"/>
      <c r="DD35" s="602">
        <v>24151</v>
      </c>
      <c r="DE35" s="625"/>
      <c r="DF35" s="625"/>
      <c r="DG35" s="625"/>
      <c r="DH35" s="625"/>
      <c r="DI35" s="625"/>
      <c r="DJ35" s="625"/>
      <c r="DK35" s="626"/>
      <c r="DL35" s="602" t="s">
        <v>221</v>
      </c>
      <c r="DM35" s="625"/>
      <c r="DN35" s="625"/>
      <c r="DO35" s="625"/>
      <c r="DP35" s="625"/>
      <c r="DQ35" s="625"/>
      <c r="DR35" s="625"/>
      <c r="DS35" s="625"/>
      <c r="DT35" s="625"/>
      <c r="DU35" s="625"/>
      <c r="DV35" s="626"/>
      <c r="DW35" s="598" t="s">
        <v>221</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8520574</v>
      </c>
      <c r="S36" s="666"/>
      <c r="T36" s="666"/>
      <c r="U36" s="666"/>
      <c r="V36" s="666"/>
      <c r="W36" s="666"/>
      <c r="X36" s="666"/>
      <c r="Y36" s="667"/>
      <c r="Z36" s="668">
        <v>100</v>
      </c>
      <c r="AA36" s="668"/>
      <c r="AB36" s="668"/>
      <c r="AC36" s="668"/>
      <c r="AD36" s="669">
        <v>3598089</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214526</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-27592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917675</v>
      </c>
      <c r="CS36" s="594"/>
      <c r="CT36" s="594"/>
      <c r="CU36" s="594"/>
      <c r="CV36" s="594"/>
      <c r="CW36" s="594"/>
      <c r="CX36" s="594"/>
      <c r="CY36" s="595"/>
      <c r="CZ36" s="627">
        <v>11.4</v>
      </c>
      <c r="DA36" s="628"/>
      <c r="DB36" s="628"/>
      <c r="DC36" s="629"/>
      <c r="DD36" s="602">
        <v>684880</v>
      </c>
      <c r="DE36" s="594"/>
      <c r="DF36" s="594"/>
      <c r="DG36" s="594"/>
      <c r="DH36" s="594"/>
      <c r="DI36" s="594"/>
      <c r="DJ36" s="594"/>
      <c r="DK36" s="595"/>
      <c r="DL36" s="602">
        <v>630802</v>
      </c>
      <c r="DM36" s="594"/>
      <c r="DN36" s="594"/>
      <c r="DO36" s="594"/>
      <c r="DP36" s="594"/>
      <c r="DQ36" s="594"/>
      <c r="DR36" s="594"/>
      <c r="DS36" s="594"/>
      <c r="DT36" s="594"/>
      <c r="DU36" s="594"/>
      <c r="DV36" s="595"/>
      <c r="DW36" s="598">
        <v>16.600000000000001</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1380</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2769</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517951</v>
      </c>
      <c r="CS37" s="625"/>
      <c r="CT37" s="625"/>
      <c r="CU37" s="625"/>
      <c r="CV37" s="625"/>
      <c r="CW37" s="625"/>
      <c r="CX37" s="625"/>
      <c r="CY37" s="626"/>
      <c r="CZ37" s="627">
        <v>6.4</v>
      </c>
      <c r="DA37" s="628"/>
      <c r="DB37" s="628"/>
      <c r="DC37" s="629"/>
      <c r="DD37" s="602">
        <v>515831</v>
      </c>
      <c r="DE37" s="625"/>
      <c r="DF37" s="625"/>
      <c r="DG37" s="625"/>
      <c r="DH37" s="625"/>
      <c r="DI37" s="625"/>
      <c r="DJ37" s="625"/>
      <c r="DK37" s="626"/>
      <c r="DL37" s="602">
        <v>508259</v>
      </c>
      <c r="DM37" s="625"/>
      <c r="DN37" s="625"/>
      <c r="DO37" s="625"/>
      <c r="DP37" s="625"/>
      <c r="DQ37" s="625"/>
      <c r="DR37" s="625"/>
      <c r="DS37" s="625"/>
      <c r="DT37" s="625"/>
      <c r="DU37" s="625"/>
      <c r="DV37" s="626"/>
      <c r="DW37" s="598">
        <v>13.4</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t="s">
        <v>221</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4909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969153</v>
      </c>
      <c r="CS38" s="594"/>
      <c r="CT38" s="594"/>
      <c r="CU38" s="594"/>
      <c r="CV38" s="594"/>
      <c r="CW38" s="594"/>
      <c r="CX38" s="594"/>
      <c r="CY38" s="595"/>
      <c r="CZ38" s="627">
        <v>12</v>
      </c>
      <c r="DA38" s="628"/>
      <c r="DB38" s="628"/>
      <c r="DC38" s="629"/>
      <c r="DD38" s="602">
        <v>830528</v>
      </c>
      <c r="DE38" s="594"/>
      <c r="DF38" s="594"/>
      <c r="DG38" s="594"/>
      <c r="DH38" s="594"/>
      <c r="DI38" s="594"/>
      <c r="DJ38" s="594"/>
      <c r="DK38" s="595"/>
      <c r="DL38" s="602">
        <v>517982</v>
      </c>
      <c r="DM38" s="594"/>
      <c r="DN38" s="594"/>
      <c r="DO38" s="594"/>
      <c r="DP38" s="594"/>
      <c r="DQ38" s="594"/>
      <c r="DR38" s="594"/>
      <c r="DS38" s="594"/>
      <c r="DT38" s="594"/>
      <c r="DU38" s="594"/>
      <c r="DV38" s="595"/>
      <c r="DW38" s="598">
        <v>13.6</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t="s">
        <v>221</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59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161825</v>
      </c>
      <c r="CS39" s="625"/>
      <c r="CT39" s="625"/>
      <c r="CU39" s="625"/>
      <c r="CV39" s="625"/>
      <c r="CW39" s="625"/>
      <c r="CX39" s="625"/>
      <c r="CY39" s="626"/>
      <c r="CZ39" s="627">
        <v>2</v>
      </c>
      <c r="DA39" s="628"/>
      <c r="DB39" s="628"/>
      <c r="DC39" s="629"/>
      <c r="DD39" s="602">
        <v>149933</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266529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185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t="s">
        <v>221</v>
      </c>
      <c r="CS40" s="594"/>
      <c r="CT40" s="594"/>
      <c r="CU40" s="594"/>
      <c r="CV40" s="594"/>
      <c r="CW40" s="594"/>
      <c r="CX40" s="594"/>
      <c r="CY40" s="595"/>
      <c r="CZ40" s="627" t="s">
        <v>221</v>
      </c>
      <c r="DA40" s="628"/>
      <c r="DB40" s="628"/>
      <c r="DC40" s="629"/>
      <c r="DD40" s="602" t="s">
        <v>221</v>
      </c>
      <c r="DE40" s="594"/>
      <c r="DF40" s="594"/>
      <c r="DG40" s="594"/>
      <c r="DH40" s="594"/>
      <c r="DI40" s="594"/>
      <c r="DJ40" s="594"/>
      <c r="DK40" s="595"/>
      <c r="DL40" s="602" t="s">
        <v>221</v>
      </c>
      <c r="DM40" s="594"/>
      <c r="DN40" s="594"/>
      <c r="DO40" s="594"/>
      <c r="DP40" s="594"/>
      <c r="DQ40" s="594"/>
      <c r="DR40" s="594"/>
      <c r="DS40" s="594"/>
      <c r="DT40" s="594"/>
      <c r="DU40" s="594"/>
      <c r="DV40" s="595"/>
      <c r="DW40" s="598" t="s">
        <v>221</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488098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280</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209</v>
      </c>
      <c r="CS41" s="625"/>
      <c r="CT41" s="625"/>
      <c r="CU41" s="625"/>
      <c r="CV41" s="625"/>
      <c r="CW41" s="625"/>
      <c r="CX41" s="625"/>
      <c r="CY41" s="626"/>
      <c r="CZ41" s="627" t="s">
        <v>209</v>
      </c>
      <c r="DA41" s="628"/>
      <c r="DB41" s="628"/>
      <c r="DC41" s="629"/>
      <c r="DD41" s="602" t="s">
        <v>209</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2161726</v>
      </c>
      <c r="CS42" s="594"/>
      <c r="CT42" s="594"/>
      <c r="CU42" s="594"/>
      <c r="CV42" s="594"/>
      <c r="CW42" s="594"/>
      <c r="CX42" s="594"/>
      <c r="CY42" s="595"/>
      <c r="CZ42" s="627">
        <v>26.8</v>
      </c>
      <c r="DA42" s="676"/>
      <c r="DB42" s="676"/>
      <c r="DC42" s="677"/>
      <c r="DD42" s="602">
        <v>103422</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t="s">
        <v>221</v>
      </c>
      <c r="CS43" s="625"/>
      <c r="CT43" s="625"/>
      <c r="CU43" s="625"/>
      <c r="CV43" s="625"/>
      <c r="CW43" s="625"/>
      <c r="CX43" s="625"/>
      <c r="CY43" s="626"/>
      <c r="CZ43" s="627" t="s">
        <v>221</v>
      </c>
      <c r="DA43" s="628"/>
      <c r="DB43" s="628"/>
      <c r="DC43" s="629"/>
      <c r="DD43" s="602" t="s">
        <v>221</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2142007</v>
      </c>
      <c r="CS44" s="594"/>
      <c r="CT44" s="594"/>
      <c r="CU44" s="594"/>
      <c r="CV44" s="594"/>
      <c r="CW44" s="594"/>
      <c r="CX44" s="594"/>
      <c r="CY44" s="595"/>
      <c r="CZ44" s="627">
        <v>26.5</v>
      </c>
      <c r="DA44" s="676"/>
      <c r="DB44" s="676"/>
      <c r="DC44" s="677"/>
      <c r="DD44" s="602">
        <v>101477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1305464</v>
      </c>
      <c r="CS45" s="625"/>
      <c r="CT45" s="625"/>
      <c r="CU45" s="625"/>
      <c r="CV45" s="625"/>
      <c r="CW45" s="625"/>
      <c r="CX45" s="625"/>
      <c r="CY45" s="626"/>
      <c r="CZ45" s="627">
        <v>16.2</v>
      </c>
      <c r="DA45" s="628"/>
      <c r="DB45" s="628"/>
      <c r="DC45" s="629"/>
      <c r="DD45" s="602">
        <v>46329</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831135</v>
      </c>
      <c r="CS46" s="594"/>
      <c r="CT46" s="594"/>
      <c r="CU46" s="594"/>
      <c r="CV46" s="594"/>
      <c r="CW46" s="594"/>
      <c r="CX46" s="594"/>
      <c r="CY46" s="595"/>
      <c r="CZ46" s="627">
        <v>10.3</v>
      </c>
      <c r="DA46" s="676"/>
      <c r="DB46" s="676"/>
      <c r="DC46" s="677"/>
      <c r="DD46" s="602">
        <v>52640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19719</v>
      </c>
      <c r="CS47" s="625"/>
      <c r="CT47" s="625"/>
      <c r="CU47" s="625"/>
      <c r="CV47" s="625"/>
      <c r="CW47" s="625"/>
      <c r="CX47" s="625"/>
      <c r="CY47" s="626"/>
      <c r="CZ47" s="627">
        <v>0.2</v>
      </c>
      <c r="DA47" s="628"/>
      <c r="DB47" s="628"/>
      <c r="DC47" s="629"/>
      <c r="DD47" s="602">
        <v>1945</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8072288</v>
      </c>
      <c r="CS49" s="661"/>
      <c r="CT49" s="661"/>
      <c r="CU49" s="661"/>
      <c r="CV49" s="661"/>
      <c r="CW49" s="661"/>
      <c r="CX49" s="661"/>
      <c r="CY49" s="688"/>
      <c r="CZ49" s="689">
        <v>100</v>
      </c>
      <c r="DA49" s="690"/>
      <c r="DB49" s="690"/>
      <c r="DC49" s="691"/>
      <c r="DD49" s="692">
        <v>3993881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8521</v>
      </c>
      <c r="R7" s="723"/>
      <c r="S7" s="723"/>
      <c r="T7" s="723"/>
      <c r="U7" s="723"/>
      <c r="V7" s="723">
        <v>8072</v>
      </c>
      <c r="W7" s="723"/>
      <c r="X7" s="723"/>
      <c r="Y7" s="723"/>
      <c r="Z7" s="723"/>
      <c r="AA7" s="723">
        <v>448</v>
      </c>
      <c r="AB7" s="723"/>
      <c r="AC7" s="723"/>
      <c r="AD7" s="723"/>
      <c r="AE7" s="724"/>
      <c r="AF7" s="725">
        <v>346</v>
      </c>
      <c r="AG7" s="726"/>
      <c r="AH7" s="726"/>
      <c r="AI7" s="726"/>
      <c r="AJ7" s="727"/>
      <c r="AK7" s="762">
        <v>474</v>
      </c>
      <c r="AL7" s="763"/>
      <c r="AM7" s="763"/>
      <c r="AN7" s="763"/>
      <c r="AO7" s="763"/>
      <c r="AP7" s="763">
        <v>6845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365</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366</v>
      </c>
      <c r="B23" s="778" t="s">
        <v>367</v>
      </c>
      <c r="C23" s="779"/>
      <c r="D23" s="779"/>
      <c r="E23" s="779"/>
      <c r="F23" s="779"/>
      <c r="G23" s="779"/>
      <c r="H23" s="779"/>
      <c r="I23" s="779"/>
      <c r="J23" s="779"/>
      <c r="K23" s="779"/>
      <c r="L23" s="779"/>
      <c r="M23" s="779"/>
      <c r="N23" s="779"/>
      <c r="O23" s="779"/>
      <c r="P23" s="780"/>
      <c r="Q23" s="781">
        <v>8521</v>
      </c>
      <c r="R23" s="782"/>
      <c r="S23" s="782"/>
      <c r="T23" s="782"/>
      <c r="U23" s="782"/>
      <c r="V23" s="782">
        <v>8072</v>
      </c>
      <c r="W23" s="782"/>
      <c r="X23" s="782"/>
      <c r="Y23" s="782"/>
      <c r="Z23" s="782"/>
      <c r="AA23" s="782">
        <v>448</v>
      </c>
      <c r="AB23" s="782"/>
      <c r="AC23" s="782"/>
      <c r="AD23" s="782"/>
      <c r="AE23" s="783"/>
      <c r="AF23" s="784">
        <v>346</v>
      </c>
      <c r="AG23" s="782"/>
      <c r="AH23" s="782"/>
      <c r="AI23" s="782"/>
      <c r="AJ23" s="785"/>
      <c r="AK23" s="786"/>
      <c r="AL23" s="787"/>
      <c r="AM23" s="787"/>
      <c r="AN23" s="787"/>
      <c r="AO23" s="787"/>
      <c r="AP23" s="782">
        <v>6845</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368</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369</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370</v>
      </c>
      <c r="R26" s="706"/>
      <c r="S26" s="706"/>
      <c r="T26" s="706"/>
      <c r="U26" s="707"/>
      <c r="V26" s="705" t="s">
        <v>371</v>
      </c>
      <c r="W26" s="706"/>
      <c r="X26" s="706"/>
      <c r="Y26" s="706"/>
      <c r="Z26" s="707"/>
      <c r="AA26" s="705" t="s">
        <v>372</v>
      </c>
      <c r="AB26" s="706"/>
      <c r="AC26" s="706"/>
      <c r="AD26" s="706"/>
      <c r="AE26" s="706"/>
      <c r="AF26" s="800" t="s">
        <v>373</v>
      </c>
      <c r="AG26" s="801"/>
      <c r="AH26" s="801"/>
      <c r="AI26" s="801"/>
      <c r="AJ26" s="802"/>
      <c r="AK26" s="706" t="s">
        <v>374</v>
      </c>
      <c r="AL26" s="706"/>
      <c r="AM26" s="706"/>
      <c r="AN26" s="706"/>
      <c r="AO26" s="707"/>
      <c r="AP26" s="705" t="s">
        <v>375</v>
      </c>
      <c r="AQ26" s="706"/>
      <c r="AR26" s="706"/>
      <c r="AS26" s="706"/>
      <c r="AT26" s="707"/>
      <c r="AU26" s="705" t="s">
        <v>376</v>
      </c>
      <c r="AV26" s="706"/>
      <c r="AW26" s="706"/>
      <c r="AX26" s="706"/>
      <c r="AY26" s="707"/>
      <c r="AZ26" s="705" t="s">
        <v>377</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378</v>
      </c>
      <c r="C28" s="720"/>
      <c r="D28" s="720"/>
      <c r="E28" s="720"/>
      <c r="F28" s="720"/>
      <c r="G28" s="720"/>
      <c r="H28" s="720"/>
      <c r="I28" s="720"/>
      <c r="J28" s="720"/>
      <c r="K28" s="720"/>
      <c r="L28" s="720"/>
      <c r="M28" s="720"/>
      <c r="N28" s="720"/>
      <c r="O28" s="720"/>
      <c r="P28" s="721"/>
      <c r="Q28" s="810">
        <v>2363</v>
      </c>
      <c r="R28" s="811"/>
      <c r="S28" s="811"/>
      <c r="T28" s="811"/>
      <c r="U28" s="811"/>
      <c r="V28" s="811">
        <v>2253</v>
      </c>
      <c r="W28" s="811"/>
      <c r="X28" s="811"/>
      <c r="Y28" s="811"/>
      <c r="Z28" s="811"/>
      <c r="AA28" s="811">
        <v>110</v>
      </c>
      <c r="AB28" s="811"/>
      <c r="AC28" s="811"/>
      <c r="AD28" s="811"/>
      <c r="AE28" s="812"/>
      <c r="AF28" s="813">
        <v>110</v>
      </c>
      <c r="AG28" s="811"/>
      <c r="AH28" s="811"/>
      <c r="AI28" s="811"/>
      <c r="AJ28" s="814"/>
      <c r="AK28" s="815">
        <v>267</v>
      </c>
      <c r="AL28" s="806"/>
      <c r="AM28" s="806"/>
      <c r="AN28" s="806"/>
      <c r="AO28" s="806"/>
      <c r="AP28" s="806" t="s">
        <v>535</v>
      </c>
      <c r="AQ28" s="806"/>
      <c r="AR28" s="806"/>
      <c r="AS28" s="806"/>
      <c r="AT28" s="806"/>
      <c r="AU28" s="806" t="s">
        <v>535</v>
      </c>
      <c r="AV28" s="806"/>
      <c r="AW28" s="806"/>
      <c r="AX28" s="806"/>
      <c r="AY28" s="806"/>
      <c r="AZ28" s="807" t="s">
        <v>536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379</v>
      </c>
      <c r="C29" s="744"/>
      <c r="D29" s="744"/>
      <c r="E29" s="744"/>
      <c r="F29" s="744"/>
      <c r="G29" s="744"/>
      <c r="H29" s="744"/>
      <c r="I29" s="744"/>
      <c r="J29" s="744"/>
      <c r="K29" s="744"/>
      <c r="L29" s="744"/>
      <c r="M29" s="744"/>
      <c r="N29" s="744"/>
      <c r="O29" s="744"/>
      <c r="P29" s="745"/>
      <c r="Q29" s="746">
        <v>111</v>
      </c>
      <c r="R29" s="747"/>
      <c r="S29" s="747"/>
      <c r="T29" s="747"/>
      <c r="U29" s="747"/>
      <c r="V29" s="747">
        <v>110</v>
      </c>
      <c r="W29" s="747"/>
      <c r="X29" s="747"/>
      <c r="Y29" s="747"/>
      <c r="Z29" s="747"/>
      <c r="AA29" s="747">
        <v>1</v>
      </c>
      <c r="AB29" s="747"/>
      <c r="AC29" s="747"/>
      <c r="AD29" s="747"/>
      <c r="AE29" s="748"/>
      <c r="AF29" s="749">
        <v>1</v>
      </c>
      <c r="AG29" s="750"/>
      <c r="AH29" s="750"/>
      <c r="AI29" s="750"/>
      <c r="AJ29" s="751"/>
      <c r="AK29" s="818">
        <v>57</v>
      </c>
      <c r="AL29" s="819"/>
      <c r="AM29" s="819"/>
      <c r="AN29" s="819"/>
      <c r="AO29" s="819"/>
      <c r="AP29" s="819" t="s">
        <v>536</v>
      </c>
      <c r="AQ29" s="819"/>
      <c r="AR29" s="819"/>
      <c r="AS29" s="819"/>
      <c r="AT29" s="819"/>
      <c r="AU29" s="819" t="s">
        <v>536</v>
      </c>
      <c r="AV29" s="819"/>
      <c r="AW29" s="819"/>
      <c r="AX29" s="819"/>
      <c r="AY29" s="819"/>
      <c r="AZ29" s="820" t="s">
        <v>536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380</v>
      </c>
      <c r="C30" s="744"/>
      <c r="D30" s="744"/>
      <c r="E30" s="744"/>
      <c r="F30" s="744"/>
      <c r="G30" s="744"/>
      <c r="H30" s="744"/>
      <c r="I30" s="744"/>
      <c r="J30" s="744"/>
      <c r="K30" s="744"/>
      <c r="L30" s="744"/>
      <c r="M30" s="744"/>
      <c r="N30" s="744"/>
      <c r="O30" s="744"/>
      <c r="P30" s="745"/>
      <c r="Q30" s="746">
        <v>433</v>
      </c>
      <c r="R30" s="747"/>
      <c r="S30" s="747"/>
      <c r="T30" s="747"/>
      <c r="U30" s="747"/>
      <c r="V30" s="747">
        <v>423</v>
      </c>
      <c r="W30" s="747"/>
      <c r="X30" s="747"/>
      <c r="Y30" s="747"/>
      <c r="Z30" s="747"/>
      <c r="AA30" s="747">
        <v>10</v>
      </c>
      <c r="AB30" s="747"/>
      <c r="AC30" s="747"/>
      <c r="AD30" s="747"/>
      <c r="AE30" s="748"/>
      <c r="AF30" s="749">
        <v>220</v>
      </c>
      <c r="AG30" s="750"/>
      <c r="AH30" s="750"/>
      <c r="AI30" s="750"/>
      <c r="AJ30" s="751"/>
      <c r="AK30" s="818">
        <v>1</v>
      </c>
      <c r="AL30" s="819"/>
      <c r="AM30" s="819"/>
      <c r="AN30" s="819"/>
      <c r="AO30" s="819"/>
      <c r="AP30" s="819">
        <v>1251</v>
      </c>
      <c r="AQ30" s="819"/>
      <c r="AR30" s="819"/>
      <c r="AS30" s="819"/>
      <c r="AT30" s="819"/>
      <c r="AU30" s="819" t="s">
        <v>535</v>
      </c>
      <c r="AV30" s="819"/>
      <c r="AW30" s="819"/>
      <c r="AX30" s="819"/>
      <c r="AY30" s="819"/>
      <c r="AZ30" s="820" t="s">
        <v>535</v>
      </c>
      <c r="BA30" s="820"/>
      <c r="BB30" s="820"/>
      <c r="BC30" s="820"/>
      <c r="BD30" s="820"/>
      <c r="BE30" s="816" t="s">
        <v>381</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382</v>
      </c>
      <c r="C31" s="744"/>
      <c r="D31" s="744"/>
      <c r="E31" s="744"/>
      <c r="F31" s="744"/>
      <c r="G31" s="744"/>
      <c r="H31" s="744"/>
      <c r="I31" s="744"/>
      <c r="J31" s="744"/>
      <c r="K31" s="744"/>
      <c r="L31" s="744"/>
      <c r="M31" s="744"/>
      <c r="N31" s="744"/>
      <c r="O31" s="744"/>
      <c r="P31" s="745"/>
      <c r="Q31" s="746">
        <v>567</v>
      </c>
      <c r="R31" s="747"/>
      <c r="S31" s="747"/>
      <c r="T31" s="747"/>
      <c r="U31" s="747"/>
      <c r="V31" s="747">
        <v>522</v>
      </c>
      <c r="W31" s="747"/>
      <c r="X31" s="747"/>
      <c r="Y31" s="747"/>
      <c r="Z31" s="747"/>
      <c r="AA31" s="747">
        <v>45</v>
      </c>
      <c r="AB31" s="747"/>
      <c r="AC31" s="747"/>
      <c r="AD31" s="747"/>
      <c r="AE31" s="748"/>
      <c r="AF31" s="749">
        <v>45</v>
      </c>
      <c r="AG31" s="750"/>
      <c r="AH31" s="750"/>
      <c r="AI31" s="750"/>
      <c r="AJ31" s="751"/>
      <c r="AK31" s="818">
        <v>215</v>
      </c>
      <c r="AL31" s="819"/>
      <c r="AM31" s="819"/>
      <c r="AN31" s="819"/>
      <c r="AO31" s="819"/>
      <c r="AP31" s="819">
        <v>1803</v>
      </c>
      <c r="AQ31" s="819"/>
      <c r="AR31" s="819"/>
      <c r="AS31" s="819"/>
      <c r="AT31" s="819"/>
      <c r="AU31" s="819">
        <v>1282</v>
      </c>
      <c r="AV31" s="819"/>
      <c r="AW31" s="819"/>
      <c r="AX31" s="819"/>
      <c r="AY31" s="819"/>
      <c r="AZ31" s="820" t="s">
        <v>535</v>
      </c>
      <c r="BA31" s="820"/>
      <c r="BB31" s="820"/>
      <c r="BC31" s="820"/>
      <c r="BD31" s="820"/>
      <c r="BE31" s="816" t="s">
        <v>383</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c r="C32" s="744"/>
      <c r="D32" s="744"/>
      <c r="E32" s="744"/>
      <c r="F32" s="744"/>
      <c r="G32" s="744"/>
      <c r="H32" s="744"/>
      <c r="I32" s="744"/>
      <c r="J32" s="744"/>
      <c r="K32" s="744"/>
      <c r="L32" s="744"/>
      <c r="M32" s="744"/>
      <c r="N32" s="744"/>
      <c r="O32" s="744"/>
      <c r="P32" s="745"/>
      <c r="Q32" s="746"/>
      <c r="R32" s="747"/>
      <c r="S32" s="747"/>
      <c r="T32" s="747"/>
      <c r="U32" s="747"/>
      <c r="V32" s="747"/>
      <c r="W32" s="747"/>
      <c r="X32" s="747"/>
      <c r="Y32" s="747"/>
      <c r="Z32" s="747"/>
      <c r="AA32" s="747"/>
      <c r="AB32" s="747"/>
      <c r="AC32" s="747"/>
      <c r="AD32" s="747"/>
      <c r="AE32" s="748"/>
      <c r="AF32" s="749"/>
      <c r="AG32" s="750"/>
      <c r="AH32" s="750"/>
      <c r="AI32" s="750"/>
      <c r="AJ32" s="751"/>
      <c r="AK32" s="818"/>
      <c r="AL32" s="819"/>
      <c r="AM32" s="819"/>
      <c r="AN32" s="819"/>
      <c r="AO32" s="819"/>
      <c r="AP32" s="819"/>
      <c r="AQ32" s="819"/>
      <c r="AR32" s="819"/>
      <c r="AS32" s="819"/>
      <c r="AT32" s="819"/>
      <c r="AU32" s="819"/>
      <c r="AV32" s="819"/>
      <c r="AW32" s="819"/>
      <c r="AX32" s="819"/>
      <c r="AY32" s="819"/>
      <c r="AZ32" s="820"/>
      <c r="BA32" s="820"/>
      <c r="BB32" s="820"/>
      <c r="BC32" s="820"/>
      <c r="BD32" s="820"/>
      <c r="BE32" s="816"/>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366</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376</v>
      </c>
      <c r="AG63" s="830"/>
      <c r="AH63" s="830"/>
      <c r="AI63" s="830"/>
      <c r="AJ63" s="831"/>
      <c r="AK63" s="832"/>
      <c r="AL63" s="827"/>
      <c r="AM63" s="827"/>
      <c r="AN63" s="827"/>
      <c r="AO63" s="827"/>
      <c r="AP63" s="830">
        <v>3054</v>
      </c>
      <c r="AQ63" s="830"/>
      <c r="AR63" s="830"/>
      <c r="AS63" s="830"/>
      <c r="AT63" s="830"/>
      <c r="AU63" s="830">
        <v>1282</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387</v>
      </c>
      <c r="B66" s="729"/>
      <c r="C66" s="729"/>
      <c r="D66" s="729"/>
      <c r="E66" s="729"/>
      <c r="F66" s="729"/>
      <c r="G66" s="729"/>
      <c r="H66" s="729"/>
      <c r="I66" s="729"/>
      <c r="J66" s="729"/>
      <c r="K66" s="729"/>
      <c r="L66" s="729"/>
      <c r="M66" s="729"/>
      <c r="N66" s="729"/>
      <c r="O66" s="729"/>
      <c r="P66" s="730"/>
      <c r="Q66" s="705" t="s">
        <v>370</v>
      </c>
      <c r="R66" s="706"/>
      <c r="S66" s="706"/>
      <c r="T66" s="706"/>
      <c r="U66" s="707"/>
      <c r="V66" s="705" t="s">
        <v>371</v>
      </c>
      <c r="W66" s="706"/>
      <c r="X66" s="706"/>
      <c r="Y66" s="706"/>
      <c r="Z66" s="707"/>
      <c r="AA66" s="705" t="s">
        <v>372</v>
      </c>
      <c r="AB66" s="706"/>
      <c r="AC66" s="706"/>
      <c r="AD66" s="706"/>
      <c r="AE66" s="707"/>
      <c r="AF66" s="840" t="s">
        <v>373</v>
      </c>
      <c r="AG66" s="801"/>
      <c r="AH66" s="801"/>
      <c r="AI66" s="801"/>
      <c r="AJ66" s="841"/>
      <c r="AK66" s="705" t="s">
        <v>374</v>
      </c>
      <c r="AL66" s="729"/>
      <c r="AM66" s="729"/>
      <c r="AN66" s="729"/>
      <c r="AO66" s="730"/>
      <c r="AP66" s="705" t="s">
        <v>375</v>
      </c>
      <c r="AQ66" s="706"/>
      <c r="AR66" s="706"/>
      <c r="AS66" s="706"/>
      <c r="AT66" s="707"/>
      <c r="AU66" s="705" t="s">
        <v>388</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525</v>
      </c>
      <c r="C68" s="858"/>
      <c r="D68" s="858"/>
      <c r="E68" s="858"/>
      <c r="F68" s="858"/>
      <c r="G68" s="858"/>
      <c r="H68" s="858"/>
      <c r="I68" s="858"/>
      <c r="J68" s="858"/>
      <c r="K68" s="858"/>
      <c r="L68" s="858"/>
      <c r="M68" s="858"/>
      <c r="N68" s="858"/>
      <c r="O68" s="858"/>
      <c r="P68" s="859"/>
      <c r="Q68" s="860">
        <v>664</v>
      </c>
      <c r="R68" s="854"/>
      <c r="S68" s="854"/>
      <c r="T68" s="854"/>
      <c r="U68" s="854"/>
      <c r="V68" s="854">
        <v>655</v>
      </c>
      <c r="W68" s="854"/>
      <c r="X68" s="854"/>
      <c r="Y68" s="854"/>
      <c r="Z68" s="854"/>
      <c r="AA68" s="854">
        <v>9</v>
      </c>
      <c r="AB68" s="854"/>
      <c r="AC68" s="854"/>
      <c r="AD68" s="854"/>
      <c r="AE68" s="854"/>
      <c r="AF68" s="854">
        <v>9</v>
      </c>
      <c r="AG68" s="854"/>
      <c r="AH68" s="854"/>
      <c r="AI68" s="854"/>
      <c r="AJ68" s="854"/>
      <c r="AK68" s="854" t="s">
        <v>536</v>
      </c>
      <c r="AL68" s="854"/>
      <c r="AM68" s="854"/>
      <c r="AN68" s="854"/>
      <c r="AO68" s="854"/>
      <c r="AP68" s="854" t="s">
        <v>536</v>
      </c>
      <c r="AQ68" s="854"/>
      <c r="AR68" s="854"/>
      <c r="AS68" s="854"/>
      <c r="AT68" s="854"/>
      <c r="AU68" s="854" t="s">
        <v>535</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526</v>
      </c>
      <c r="C69" s="862"/>
      <c r="D69" s="862"/>
      <c r="E69" s="862"/>
      <c r="F69" s="862"/>
      <c r="G69" s="862"/>
      <c r="H69" s="862"/>
      <c r="I69" s="862"/>
      <c r="J69" s="862"/>
      <c r="K69" s="862"/>
      <c r="L69" s="862"/>
      <c r="M69" s="862"/>
      <c r="N69" s="862"/>
      <c r="O69" s="862"/>
      <c r="P69" s="863"/>
      <c r="Q69" s="864">
        <v>1198</v>
      </c>
      <c r="R69" s="819"/>
      <c r="S69" s="819"/>
      <c r="T69" s="819"/>
      <c r="U69" s="819"/>
      <c r="V69" s="819">
        <v>1158</v>
      </c>
      <c r="W69" s="819"/>
      <c r="X69" s="819"/>
      <c r="Y69" s="819"/>
      <c r="Z69" s="819"/>
      <c r="AA69" s="819">
        <v>40</v>
      </c>
      <c r="AB69" s="819"/>
      <c r="AC69" s="819"/>
      <c r="AD69" s="819"/>
      <c r="AE69" s="819"/>
      <c r="AF69" s="819">
        <v>40</v>
      </c>
      <c r="AG69" s="819"/>
      <c r="AH69" s="819"/>
      <c r="AI69" s="819"/>
      <c r="AJ69" s="819"/>
      <c r="AK69" s="819" t="s">
        <v>536</v>
      </c>
      <c r="AL69" s="819"/>
      <c r="AM69" s="819"/>
      <c r="AN69" s="819"/>
      <c r="AO69" s="819"/>
      <c r="AP69" s="819">
        <v>1290</v>
      </c>
      <c r="AQ69" s="819"/>
      <c r="AR69" s="819"/>
      <c r="AS69" s="819"/>
      <c r="AT69" s="819"/>
      <c r="AU69" s="819" t="s">
        <v>535</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527</v>
      </c>
      <c r="C70" s="862"/>
      <c r="D70" s="862"/>
      <c r="E70" s="862"/>
      <c r="F70" s="862"/>
      <c r="G70" s="862"/>
      <c r="H70" s="862"/>
      <c r="I70" s="862"/>
      <c r="J70" s="862"/>
      <c r="K70" s="862"/>
      <c r="L70" s="862"/>
      <c r="M70" s="862"/>
      <c r="N70" s="862"/>
      <c r="O70" s="862"/>
      <c r="P70" s="863"/>
      <c r="Q70" s="864">
        <v>533</v>
      </c>
      <c r="R70" s="819"/>
      <c r="S70" s="819"/>
      <c r="T70" s="819"/>
      <c r="U70" s="819"/>
      <c r="V70" s="819">
        <v>527</v>
      </c>
      <c r="W70" s="819"/>
      <c r="X70" s="819"/>
      <c r="Y70" s="819"/>
      <c r="Z70" s="819"/>
      <c r="AA70" s="819">
        <v>7</v>
      </c>
      <c r="AB70" s="819"/>
      <c r="AC70" s="819"/>
      <c r="AD70" s="819"/>
      <c r="AE70" s="819"/>
      <c r="AF70" s="819">
        <v>7</v>
      </c>
      <c r="AG70" s="819"/>
      <c r="AH70" s="819"/>
      <c r="AI70" s="819"/>
      <c r="AJ70" s="819"/>
      <c r="AK70" s="819" t="s">
        <v>535</v>
      </c>
      <c r="AL70" s="819"/>
      <c r="AM70" s="819"/>
      <c r="AN70" s="819"/>
      <c r="AO70" s="819"/>
      <c r="AP70" s="819">
        <v>211</v>
      </c>
      <c r="AQ70" s="819"/>
      <c r="AR70" s="819"/>
      <c r="AS70" s="819"/>
      <c r="AT70" s="819"/>
      <c r="AU70" s="819" t="s">
        <v>536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528</v>
      </c>
      <c r="C71" s="862"/>
      <c r="D71" s="862"/>
      <c r="E71" s="862"/>
      <c r="F71" s="862"/>
      <c r="G71" s="862"/>
      <c r="H71" s="862"/>
      <c r="I71" s="862"/>
      <c r="J71" s="862"/>
      <c r="K71" s="862"/>
      <c r="L71" s="862"/>
      <c r="M71" s="862"/>
      <c r="N71" s="862"/>
      <c r="O71" s="862"/>
      <c r="P71" s="863"/>
      <c r="Q71" s="864">
        <v>13848</v>
      </c>
      <c r="R71" s="819"/>
      <c r="S71" s="819"/>
      <c r="T71" s="819"/>
      <c r="U71" s="819"/>
      <c r="V71" s="819">
        <v>13741</v>
      </c>
      <c r="W71" s="819"/>
      <c r="X71" s="819"/>
      <c r="Y71" s="819"/>
      <c r="Z71" s="819"/>
      <c r="AA71" s="819">
        <v>107</v>
      </c>
      <c r="AB71" s="819"/>
      <c r="AC71" s="819"/>
      <c r="AD71" s="819"/>
      <c r="AE71" s="819"/>
      <c r="AF71" s="819">
        <v>107</v>
      </c>
      <c r="AG71" s="819"/>
      <c r="AH71" s="819"/>
      <c r="AI71" s="819"/>
      <c r="AJ71" s="819"/>
      <c r="AK71" s="819">
        <v>7</v>
      </c>
      <c r="AL71" s="819"/>
      <c r="AM71" s="819"/>
      <c r="AN71" s="819"/>
      <c r="AO71" s="819"/>
      <c r="AP71" s="819" t="s">
        <v>536</v>
      </c>
      <c r="AQ71" s="819"/>
      <c r="AR71" s="819"/>
      <c r="AS71" s="819"/>
      <c r="AT71" s="819"/>
      <c r="AU71" s="819" t="s">
        <v>535</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529</v>
      </c>
      <c r="C72" s="862"/>
      <c r="D72" s="862"/>
      <c r="E72" s="862"/>
      <c r="F72" s="862"/>
      <c r="G72" s="862"/>
      <c r="H72" s="862"/>
      <c r="I72" s="862"/>
      <c r="J72" s="862"/>
      <c r="K72" s="862"/>
      <c r="L72" s="862"/>
      <c r="M72" s="862"/>
      <c r="N72" s="862"/>
      <c r="O72" s="862"/>
      <c r="P72" s="863"/>
      <c r="Q72" s="864">
        <v>11562</v>
      </c>
      <c r="R72" s="819"/>
      <c r="S72" s="819"/>
      <c r="T72" s="819"/>
      <c r="U72" s="819"/>
      <c r="V72" s="819">
        <v>6887</v>
      </c>
      <c r="W72" s="819"/>
      <c r="X72" s="819"/>
      <c r="Y72" s="819"/>
      <c r="Z72" s="819"/>
      <c r="AA72" s="819">
        <v>5</v>
      </c>
      <c r="AB72" s="819"/>
      <c r="AC72" s="819"/>
      <c r="AD72" s="819"/>
      <c r="AE72" s="819"/>
      <c r="AF72" s="819">
        <v>5</v>
      </c>
      <c r="AG72" s="819"/>
      <c r="AH72" s="819"/>
      <c r="AI72" s="819"/>
      <c r="AJ72" s="819"/>
      <c r="AK72" s="819" t="s">
        <v>536</v>
      </c>
      <c r="AL72" s="819"/>
      <c r="AM72" s="819"/>
      <c r="AN72" s="819"/>
      <c r="AO72" s="819"/>
      <c r="AP72" s="819" t="s">
        <v>535</v>
      </c>
      <c r="AQ72" s="819"/>
      <c r="AR72" s="819"/>
      <c r="AS72" s="819"/>
      <c r="AT72" s="819"/>
      <c r="AU72" s="819" t="s">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530</v>
      </c>
      <c r="C73" s="862"/>
      <c r="D73" s="862"/>
      <c r="E73" s="862"/>
      <c r="F73" s="862"/>
      <c r="G73" s="862"/>
      <c r="H73" s="862"/>
      <c r="I73" s="862"/>
      <c r="J73" s="862"/>
      <c r="K73" s="862"/>
      <c r="L73" s="862"/>
      <c r="M73" s="862"/>
      <c r="N73" s="862"/>
      <c r="O73" s="862"/>
      <c r="P73" s="863"/>
      <c r="Q73" s="864">
        <v>2775</v>
      </c>
      <c r="R73" s="819"/>
      <c r="S73" s="819"/>
      <c r="T73" s="819"/>
      <c r="U73" s="819"/>
      <c r="V73" s="819">
        <v>2754</v>
      </c>
      <c r="W73" s="819"/>
      <c r="X73" s="819"/>
      <c r="Y73" s="819"/>
      <c r="Z73" s="819"/>
      <c r="AA73" s="819">
        <v>21</v>
      </c>
      <c r="AB73" s="819"/>
      <c r="AC73" s="819"/>
      <c r="AD73" s="819"/>
      <c r="AE73" s="819"/>
      <c r="AF73" s="819">
        <v>21</v>
      </c>
      <c r="AG73" s="819"/>
      <c r="AH73" s="819"/>
      <c r="AI73" s="819"/>
      <c r="AJ73" s="819"/>
      <c r="AK73" s="819">
        <v>10</v>
      </c>
      <c r="AL73" s="819"/>
      <c r="AM73" s="819"/>
      <c r="AN73" s="819"/>
      <c r="AO73" s="819"/>
      <c r="AP73" s="819">
        <v>305</v>
      </c>
      <c r="AQ73" s="819"/>
      <c r="AR73" s="819"/>
      <c r="AS73" s="819"/>
      <c r="AT73" s="819"/>
      <c r="AU73" s="819">
        <v>36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531</v>
      </c>
      <c r="C74" s="862"/>
      <c r="D74" s="862"/>
      <c r="E74" s="862"/>
      <c r="F74" s="862"/>
      <c r="G74" s="862"/>
      <c r="H74" s="862"/>
      <c r="I74" s="862"/>
      <c r="J74" s="862"/>
      <c r="K74" s="862"/>
      <c r="L74" s="862"/>
      <c r="M74" s="862"/>
      <c r="N74" s="862"/>
      <c r="O74" s="862"/>
      <c r="P74" s="863"/>
      <c r="Q74" s="864">
        <v>1181</v>
      </c>
      <c r="R74" s="819"/>
      <c r="S74" s="819"/>
      <c r="T74" s="819"/>
      <c r="U74" s="819"/>
      <c r="V74" s="819">
        <v>1153</v>
      </c>
      <c r="W74" s="819"/>
      <c r="X74" s="819"/>
      <c r="Y74" s="819"/>
      <c r="Z74" s="819"/>
      <c r="AA74" s="819">
        <v>27</v>
      </c>
      <c r="AB74" s="819"/>
      <c r="AC74" s="819"/>
      <c r="AD74" s="819"/>
      <c r="AE74" s="819"/>
      <c r="AF74" s="819">
        <v>27</v>
      </c>
      <c r="AG74" s="819"/>
      <c r="AH74" s="819"/>
      <c r="AI74" s="819"/>
      <c r="AJ74" s="819"/>
      <c r="AK74" s="819" t="s">
        <v>536</v>
      </c>
      <c r="AL74" s="819"/>
      <c r="AM74" s="819"/>
      <c r="AN74" s="819"/>
      <c r="AO74" s="819"/>
      <c r="AP74" s="819" t="s">
        <v>536</v>
      </c>
      <c r="AQ74" s="819"/>
      <c r="AR74" s="819"/>
      <c r="AS74" s="819"/>
      <c r="AT74" s="819"/>
      <c r="AU74" s="819" t="s">
        <v>535</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532</v>
      </c>
      <c r="C75" s="862"/>
      <c r="D75" s="862"/>
      <c r="E75" s="862"/>
      <c r="F75" s="862"/>
      <c r="G75" s="862"/>
      <c r="H75" s="862"/>
      <c r="I75" s="862"/>
      <c r="J75" s="862"/>
      <c r="K75" s="862"/>
      <c r="L75" s="862"/>
      <c r="M75" s="862"/>
      <c r="N75" s="862"/>
      <c r="O75" s="862"/>
      <c r="P75" s="863"/>
      <c r="Q75" s="867">
        <v>136669</v>
      </c>
      <c r="R75" s="868"/>
      <c r="S75" s="868"/>
      <c r="T75" s="868"/>
      <c r="U75" s="818"/>
      <c r="V75" s="869">
        <v>129997</v>
      </c>
      <c r="W75" s="868"/>
      <c r="X75" s="868"/>
      <c r="Y75" s="868"/>
      <c r="Z75" s="818"/>
      <c r="AA75" s="869">
        <v>6671</v>
      </c>
      <c r="AB75" s="868"/>
      <c r="AC75" s="868"/>
      <c r="AD75" s="868"/>
      <c r="AE75" s="818"/>
      <c r="AF75" s="869">
        <v>6671</v>
      </c>
      <c r="AG75" s="868"/>
      <c r="AH75" s="868"/>
      <c r="AI75" s="868"/>
      <c r="AJ75" s="818"/>
      <c r="AK75" s="869">
        <v>1851</v>
      </c>
      <c r="AL75" s="868"/>
      <c r="AM75" s="868"/>
      <c r="AN75" s="868"/>
      <c r="AO75" s="818"/>
      <c r="AP75" s="869" t="s">
        <v>535</v>
      </c>
      <c r="AQ75" s="868"/>
      <c r="AR75" s="868"/>
      <c r="AS75" s="868"/>
      <c r="AT75" s="818"/>
      <c r="AU75" s="869" t="s">
        <v>536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533</v>
      </c>
      <c r="C76" s="862"/>
      <c r="D76" s="862"/>
      <c r="E76" s="862"/>
      <c r="F76" s="862"/>
      <c r="G76" s="862"/>
      <c r="H76" s="862"/>
      <c r="I76" s="862"/>
      <c r="J76" s="862"/>
      <c r="K76" s="862"/>
      <c r="L76" s="862"/>
      <c r="M76" s="862"/>
      <c r="N76" s="862"/>
      <c r="O76" s="862"/>
      <c r="P76" s="863"/>
      <c r="Q76" s="867">
        <v>896</v>
      </c>
      <c r="R76" s="868"/>
      <c r="S76" s="868"/>
      <c r="T76" s="868"/>
      <c r="U76" s="818"/>
      <c r="V76" s="869">
        <v>875</v>
      </c>
      <c r="W76" s="868"/>
      <c r="X76" s="868"/>
      <c r="Y76" s="868"/>
      <c r="Z76" s="818"/>
      <c r="AA76" s="869">
        <v>21</v>
      </c>
      <c r="AB76" s="868"/>
      <c r="AC76" s="868"/>
      <c r="AD76" s="868"/>
      <c r="AE76" s="818"/>
      <c r="AF76" s="869">
        <v>20</v>
      </c>
      <c r="AG76" s="868"/>
      <c r="AH76" s="868"/>
      <c r="AI76" s="868"/>
      <c r="AJ76" s="818"/>
      <c r="AK76" s="869">
        <v>21</v>
      </c>
      <c r="AL76" s="868"/>
      <c r="AM76" s="868"/>
      <c r="AN76" s="868"/>
      <c r="AO76" s="818"/>
      <c r="AP76" s="869" t="s">
        <v>535</v>
      </c>
      <c r="AQ76" s="868"/>
      <c r="AR76" s="868"/>
      <c r="AS76" s="868"/>
      <c r="AT76" s="818"/>
      <c r="AU76" s="869" t="s">
        <v>536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534</v>
      </c>
      <c r="C77" s="862"/>
      <c r="D77" s="862"/>
      <c r="E77" s="862"/>
      <c r="F77" s="862"/>
      <c r="G77" s="862"/>
      <c r="H77" s="862"/>
      <c r="I77" s="862"/>
      <c r="J77" s="862"/>
      <c r="K77" s="862"/>
      <c r="L77" s="862"/>
      <c r="M77" s="862"/>
      <c r="N77" s="862"/>
      <c r="O77" s="862"/>
      <c r="P77" s="863"/>
      <c r="Q77" s="867">
        <v>28404</v>
      </c>
      <c r="R77" s="868"/>
      <c r="S77" s="868"/>
      <c r="T77" s="868"/>
      <c r="U77" s="818"/>
      <c r="V77" s="869">
        <v>27950</v>
      </c>
      <c r="W77" s="868"/>
      <c r="X77" s="868"/>
      <c r="Y77" s="868"/>
      <c r="Z77" s="818"/>
      <c r="AA77" s="869">
        <v>455</v>
      </c>
      <c r="AB77" s="868"/>
      <c r="AC77" s="868"/>
      <c r="AD77" s="868"/>
      <c r="AE77" s="818"/>
      <c r="AF77" s="869">
        <v>455</v>
      </c>
      <c r="AG77" s="868"/>
      <c r="AH77" s="868"/>
      <c r="AI77" s="868"/>
      <c r="AJ77" s="818"/>
      <c r="AK77" s="869">
        <v>188</v>
      </c>
      <c r="AL77" s="868"/>
      <c r="AM77" s="868"/>
      <c r="AN77" s="868"/>
      <c r="AO77" s="818"/>
      <c r="AP77" s="869" t="s">
        <v>535</v>
      </c>
      <c r="AQ77" s="868"/>
      <c r="AR77" s="868"/>
      <c r="AS77" s="868"/>
      <c r="AT77" s="818"/>
      <c r="AU77" s="869" t="s">
        <v>535</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366</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7362</v>
      </c>
      <c r="AG88" s="830"/>
      <c r="AH88" s="830"/>
      <c r="AI88" s="830"/>
      <c r="AJ88" s="830"/>
      <c r="AK88" s="827"/>
      <c r="AL88" s="827"/>
      <c r="AM88" s="827"/>
      <c r="AN88" s="827"/>
      <c r="AO88" s="827"/>
      <c r="AP88" s="830">
        <v>1806</v>
      </c>
      <c r="AQ88" s="830"/>
      <c r="AR88" s="830"/>
      <c r="AS88" s="830"/>
      <c r="AT88" s="830"/>
      <c r="AU88" s="830">
        <v>36</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287</v>
      </c>
      <c r="AG109" s="883"/>
      <c r="AH109" s="883"/>
      <c r="AI109" s="883"/>
      <c r="AJ109" s="884"/>
      <c r="AK109" s="882" t="s">
        <v>286</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287</v>
      </c>
      <c r="BW109" s="883"/>
      <c r="BX109" s="883"/>
      <c r="BY109" s="883"/>
      <c r="BZ109" s="884"/>
      <c r="CA109" s="882" t="s">
        <v>286</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287</v>
      </c>
      <c r="DM109" s="883"/>
      <c r="DN109" s="883"/>
      <c r="DO109" s="883"/>
      <c r="DP109" s="884"/>
      <c r="DQ109" s="882" t="s">
        <v>286</v>
      </c>
      <c r="DR109" s="883"/>
      <c r="DS109" s="883"/>
      <c r="DT109" s="883"/>
      <c r="DU109" s="884"/>
      <c r="DV109" s="882" t="s">
        <v>399</v>
      </c>
      <c r="DW109" s="883"/>
      <c r="DX109" s="883"/>
      <c r="DY109" s="883"/>
      <c r="DZ109" s="885"/>
    </row>
    <row r="110" spans="1:131" s="197" customFormat="1" ht="26.25" customHeight="1" x14ac:dyDescent="0.15">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686830</v>
      </c>
      <c r="AB110" s="890"/>
      <c r="AC110" s="890"/>
      <c r="AD110" s="890"/>
      <c r="AE110" s="891"/>
      <c r="AF110" s="892">
        <v>601392</v>
      </c>
      <c r="AG110" s="890"/>
      <c r="AH110" s="890"/>
      <c r="AI110" s="890"/>
      <c r="AJ110" s="891"/>
      <c r="AK110" s="892">
        <v>606994</v>
      </c>
      <c r="AL110" s="890"/>
      <c r="AM110" s="890"/>
      <c r="AN110" s="890"/>
      <c r="AO110" s="891"/>
      <c r="AP110" s="893">
        <v>19.3</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6217353</v>
      </c>
      <c r="BR110" s="927"/>
      <c r="BS110" s="927"/>
      <c r="BT110" s="927"/>
      <c r="BU110" s="927"/>
      <c r="BV110" s="927">
        <v>6670451</v>
      </c>
      <c r="BW110" s="927"/>
      <c r="BX110" s="927"/>
      <c r="BY110" s="927"/>
      <c r="BZ110" s="927"/>
      <c r="CA110" s="927">
        <v>6845272</v>
      </c>
      <c r="CB110" s="927"/>
      <c r="CC110" s="927"/>
      <c r="CD110" s="927"/>
      <c r="CE110" s="927"/>
      <c r="CF110" s="941">
        <v>217.1</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x14ac:dyDescent="0.15">
      <c r="A111" s="930" t="s">
        <v>405</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406</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407</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x14ac:dyDescent="0.15">
      <c r="A112" s="952" t="s">
        <v>408</v>
      </c>
      <c r="B112" s="953"/>
      <c r="C112" s="950" t="s">
        <v>409</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410</v>
      </c>
      <c r="BA112" s="950"/>
      <c r="BB112" s="950"/>
      <c r="BC112" s="950"/>
      <c r="BD112" s="950"/>
      <c r="BE112" s="950"/>
      <c r="BF112" s="950"/>
      <c r="BG112" s="950"/>
      <c r="BH112" s="950"/>
      <c r="BI112" s="950"/>
      <c r="BJ112" s="950"/>
      <c r="BK112" s="950"/>
      <c r="BL112" s="950"/>
      <c r="BM112" s="950"/>
      <c r="BN112" s="950"/>
      <c r="BO112" s="950"/>
      <c r="BP112" s="951"/>
      <c r="BQ112" s="919">
        <v>1362915</v>
      </c>
      <c r="BR112" s="920"/>
      <c r="BS112" s="920"/>
      <c r="BT112" s="920"/>
      <c r="BU112" s="920"/>
      <c r="BV112" s="920">
        <v>1314404</v>
      </c>
      <c r="BW112" s="920"/>
      <c r="BX112" s="920"/>
      <c r="BY112" s="920"/>
      <c r="BZ112" s="920"/>
      <c r="CA112" s="920">
        <v>1281827</v>
      </c>
      <c r="CB112" s="920"/>
      <c r="CC112" s="920"/>
      <c r="CD112" s="920"/>
      <c r="CE112" s="920"/>
      <c r="CF112" s="914">
        <v>40.700000000000003</v>
      </c>
      <c r="CG112" s="915"/>
      <c r="CH112" s="915"/>
      <c r="CI112" s="915"/>
      <c r="CJ112" s="915"/>
      <c r="CK112" s="945"/>
      <c r="CL112" s="946"/>
      <c r="CM112" s="916" t="s">
        <v>411</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x14ac:dyDescent="0.15">
      <c r="A113" s="954"/>
      <c r="B113" s="955"/>
      <c r="C113" s="950" t="s">
        <v>412</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114225</v>
      </c>
      <c r="AB113" s="934"/>
      <c r="AC113" s="934"/>
      <c r="AD113" s="934"/>
      <c r="AE113" s="935"/>
      <c r="AF113" s="936">
        <v>105318</v>
      </c>
      <c r="AG113" s="934"/>
      <c r="AH113" s="934"/>
      <c r="AI113" s="934"/>
      <c r="AJ113" s="935"/>
      <c r="AK113" s="936">
        <v>147143</v>
      </c>
      <c r="AL113" s="934"/>
      <c r="AM113" s="934"/>
      <c r="AN113" s="934"/>
      <c r="AO113" s="935"/>
      <c r="AP113" s="937">
        <v>4.7</v>
      </c>
      <c r="AQ113" s="938"/>
      <c r="AR113" s="938"/>
      <c r="AS113" s="938"/>
      <c r="AT113" s="939"/>
      <c r="AU113" s="899"/>
      <c r="AV113" s="900"/>
      <c r="AW113" s="900"/>
      <c r="AX113" s="900"/>
      <c r="AY113" s="901"/>
      <c r="AZ113" s="949" t="s">
        <v>413</v>
      </c>
      <c r="BA113" s="950"/>
      <c r="BB113" s="950"/>
      <c r="BC113" s="950"/>
      <c r="BD113" s="950"/>
      <c r="BE113" s="950"/>
      <c r="BF113" s="950"/>
      <c r="BG113" s="950"/>
      <c r="BH113" s="950"/>
      <c r="BI113" s="950"/>
      <c r="BJ113" s="950"/>
      <c r="BK113" s="950"/>
      <c r="BL113" s="950"/>
      <c r="BM113" s="950"/>
      <c r="BN113" s="950"/>
      <c r="BO113" s="950"/>
      <c r="BP113" s="951"/>
      <c r="BQ113" s="919">
        <v>686798</v>
      </c>
      <c r="BR113" s="920"/>
      <c r="BS113" s="920"/>
      <c r="BT113" s="920"/>
      <c r="BU113" s="920"/>
      <c r="BV113" s="920">
        <v>676454</v>
      </c>
      <c r="BW113" s="920"/>
      <c r="BX113" s="920"/>
      <c r="BY113" s="920"/>
      <c r="BZ113" s="920"/>
      <c r="CA113" s="920">
        <v>895510</v>
      </c>
      <c r="CB113" s="920"/>
      <c r="CC113" s="920"/>
      <c r="CD113" s="920"/>
      <c r="CE113" s="920"/>
      <c r="CF113" s="914">
        <v>28.4</v>
      </c>
      <c r="CG113" s="915"/>
      <c r="CH113" s="915"/>
      <c r="CI113" s="915"/>
      <c r="CJ113" s="915"/>
      <c r="CK113" s="945"/>
      <c r="CL113" s="946"/>
      <c r="CM113" s="916" t="s">
        <v>414</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x14ac:dyDescent="0.15">
      <c r="A114" s="954"/>
      <c r="B114" s="955"/>
      <c r="C114" s="950" t="s">
        <v>415</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76589</v>
      </c>
      <c r="AB114" s="959"/>
      <c r="AC114" s="959"/>
      <c r="AD114" s="959"/>
      <c r="AE114" s="960"/>
      <c r="AF114" s="961">
        <v>82363</v>
      </c>
      <c r="AG114" s="959"/>
      <c r="AH114" s="959"/>
      <c r="AI114" s="959"/>
      <c r="AJ114" s="960"/>
      <c r="AK114" s="961">
        <v>31764</v>
      </c>
      <c r="AL114" s="959"/>
      <c r="AM114" s="959"/>
      <c r="AN114" s="959"/>
      <c r="AO114" s="960"/>
      <c r="AP114" s="962">
        <v>1</v>
      </c>
      <c r="AQ114" s="963"/>
      <c r="AR114" s="963"/>
      <c r="AS114" s="963"/>
      <c r="AT114" s="964"/>
      <c r="AU114" s="899"/>
      <c r="AV114" s="900"/>
      <c r="AW114" s="900"/>
      <c r="AX114" s="900"/>
      <c r="AY114" s="901"/>
      <c r="AZ114" s="949" t="s">
        <v>416</v>
      </c>
      <c r="BA114" s="950"/>
      <c r="BB114" s="950"/>
      <c r="BC114" s="950"/>
      <c r="BD114" s="950"/>
      <c r="BE114" s="950"/>
      <c r="BF114" s="950"/>
      <c r="BG114" s="950"/>
      <c r="BH114" s="950"/>
      <c r="BI114" s="950"/>
      <c r="BJ114" s="950"/>
      <c r="BK114" s="950"/>
      <c r="BL114" s="950"/>
      <c r="BM114" s="950"/>
      <c r="BN114" s="950"/>
      <c r="BO114" s="950"/>
      <c r="BP114" s="951"/>
      <c r="BQ114" s="919">
        <v>371158</v>
      </c>
      <c r="BR114" s="920"/>
      <c r="BS114" s="920"/>
      <c r="BT114" s="920"/>
      <c r="BU114" s="920"/>
      <c r="BV114" s="920">
        <v>338635</v>
      </c>
      <c r="BW114" s="920"/>
      <c r="BX114" s="920"/>
      <c r="BY114" s="920"/>
      <c r="BZ114" s="920"/>
      <c r="CA114" s="920">
        <v>119670</v>
      </c>
      <c r="CB114" s="920"/>
      <c r="CC114" s="920"/>
      <c r="CD114" s="920"/>
      <c r="CE114" s="920"/>
      <c r="CF114" s="914">
        <v>3.8</v>
      </c>
      <c r="CG114" s="915"/>
      <c r="CH114" s="915"/>
      <c r="CI114" s="915"/>
      <c r="CJ114" s="915"/>
      <c r="CK114" s="945"/>
      <c r="CL114" s="946"/>
      <c r="CM114" s="916" t="s">
        <v>417</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x14ac:dyDescent="0.15">
      <c r="A115" s="954"/>
      <c r="B115" s="955"/>
      <c r="C115" s="950" t="s">
        <v>418</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899"/>
      <c r="AV115" s="900"/>
      <c r="AW115" s="900"/>
      <c r="AX115" s="900"/>
      <c r="AY115" s="901"/>
      <c r="AZ115" s="949" t="s">
        <v>419</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420</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x14ac:dyDescent="0.15">
      <c r="A116" s="956"/>
      <c r="B116" s="957"/>
      <c r="C116" s="971" t="s">
        <v>421</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804</v>
      </c>
      <c r="AB116" s="959"/>
      <c r="AC116" s="959"/>
      <c r="AD116" s="959"/>
      <c r="AE116" s="960"/>
      <c r="AF116" s="961">
        <v>261</v>
      </c>
      <c r="AG116" s="959"/>
      <c r="AH116" s="959"/>
      <c r="AI116" s="959"/>
      <c r="AJ116" s="960"/>
      <c r="AK116" s="961">
        <v>160</v>
      </c>
      <c r="AL116" s="959"/>
      <c r="AM116" s="959"/>
      <c r="AN116" s="959"/>
      <c r="AO116" s="960"/>
      <c r="AP116" s="962">
        <v>0</v>
      </c>
      <c r="AQ116" s="963"/>
      <c r="AR116" s="963"/>
      <c r="AS116" s="963"/>
      <c r="AT116" s="964"/>
      <c r="AU116" s="899"/>
      <c r="AV116" s="900"/>
      <c r="AW116" s="900"/>
      <c r="AX116" s="900"/>
      <c r="AY116" s="901"/>
      <c r="AZ116" s="949" t="s">
        <v>422</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423</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7" customFormat="1" ht="26.25" customHeight="1" x14ac:dyDescent="0.15">
      <c r="A117" s="904" t="s">
        <v>170</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424</v>
      </c>
      <c r="Z117" s="884"/>
      <c r="AA117" s="996">
        <v>878448</v>
      </c>
      <c r="AB117" s="966"/>
      <c r="AC117" s="966"/>
      <c r="AD117" s="966"/>
      <c r="AE117" s="967"/>
      <c r="AF117" s="965">
        <v>789334</v>
      </c>
      <c r="AG117" s="966"/>
      <c r="AH117" s="966"/>
      <c r="AI117" s="966"/>
      <c r="AJ117" s="967"/>
      <c r="AK117" s="965">
        <v>786061</v>
      </c>
      <c r="AL117" s="966"/>
      <c r="AM117" s="966"/>
      <c r="AN117" s="966"/>
      <c r="AO117" s="967"/>
      <c r="AP117" s="968"/>
      <c r="AQ117" s="969"/>
      <c r="AR117" s="969"/>
      <c r="AS117" s="969"/>
      <c r="AT117" s="970"/>
      <c r="AU117" s="899"/>
      <c r="AV117" s="900"/>
      <c r="AW117" s="900"/>
      <c r="AX117" s="900"/>
      <c r="AY117" s="901"/>
      <c r="AZ117" s="995" t="s">
        <v>425</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426</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x14ac:dyDescent="0.15">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287</v>
      </c>
      <c r="AG118" s="883"/>
      <c r="AH118" s="883"/>
      <c r="AI118" s="883"/>
      <c r="AJ118" s="884"/>
      <c r="AK118" s="882" t="s">
        <v>286</v>
      </c>
      <c r="AL118" s="883"/>
      <c r="AM118" s="883"/>
      <c r="AN118" s="883"/>
      <c r="AO118" s="884"/>
      <c r="AP118" s="990" t="s">
        <v>399</v>
      </c>
      <c r="AQ118" s="991"/>
      <c r="AR118" s="991"/>
      <c r="AS118" s="991"/>
      <c r="AT118" s="992"/>
      <c r="AU118" s="902"/>
      <c r="AV118" s="903"/>
      <c r="AW118" s="903"/>
      <c r="AX118" s="903"/>
      <c r="AY118" s="903"/>
      <c r="AZ118" s="228" t="s">
        <v>170</v>
      </c>
      <c r="BA118" s="228"/>
      <c r="BB118" s="228"/>
      <c r="BC118" s="228"/>
      <c r="BD118" s="228"/>
      <c r="BE118" s="228"/>
      <c r="BF118" s="228"/>
      <c r="BG118" s="228"/>
      <c r="BH118" s="228"/>
      <c r="BI118" s="228"/>
      <c r="BJ118" s="228"/>
      <c r="BK118" s="228"/>
      <c r="BL118" s="228"/>
      <c r="BM118" s="228"/>
      <c r="BN118" s="228"/>
      <c r="BO118" s="993" t="s">
        <v>427</v>
      </c>
      <c r="BP118" s="994"/>
      <c r="BQ118" s="985">
        <v>8638224</v>
      </c>
      <c r="BR118" s="986"/>
      <c r="BS118" s="986"/>
      <c r="BT118" s="986"/>
      <c r="BU118" s="986"/>
      <c r="BV118" s="986">
        <v>8999944</v>
      </c>
      <c r="BW118" s="986"/>
      <c r="BX118" s="986"/>
      <c r="BY118" s="986"/>
      <c r="BZ118" s="986"/>
      <c r="CA118" s="986">
        <v>9142279</v>
      </c>
      <c r="CB118" s="986"/>
      <c r="CC118" s="986"/>
      <c r="CD118" s="986"/>
      <c r="CE118" s="986"/>
      <c r="CF118" s="987"/>
      <c r="CG118" s="988"/>
      <c r="CH118" s="988"/>
      <c r="CI118" s="988"/>
      <c r="CJ118" s="989"/>
      <c r="CK118" s="945"/>
      <c r="CL118" s="946"/>
      <c r="CM118" s="916" t="s">
        <v>428</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x14ac:dyDescent="0.15">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429</v>
      </c>
      <c r="AV119" s="978"/>
      <c r="AW119" s="978"/>
      <c r="AX119" s="978"/>
      <c r="AY119" s="979"/>
      <c r="AZ119" s="940" t="s">
        <v>430</v>
      </c>
      <c r="BA119" s="887"/>
      <c r="BB119" s="887"/>
      <c r="BC119" s="887"/>
      <c r="BD119" s="887"/>
      <c r="BE119" s="887"/>
      <c r="BF119" s="887"/>
      <c r="BG119" s="887"/>
      <c r="BH119" s="887"/>
      <c r="BI119" s="887"/>
      <c r="BJ119" s="887"/>
      <c r="BK119" s="887"/>
      <c r="BL119" s="887"/>
      <c r="BM119" s="887"/>
      <c r="BN119" s="887"/>
      <c r="BO119" s="887"/>
      <c r="BP119" s="888"/>
      <c r="BQ119" s="926">
        <v>1231353</v>
      </c>
      <c r="BR119" s="927"/>
      <c r="BS119" s="927"/>
      <c r="BT119" s="927"/>
      <c r="BU119" s="927"/>
      <c r="BV119" s="927">
        <v>1423712</v>
      </c>
      <c r="BW119" s="927"/>
      <c r="BX119" s="927"/>
      <c r="BY119" s="927"/>
      <c r="BZ119" s="927"/>
      <c r="CA119" s="927">
        <v>1136928</v>
      </c>
      <c r="CB119" s="927"/>
      <c r="CC119" s="927"/>
      <c r="CD119" s="927"/>
      <c r="CE119" s="927"/>
      <c r="CF119" s="941">
        <v>36.1</v>
      </c>
      <c r="CG119" s="942"/>
      <c r="CH119" s="942"/>
      <c r="CI119" s="942"/>
      <c r="CJ119" s="942"/>
      <c r="CK119" s="947"/>
      <c r="CL119" s="948"/>
      <c r="CM119" s="1004" t="s">
        <v>431</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111</v>
      </c>
      <c r="DH119" s="998"/>
      <c r="DI119" s="998"/>
      <c r="DJ119" s="998"/>
      <c r="DK119" s="999"/>
      <c r="DL119" s="1000" t="s">
        <v>111</v>
      </c>
      <c r="DM119" s="998"/>
      <c r="DN119" s="998"/>
      <c r="DO119" s="998"/>
      <c r="DP119" s="999"/>
      <c r="DQ119" s="1000" t="s">
        <v>111</v>
      </c>
      <c r="DR119" s="998"/>
      <c r="DS119" s="998"/>
      <c r="DT119" s="998"/>
      <c r="DU119" s="999"/>
      <c r="DV119" s="1001" t="s">
        <v>111</v>
      </c>
      <c r="DW119" s="1002"/>
      <c r="DX119" s="1002"/>
      <c r="DY119" s="1002"/>
      <c r="DZ119" s="1003"/>
    </row>
    <row r="120" spans="1:130" s="197" customFormat="1" ht="26.25" customHeight="1" x14ac:dyDescent="0.15">
      <c r="A120" s="975"/>
      <c r="B120" s="946"/>
      <c r="C120" s="916" t="s">
        <v>407</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432</v>
      </c>
      <c r="BA120" s="950"/>
      <c r="BB120" s="950"/>
      <c r="BC120" s="950"/>
      <c r="BD120" s="950"/>
      <c r="BE120" s="950"/>
      <c r="BF120" s="950"/>
      <c r="BG120" s="950"/>
      <c r="BH120" s="950"/>
      <c r="BI120" s="950"/>
      <c r="BJ120" s="950"/>
      <c r="BK120" s="950"/>
      <c r="BL120" s="950"/>
      <c r="BM120" s="950"/>
      <c r="BN120" s="950"/>
      <c r="BO120" s="950"/>
      <c r="BP120" s="951"/>
      <c r="BQ120" s="919">
        <v>497025</v>
      </c>
      <c r="BR120" s="920"/>
      <c r="BS120" s="920"/>
      <c r="BT120" s="920"/>
      <c r="BU120" s="920"/>
      <c r="BV120" s="920">
        <v>477408</v>
      </c>
      <c r="BW120" s="920"/>
      <c r="BX120" s="920"/>
      <c r="BY120" s="920"/>
      <c r="BZ120" s="920"/>
      <c r="CA120" s="920">
        <v>458869</v>
      </c>
      <c r="CB120" s="920"/>
      <c r="CC120" s="920"/>
      <c r="CD120" s="920"/>
      <c r="CE120" s="920"/>
      <c r="CF120" s="914">
        <v>14.6</v>
      </c>
      <c r="CG120" s="915"/>
      <c r="CH120" s="915"/>
      <c r="CI120" s="915"/>
      <c r="CJ120" s="915"/>
      <c r="CK120" s="1013" t="s">
        <v>433</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1358095</v>
      </c>
      <c r="DH120" s="927"/>
      <c r="DI120" s="927"/>
      <c r="DJ120" s="927"/>
      <c r="DK120" s="927"/>
      <c r="DL120" s="927">
        <v>1314404</v>
      </c>
      <c r="DM120" s="927"/>
      <c r="DN120" s="927"/>
      <c r="DO120" s="927"/>
      <c r="DP120" s="927"/>
      <c r="DQ120" s="927">
        <v>1281827</v>
      </c>
      <c r="DR120" s="927"/>
      <c r="DS120" s="927"/>
      <c r="DT120" s="927"/>
      <c r="DU120" s="927"/>
      <c r="DV120" s="928">
        <v>40.700000000000003</v>
      </c>
      <c r="DW120" s="928"/>
      <c r="DX120" s="928"/>
      <c r="DY120" s="928"/>
      <c r="DZ120" s="929"/>
    </row>
    <row r="121" spans="1:130" s="197" customFormat="1" ht="26.25" customHeight="1" x14ac:dyDescent="0.15">
      <c r="A121" s="975"/>
      <c r="B121" s="946"/>
      <c r="C121" s="1010" t="s">
        <v>434</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435</v>
      </c>
      <c r="BA121" s="971"/>
      <c r="BB121" s="971"/>
      <c r="BC121" s="971"/>
      <c r="BD121" s="971"/>
      <c r="BE121" s="971"/>
      <c r="BF121" s="971"/>
      <c r="BG121" s="971"/>
      <c r="BH121" s="971"/>
      <c r="BI121" s="971"/>
      <c r="BJ121" s="971"/>
      <c r="BK121" s="971"/>
      <c r="BL121" s="971"/>
      <c r="BM121" s="971"/>
      <c r="BN121" s="971"/>
      <c r="BO121" s="971"/>
      <c r="BP121" s="972"/>
      <c r="BQ121" s="985">
        <v>4969058</v>
      </c>
      <c r="BR121" s="986"/>
      <c r="BS121" s="986"/>
      <c r="BT121" s="986"/>
      <c r="BU121" s="986"/>
      <c r="BV121" s="986">
        <v>5617778</v>
      </c>
      <c r="BW121" s="986"/>
      <c r="BX121" s="986"/>
      <c r="BY121" s="986"/>
      <c r="BZ121" s="986"/>
      <c r="CA121" s="986">
        <v>5475004</v>
      </c>
      <c r="CB121" s="986"/>
      <c r="CC121" s="986"/>
      <c r="CD121" s="986"/>
      <c r="CE121" s="986"/>
      <c r="CF121" s="1024">
        <v>173.7</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v>4820</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7" customFormat="1" ht="26.25" customHeight="1" x14ac:dyDescent="0.15">
      <c r="A122" s="975"/>
      <c r="B122" s="946"/>
      <c r="C122" s="916" t="s">
        <v>417</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170</v>
      </c>
      <c r="BA122" s="228"/>
      <c r="BB122" s="228"/>
      <c r="BC122" s="228"/>
      <c r="BD122" s="228"/>
      <c r="BE122" s="228"/>
      <c r="BF122" s="228"/>
      <c r="BG122" s="228"/>
      <c r="BH122" s="228"/>
      <c r="BI122" s="228"/>
      <c r="BJ122" s="228"/>
      <c r="BK122" s="228"/>
      <c r="BL122" s="228"/>
      <c r="BM122" s="228"/>
      <c r="BN122" s="228"/>
      <c r="BO122" s="993" t="s">
        <v>436</v>
      </c>
      <c r="BP122" s="994"/>
      <c r="BQ122" s="1034">
        <v>6697436</v>
      </c>
      <c r="BR122" s="1035"/>
      <c r="BS122" s="1035"/>
      <c r="BT122" s="1035"/>
      <c r="BU122" s="1035"/>
      <c r="BV122" s="1035">
        <v>7518898</v>
      </c>
      <c r="BW122" s="1035"/>
      <c r="BX122" s="1035"/>
      <c r="BY122" s="1035"/>
      <c r="BZ122" s="1035"/>
      <c r="CA122" s="1035">
        <v>7070801</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x14ac:dyDescent="0.2">
      <c r="A123" s="975"/>
      <c r="B123" s="946"/>
      <c r="C123" s="916" t="s">
        <v>423</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1031" t="s">
        <v>437</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61.2</v>
      </c>
      <c r="BR123" s="1027"/>
      <c r="BS123" s="1027"/>
      <c r="BT123" s="1027"/>
      <c r="BU123" s="1027"/>
      <c r="BV123" s="1027">
        <v>45.5</v>
      </c>
      <c r="BW123" s="1027"/>
      <c r="BX123" s="1027"/>
      <c r="BY123" s="1027"/>
      <c r="BZ123" s="1027"/>
      <c r="CA123" s="1027">
        <v>65.7</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426</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438</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x14ac:dyDescent="0.2">
      <c r="A125" s="975"/>
      <c r="B125" s="946"/>
      <c r="C125" s="916" t="s">
        <v>428</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439</v>
      </c>
      <c r="CL125" s="1014"/>
      <c r="CM125" s="1014"/>
      <c r="CN125" s="1014"/>
      <c r="CO125" s="1015"/>
      <c r="CP125" s="940" t="s">
        <v>440</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x14ac:dyDescent="0.15">
      <c r="A126" s="975"/>
      <c r="B126" s="946"/>
      <c r="C126" s="916" t="s">
        <v>431</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441</v>
      </c>
      <c r="AY126" s="1037"/>
      <c r="AZ126" s="1037"/>
      <c r="BA126" s="1037"/>
      <c r="BB126" s="1037"/>
      <c r="BC126" s="1037"/>
      <c r="BD126" s="1037"/>
      <c r="BE126" s="1038"/>
      <c r="BF126" s="1052" t="s">
        <v>442</v>
      </c>
      <c r="BG126" s="1037"/>
      <c r="BH126" s="1037"/>
      <c r="BI126" s="1037"/>
      <c r="BJ126" s="1037"/>
      <c r="BK126" s="1037"/>
      <c r="BL126" s="1038"/>
      <c r="BM126" s="1052" t="s">
        <v>443</v>
      </c>
      <c r="BN126" s="1037"/>
      <c r="BO126" s="1037"/>
      <c r="BP126" s="1037"/>
      <c r="BQ126" s="1037"/>
      <c r="BR126" s="1037"/>
      <c r="BS126" s="1038"/>
      <c r="BT126" s="1052" t="s">
        <v>444</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445</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x14ac:dyDescent="0.2">
      <c r="A127" s="976"/>
      <c r="B127" s="948"/>
      <c r="C127" s="1004" t="s">
        <v>446</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3"/>
      <c r="AV127" s="233"/>
      <c r="AW127" s="233"/>
      <c r="AX127" s="886" t="s">
        <v>447</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448</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x14ac:dyDescent="0.15">
      <c r="A128" s="1071" t="s">
        <v>449</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450</v>
      </c>
      <c r="X128" s="1073"/>
      <c r="Y128" s="1073"/>
      <c r="Z128" s="1074"/>
      <c r="AA128" s="1089">
        <v>55233</v>
      </c>
      <c r="AB128" s="1090"/>
      <c r="AC128" s="1090"/>
      <c r="AD128" s="1090"/>
      <c r="AE128" s="1091"/>
      <c r="AF128" s="1092">
        <v>57346</v>
      </c>
      <c r="AG128" s="1090"/>
      <c r="AH128" s="1090"/>
      <c r="AI128" s="1090"/>
      <c r="AJ128" s="1091"/>
      <c r="AK128" s="1092">
        <v>54990</v>
      </c>
      <c r="AL128" s="1090"/>
      <c r="AM128" s="1090"/>
      <c r="AN128" s="1090"/>
      <c r="AO128" s="1091"/>
      <c r="AP128" s="1093"/>
      <c r="AQ128" s="1094"/>
      <c r="AR128" s="1094"/>
      <c r="AS128" s="1094"/>
      <c r="AT128" s="1095"/>
      <c r="AU128" s="235"/>
      <c r="AV128" s="235"/>
      <c r="AW128" s="235"/>
      <c r="AX128" s="1054" t="s">
        <v>451</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452</v>
      </c>
      <c r="X129" s="1061"/>
      <c r="Y129" s="1061"/>
      <c r="Z129" s="1062"/>
      <c r="AA129" s="958">
        <v>3724143</v>
      </c>
      <c r="AB129" s="959"/>
      <c r="AC129" s="959"/>
      <c r="AD129" s="959"/>
      <c r="AE129" s="960"/>
      <c r="AF129" s="961">
        <v>3802290</v>
      </c>
      <c r="AG129" s="959"/>
      <c r="AH129" s="959"/>
      <c r="AI129" s="959"/>
      <c r="AJ129" s="960"/>
      <c r="AK129" s="961">
        <v>3716576</v>
      </c>
      <c r="AL129" s="959"/>
      <c r="AM129" s="959"/>
      <c r="AN129" s="959"/>
      <c r="AO129" s="960"/>
      <c r="AP129" s="1063"/>
      <c r="AQ129" s="1064"/>
      <c r="AR129" s="1064"/>
      <c r="AS129" s="1064"/>
      <c r="AT129" s="1065"/>
      <c r="AU129" s="235"/>
      <c r="AV129" s="235"/>
      <c r="AW129" s="235"/>
      <c r="AX129" s="1054" t="s">
        <v>453</v>
      </c>
      <c r="AY129" s="950"/>
      <c r="AZ129" s="950"/>
      <c r="BA129" s="950"/>
      <c r="BB129" s="950"/>
      <c r="BC129" s="950"/>
      <c r="BD129" s="950"/>
      <c r="BE129" s="951"/>
      <c r="BF129" s="1055">
        <v>6.4</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454</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455</v>
      </c>
      <c r="X130" s="1061"/>
      <c r="Y130" s="1061"/>
      <c r="Z130" s="1062"/>
      <c r="AA130" s="958">
        <v>553800</v>
      </c>
      <c r="AB130" s="959"/>
      <c r="AC130" s="959"/>
      <c r="AD130" s="959"/>
      <c r="AE130" s="960"/>
      <c r="AF130" s="961">
        <v>549533</v>
      </c>
      <c r="AG130" s="959"/>
      <c r="AH130" s="959"/>
      <c r="AI130" s="959"/>
      <c r="AJ130" s="960"/>
      <c r="AK130" s="961">
        <v>563689</v>
      </c>
      <c r="AL130" s="959"/>
      <c r="AM130" s="959"/>
      <c r="AN130" s="959"/>
      <c r="AO130" s="960"/>
      <c r="AP130" s="1063"/>
      <c r="AQ130" s="1064"/>
      <c r="AR130" s="1064"/>
      <c r="AS130" s="1064"/>
      <c r="AT130" s="1065"/>
      <c r="AU130" s="235"/>
      <c r="AV130" s="235"/>
      <c r="AW130" s="235"/>
      <c r="AX130" s="1113" t="s">
        <v>456</v>
      </c>
      <c r="AY130" s="1045"/>
      <c r="AZ130" s="1045"/>
      <c r="BA130" s="1045"/>
      <c r="BB130" s="1045"/>
      <c r="BC130" s="1045"/>
      <c r="BD130" s="1045"/>
      <c r="BE130" s="1046"/>
      <c r="BF130" s="1075">
        <v>65.7</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457</v>
      </c>
      <c r="X131" s="1084"/>
      <c r="Y131" s="1084"/>
      <c r="Z131" s="1085"/>
      <c r="AA131" s="997">
        <v>3170343</v>
      </c>
      <c r="AB131" s="998"/>
      <c r="AC131" s="998"/>
      <c r="AD131" s="998"/>
      <c r="AE131" s="999"/>
      <c r="AF131" s="1000">
        <v>3252757</v>
      </c>
      <c r="AG131" s="998"/>
      <c r="AH131" s="998"/>
      <c r="AI131" s="998"/>
      <c r="AJ131" s="999"/>
      <c r="AK131" s="1000">
        <v>3152887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458</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459</v>
      </c>
      <c r="W132" s="1101"/>
      <c r="X132" s="1101"/>
      <c r="Y132" s="1101"/>
      <c r="Z132" s="1102"/>
      <c r="AA132" s="1103">
        <v>8.4979764020000008</v>
      </c>
      <c r="AB132" s="1104"/>
      <c r="AC132" s="1104"/>
      <c r="AD132" s="1104"/>
      <c r="AE132" s="1105"/>
      <c r="AF132" s="1106">
        <v>5.6092416370000002</v>
      </c>
      <c r="AG132" s="1104"/>
      <c r="AH132" s="1104"/>
      <c r="AI132" s="1104"/>
      <c r="AJ132" s="1105"/>
      <c r="AK132" s="1106">
        <v>5.308848684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460</v>
      </c>
      <c r="W133" s="1108"/>
      <c r="X133" s="1108"/>
      <c r="Y133" s="1108"/>
      <c r="Z133" s="1109"/>
      <c r="AA133" s="1110">
        <v>10.6</v>
      </c>
      <c r="AB133" s="1111"/>
      <c r="AC133" s="1111"/>
      <c r="AD133" s="1111"/>
      <c r="AE133" s="1112"/>
      <c r="AF133" s="1110">
        <v>8.5</v>
      </c>
      <c r="AG133" s="1111"/>
      <c r="AH133" s="1111"/>
      <c r="AI133" s="1111"/>
      <c r="AJ133" s="1112"/>
      <c r="AK133" s="1110">
        <v>6.4</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5"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5" zoomScaleNormal="5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461</v>
      </c>
      <c r="B5" s="246"/>
      <c r="C5" s="246"/>
      <c r="D5" s="246"/>
      <c r="E5" s="246"/>
      <c r="F5" s="246"/>
      <c r="G5" s="246"/>
      <c r="H5" s="246"/>
      <c r="I5" s="246"/>
      <c r="J5" s="246"/>
      <c r="K5" s="246"/>
      <c r="L5" s="246"/>
      <c r="M5" s="246"/>
      <c r="N5" s="246"/>
      <c r="O5" s="247"/>
    </row>
    <row r="6" spans="1:16" x14ac:dyDescent="0.15">
      <c r="A6" s="248"/>
      <c r="B6" s="244"/>
      <c r="C6" s="244"/>
      <c r="D6" s="244"/>
      <c r="E6" s="244"/>
      <c r="F6" s="244"/>
      <c r="G6" s="249" t="s">
        <v>462</v>
      </c>
      <c r="H6" s="249"/>
      <c r="I6" s="249"/>
      <c r="J6" s="249"/>
      <c r="K6" s="244"/>
      <c r="L6" s="244"/>
      <c r="M6" s="244"/>
      <c r="N6" s="244"/>
    </row>
    <row r="7" spans="1:16" x14ac:dyDescent="0.15">
      <c r="A7" s="248"/>
      <c r="B7" s="244"/>
      <c r="C7" s="244"/>
      <c r="D7" s="244"/>
      <c r="E7" s="244"/>
      <c r="F7" s="244"/>
      <c r="G7" s="251"/>
      <c r="H7" s="252"/>
      <c r="I7" s="252"/>
      <c r="J7" s="253"/>
      <c r="K7" s="1117" t="s">
        <v>463</v>
      </c>
      <c r="L7" s="254"/>
      <c r="M7" s="255" t="s">
        <v>464</v>
      </c>
      <c r="N7" s="256"/>
    </row>
    <row r="8" spans="1:16" x14ac:dyDescent="0.15">
      <c r="A8" s="248"/>
      <c r="B8" s="244"/>
      <c r="C8" s="244"/>
      <c r="D8" s="244"/>
      <c r="E8" s="244"/>
      <c r="F8" s="244"/>
      <c r="G8" s="257"/>
      <c r="H8" s="258"/>
      <c r="I8" s="258"/>
      <c r="J8" s="259"/>
      <c r="K8" s="1118"/>
      <c r="L8" s="260" t="s">
        <v>465</v>
      </c>
      <c r="M8" s="261" t="s">
        <v>466</v>
      </c>
      <c r="N8" s="262" t="s">
        <v>467</v>
      </c>
    </row>
    <row r="9" spans="1:16" x14ac:dyDescent="0.15">
      <c r="A9" s="248"/>
      <c r="B9" s="244"/>
      <c r="C9" s="244"/>
      <c r="D9" s="244"/>
      <c r="E9" s="244"/>
      <c r="F9" s="244"/>
      <c r="G9" s="1119" t="s">
        <v>468</v>
      </c>
      <c r="H9" s="1120"/>
      <c r="I9" s="1120"/>
      <c r="J9" s="1121"/>
      <c r="K9" s="263">
        <v>956752</v>
      </c>
      <c r="L9" s="264">
        <v>70081</v>
      </c>
      <c r="M9" s="265">
        <v>89595</v>
      </c>
      <c r="N9" s="266">
        <v>-21.8</v>
      </c>
    </row>
    <row r="10" spans="1:16" x14ac:dyDescent="0.15">
      <c r="A10" s="248"/>
      <c r="B10" s="244"/>
      <c r="C10" s="244"/>
      <c r="D10" s="244"/>
      <c r="E10" s="244"/>
      <c r="F10" s="244"/>
      <c r="G10" s="1119" t="s">
        <v>469</v>
      </c>
      <c r="H10" s="1120"/>
      <c r="I10" s="1120"/>
      <c r="J10" s="1121"/>
      <c r="K10" s="267">
        <v>134755</v>
      </c>
      <c r="L10" s="268">
        <v>9871</v>
      </c>
      <c r="M10" s="269">
        <v>8996</v>
      </c>
      <c r="N10" s="270">
        <v>9.6999999999999993</v>
      </c>
    </row>
    <row r="11" spans="1:16" ht="13.5" customHeight="1" x14ac:dyDescent="0.15">
      <c r="A11" s="248"/>
      <c r="B11" s="244"/>
      <c r="C11" s="244"/>
      <c r="D11" s="244"/>
      <c r="E11" s="244"/>
      <c r="F11" s="244"/>
      <c r="G11" s="1119" t="s">
        <v>470</v>
      </c>
      <c r="H11" s="1120"/>
      <c r="I11" s="1120"/>
      <c r="J11" s="1121"/>
      <c r="K11" s="267">
        <v>254521</v>
      </c>
      <c r="L11" s="268">
        <v>18643</v>
      </c>
      <c r="M11" s="269">
        <v>12730</v>
      </c>
      <c r="N11" s="270">
        <v>46.4</v>
      </c>
    </row>
    <row r="12" spans="1:16" ht="13.5" customHeight="1" x14ac:dyDescent="0.15">
      <c r="A12" s="248"/>
      <c r="B12" s="244"/>
      <c r="C12" s="244"/>
      <c r="D12" s="244"/>
      <c r="E12" s="244"/>
      <c r="F12" s="244"/>
      <c r="G12" s="1119" t="s">
        <v>471</v>
      </c>
      <c r="H12" s="1120"/>
      <c r="I12" s="1120"/>
      <c r="J12" s="1121"/>
      <c r="K12" s="267">
        <v>880</v>
      </c>
      <c r="L12" s="268">
        <v>64</v>
      </c>
      <c r="M12" s="269">
        <v>1070</v>
      </c>
      <c r="N12" s="270">
        <v>-94</v>
      </c>
    </row>
    <row r="13" spans="1:16" ht="13.5" customHeight="1" x14ac:dyDescent="0.15">
      <c r="A13" s="248"/>
      <c r="B13" s="244"/>
      <c r="C13" s="244"/>
      <c r="D13" s="244"/>
      <c r="E13" s="244"/>
      <c r="F13" s="244"/>
      <c r="G13" s="1119" t="s">
        <v>472</v>
      </c>
      <c r="H13" s="1120"/>
      <c r="I13" s="1120"/>
      <c r="J13" s="1121"/>
      <c r="K13" s="267" t="s">
        <v>473</v>
      </c>
      <c r="L13" s="268" t="s">
        <v>473</v>
      </c>
      <c r="M13" s="269">
        <v>19</v>
      </c>
      <c r="N13" s="270" t="s">
        <v>473</v>
      </c>
    </row>
    <row r="14" spans="1:16" ht="13.5" customHeight="1" x14ac:dyDescent="0.15">
      <c r="A14" s="248"/>
      <c r="B14" s="244"/>
      <c r="C14" s="244"/>
      <c r="D14" s="244"/>
      <c r="E14" s="244"/>
      <c r="F14" s="244"/>
      <c r="G14" s="1119" t="s">
        <v>474</v>
      </c>
      <c r="H14" s="1120"/>
      <c r="I14" s="1120"/>
      <c r="J14" s="1121"/>
      <c r="K14" s="267">
        <v>34764</v>
      </c>
      <c r="L14" s="268">
        <v>2546</v>
      </c>
      <c r="M14" s="269">
        <v>4490</v>
      </c>
      <c r="N14" s="270">
        <v>-43.3</v>
      </c>
    </row>
    <row r="15" spans="1:16" ht="13.5" customHeight="1" x14ac:dyDescent="0.15">
      <c r="A15" s="248"/>
      <c r="B15" s="244"/>
      <c r="C15" s="244"/>
      <c r="D15" s="244"/>
      <c r="E15" s="244"/>
      <c r="F15" s="244"/>
      <c r="G15" s="1119" t="s">
        <v>475</v>
      </c>
      <c r="H15" s="1120"/>
      <c r="I15" s="1120"/>
      <c r="J15" s="1121"/>
      <c r="K15" s="267" t="s">
        <v>473</v>
      </c>
      <c r="L15" s="268" t="s">
        <v>473</v>
      </c>
      <c r="M15" s="269">
        <v>2030</v>
      </c>
      <c r="N15" s="270" t="s">
        <v>473</v>
      </c>
    </row>
    <row r="16" spans="1:16" x14ac:dyDescent="0.15">
      <c r="A16" s="248"/>
      <c r="B16" s="244"/>
      <c r="C16" s="244"/>
      <c r="D16" s="244"/>
      <c r="E16" s="244"/>
      <c r="F16" s="244"/>
      <c r="G16" s="1122" t="s">
        <v>476</v>
      </c>
      <c r="H16" s="1123"/>
      <c r="I16" s="1123"/>
      <c r="J16" s="1124"/>
      <c r="K16" s="268">
        <v>-181759</v>
      </c>
      <c r="L16" s="268">
        <v>-13314</v>
      </c>
      <c r="M16" s="269">
        <v>-9813</v>
      </c>
      <c r="N16" s="270">
        <v>35.700000000000003</v>
      </c>
    </row>
    <row r="17" spans="1:16" x14ac:dyDescent="0.15">
      <c r="A17" s="248"/>
      <c r="B17" s="244"/>
      <c r="C17" s="244"/>
      <c r="D17" s="244"/>
      <c r="E17" s="244"/>
      <c r="F17" s="244"/>
      <c r="G17" s="1122" t="s">
        <v>170</v>
      </c>
      <c r="H17" s="1123"/>
      <c r="I17" s="1123"/>
      <c r="J17" s="1124"/>
      <c r="K17" s="268">
        <v>1199913</v>
      </c>
      <c r="L17" s="268">
        <v>87893</v>
      </c>
      <c r="M17" s="269">
        <v>109116</v>
      </c>
      <c r="N17" s="270">
        <v>-19.399999999999999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477</v>
      </c>
      <c r="H19" s="244"/>
      <c r="I19" s="244"/>
      <c r="J19" s="244"/>
      <c r="K19" s="244"/>
      <c r="L19" s="244"/>
      <c r="M19" s="244"/>
      <c r="N19" s="244"/>
    </row>
    <row r="20" spans="1:16" x14ac:dyDescent="0.15">
      <c r="A20" s="248"/>
      <c r="B20" s="244"/>
      <c r="C20" s="244"/>
      <c r="D20" s="244"/>
      <c r="E20" s="244"/>
      <c r="F20" s="244"/>
      <c r="G20" s="272"/>
      <c r="H20" s="273"/>
      <c r="I20" s="273"/>
      <c r="J20" s="274"/>
      <c r="K20" s="275" t="s">
        <v>478</v>
      </c>
      <c r="L20" s="276" t="s">
        <v>479</v>
      </c>
      <c r="M20" s="277" t="s">
        <v>480</v>
      </c>
      <c r="N20" s="278"/>
    </row>
    <row r="21" spans="1:16" s="284" customFormat="1" x14ac:dyDescent="0.15">
      <c r="A21" s="279"/>
      <c r="B21" s="249"/>
      <c r="C21" s="249"/>
      <c r="D21" s="249"/>
      <c r="E21" s="249"/>
      <c r="F21" s="249"/>
      <c r="G21" s="1114" t="s">
        <v>481</v>
      </c>
      <c r="H21" s="1115"/>
      <c r="I21" s="1115"/>
      <c r="J21" s="1116"/>
      <c r="K21" s="280">
        <v>7.98</v>
      </c>
      <c r="L21" s="281">
        <v>10.38</v>
      </c>
      <c r="M21" s="282">
        <v>-2.4</v>
      </c>
      <c r="N21" s="249"/>
      <c r="O21" s="283"/>
      <c r="P21" s="279"/>
    </row>
    <row r="22" spans="1:16" s="284" customFormat="1" x14ac:dyDescent="0.15">
      <c r="A22" s="279"/>
      <c r="B22" s="249"/>
      <c r="C22" s="249"/>
      <c r="D22" s="249"/>
      <c r="E22" s="249"/>
      <c r="F22" s="249"/>
      <c r="G22" s="1114" t="s">
        <v>482</v>
      </c>
      <c r="H22" s="1115"/>
      <c r="I22" s="1115"/>
      <c r="J22" s="1116"/>
      <c r="K22" s="285">
        <v>94</v>
      </c>
      <c r="L22" s="286">
        <v>95.1</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484</v>
      </c>
      <c r="H29" s="249"/>
      <c r="I29" s="249"/>
      <c r="J29" s="249"/>
      <c r="K29" s="244"/>
      <c r="L29" s="244"/>
      <c r="M29" s="244"/>
      <c r="N29" s="244"/>
      <c r="O29" s="293"/>
    </row>
    <row r="30" spans="1:16" x14ac:dyDescent="0.15">
      <c r="A30" s="248"/>
      <c r="B30" s="244"/>
      <c r="C30" s="244"/>
      <c r="D30" s="244"/>
      <c r="E30" s="244"/>
      <c r="F30" s="244"/>
      <c r="G30" s="251"/>
      <c r="H30" s="252"/>
      <c r="I30" s="252"/>
      <c r="J30" s="253"/>
      <c r="K30" s="1117" t="s">
        <v>463</v>
      </c>
      <c r="L30" s="254"/>
      <c r="M30" s="255" t="s">
        <v>464</v>
      </c>
      <c r="N30" s="256"/>
    </row>
    <row r="31" spans="1:16" x14ac:dyDescent="0.15">
      <c r="A31" s="248"/>
      <c r="B31" s="244"/>
      <c r="C31" s="244"/>
      <c r="D31" s="244"/>
      <c r="E31" s="244"/>
      <c r="F31" s="244"/>
      <c r="G31" s="257"/>
      <c r="H31" s="258"/>
      <c r="I31" s="258"/>
      <c r="J31" s="259"/>
      <c r="K31" s="1118"/>
      <c r="L31" s="260" t="s">
        <v>465</v>
      </c>
      <c r="M31" s="261" t="s">
        <v>466</v>
      </c>
      <c r="N31" s="262" t="s">
        <v>467</v>
      </c>
    </row>
    <row r="32" spans="1:16" ht="27" customHeight="1" x14ac:dyDescent="0.15">
      <c r="A32" s="248"/>
      <c r="B32" s="244"/>
      <c r="C32" s="244"/>
      <c r="D32" s="244"/>
      <c r="E32" s="244"/>
      <c r="F32" s="244"/>
      <c r="G32" s="1130" t="s">
        <v>485</v>
      </c>
      <c r="H32" s="1131"/>
      <c r="I32" s="1131"/>
      <c r="J32" s="1132"/>
      <c r="K32" s="294">
        <v>606994</v>
      </c>
      <c r="L32" s="294">
        <v>44462</v>
      </c>
      <c r="M32" s="295">
        <v>57190</v>
      </c>
      <c r="N32" s="296">
        <v>-22.3</v>
      </c>
    </row>
    <row r="33" spans="1:16" ht="13.5" customHeight="1" x14ac:dyDescent="0.15">
      <c r="A33" s="248"/>
      <c r="B33" s="244"/>
      <c r="C33" s="244"/>
      <c r="D33" s="244"/>
      <c r="E33" s="244"/>
      <c r="F33" s="244"/>
      <c r="G33" s="1130" t="s">
        <v>486</v>
      </c>
      <c r="H33" s="1131"/>
      <c r="I33" s="1131"/>
      <c r="J33" s="1132"/>
      <c r="K33" s="294" t="s">
        <v>473</v>
      </c>
      <c r="L33" s="294" t="s">
        <v>473</v>
      </c>
      <c r="M33" s="295" t="s">
        <v>473</v>
      </c>
      <c r="N33" s="296" t="s">
        <v>473</v>
      </c>
    </row>
    <row r="34" spans="1:16" ht="27" customHeight="1" x14ac:dyDescent="0.15">
      <c r="A34" s="248"/>
      <c r="B34" s="244"/>
      <c r="C34" s="244"/>
      <c r="D34" s="244"/>
      <c r="E34" s="244"/>
      <c r="F34" s="244"/>
      <c r="G34" s="1130" t="s">
        <v>487</v>
      </c>
      <c r="H34" s="1131"/>
      <c r="I34" s="1131"/>
      <c r="J34" s="1132"/>
      <c r="K34" s="294" t="s">
        <v>473</v>
      </c>
      <c r="L34" s="294" t="s">
        <v>473</v>
      </c>
      <c r="M34" s="295">
        <v>1</v>
      </c>
      <c r="N34" s="296" t="s">
        <v>473</v>
      </c>
    </row>
    <row r="35" spans="1:16" ht="27" customHeight="1" x14ac:dyDescent="0.15">
      <c r="A35" s="248"/>
      <c r="B35" s="244"/>
      <c r="C35" s="244"/>
      <c r="D35" s="244"/>
      <c r="E35" s="244"/>
      <c r="F35" s="244"/>
      <c r="G35" s="1130" t="s">
        <v>488</v>
      </c>
      <c r="H35" s="1131"/>
      <c r="I35" s="1131"/>
      <c r="J35" s="1132"/>
      <c r="K35" s="294">
        <v>147143</v>
      </c>
      <c r="L35" s="294">
        <v>10778</v>
      </c>
      <c r="M35" s="295">
        <v>16809</v>
      </c>
      <c r="N35" s="296">
        <v>-35.9</v>
      </c>
    </row>
    <row r="36" spans="1:16" ht="27" customHeight="1" x14ac:dyDescent="0.15">
      <c r="A36" s="248"/>
      <c r="B36" s="244"/>
      <c r="C36" s="244"/>
      <c r="D36" s="244"/>
      <c r="E36" s="244"/>
      <c r="F36" s="244"/>
      <c r="G36" s="1130" t="s">
        <v>489</v>
      </c>
      <c r="H36" s="1131"/>
      <c r="I36" s="1131"/>
      <c r="J36" s="1132"/>
      <c r="K36" s="294">
        <v>31764</v>
      </c>
      <c r="L36" s="294">
        <v>2327</v>
      </c>
      <c r="M36" s="295">
        <v>4695</v>
      </c>
      <c r="N36" s="296">
        <v>-50.4</v>
      </c>
    </row>
    <row r="37" spans="1:16" ht="13.5" customHeight="1" x14ac:dyDescent="0.15">
      <c r="A37" s="248"/>
      <c r="B37" s="244"/>
      <c r="C37" s="244"/>
      <c r="D37" s="244"/>
      <c r="E37" s="244"/>
      <c r="F37" s="244"/>
      <c r="G37" s="1130" t="s">
        <v>490</v>
      </c>
      <c r="H37" s="1131"/>
      <c r="I37" s="1131"/>
      <c r="J37" s="1132"/>
      <c r="K37" s="294" t="s">
        <v>473</v>
      </c>
      <c r="L37" s="294" t="s">
        <v>473</v>
      </c>
      <c r="M37" s="295">
        <v>1282</v>
      </c>
      <c r="N37" s="296" t="s">
        <v>473</v>
      </c>
    </row>
    <row r="38" spans="1:16" ht="27" customHeight="1" x14ac:dyDescent="0.15">
      <c r="A38" s="248"/>
      <c r="B38" s="244"/>
      <c r="C38" s="244"/>
      <c r="D38" s="244"/>
      <c r="E38" s="244"/>
      <c r="F38" s="244"/>
      <c r="G38" s="1133" t="s">
        <v>491</v>
      </c>
      <c r="H38" s="1134"/>
      <c r="I38" s="1134"/>
      <c r="J38" s="1135"/>
      <c r="K38" s="297">
        <v>160</v>
      </c>
      <c r="L38" s="297">
        <v>12</v>
      </c>
      <c r="M38" s="298">
        <v>8</v>
      </c>
      <c r="N38" s="299">
        <v>50</v>
      </c>
      <c r="O38" s="293"/>
    </row>
    <row r="39" spans="1:16" x14ac:dyDescent="0.15">
      <c r="A39" s="248"/>
      <c r="B39" s="244"/>
      <c r="C39" s="244"/>
      <c r="D39" s="244"/>
      <c r="E39" s="244"/>
      <c r="F39" s="244"/>
      <c r="G39" s="1133" t="s">
        <v>492</v>
      </c>
      <c r="H39" s="1134"/>
      <c r="I39" s="1134"/>
      <c r="J39" s="1135"/>
      <c r="K39" s="300">
        <v>-54990</v>
      </c>
      <c r="L39" s="300">
        <v>-4028</v>
      </c>
      <c r="M39" s="301">
        <v>-2615</v>
      </c>
      <c r="N39" s="302">
        <v>54</v>
      </c>
      <c r="O39" s="293"/>
    </row>
    <row r="40" spans="1:16" ht="27" customHeight="1" x14ac:dyDescent="0.15">
      <c r="A40" s="248"/>
      <c r="B40" s="244"/>
      <c r="C40" s="244"/>
      <c r="D40" s="244"/>
      <c r="E40" s="244"/>
      <c r="F40" s="244"/>
      <c r="G40" s="1130" t="s">
        <v>493</v>
      </c>
      <c r="H40" s="1131"/>
      <c r="I40" s="1131"/>
      <c r="J40" s="1132"/>
      <c r="K40" s="300">
        <v>-563689</v>
      </c>
      <c r="L40" s="300">
        <v>-41290</v>
      </c>
      <c r="M40" s="301">
        <v>-54029</v>
      </c>
      <c r="N40" s="302">
        <v>-23.6</v>
      </c>
      <c r="O40" s="293"/>
    </row>
    <row r="41" spans="1:16" x14ac:dyDescent="0.15">
      <c r="A41" s="248"/>
      <c r="B41" s="244"/>
      <c r="C41" s="244"/>
      <c r="D41" s="244"/>
      <c r="E41" s="244"/>
      <c r="F41" s="244"/>
      <c r="G41" s="1136" t="s">
        <v>281</v>
      </c>
      <c r="H41" s="1137"/>
      <c r="I41" s="1137"/>
      <c r="J41" s="1138"/>
      <c r="K41" s="294">
        <v>167382</v>
      </c>
      <c r="L41" s="300">
        <v>12261</v>
      </c>
      <c r="M41" s="301">
        <v>23340</v>
      </c>
      <c r="N41" s="302">
        <v>-47.5</v>
      </c>
      <c r="O41" s="293"/>
    </row>
    <row r="42" spans="1:16" x14ac:dyDescent="0.15">
      <c r="A42" s="248"/>
      <c r="B42" s="244"/>
      <c r="C42" s="244"/>
      <c r="D42" s="244"/>
      <c r="E42" s="244"/>
      <c r="F42" s="244"/>
      <c r="G42" s="303" t="s">
        <v>494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496</v>
      </c>
      <c r="H48" s="308"/>
      <c r="I48" s="308"/>
      <c r="J48" s="308"/>
      <c r="K48" s="308"/>
      <c r="L48" s="308"/>
      <c r="M48" s="309"/>
      <c r="N48" s="308"/>
    </row>
    <row r="49" spans="1:14" ht="13.5" customHeight="1" x14ac:dyDescent="0.15">
      <c r="A49" s="248"/>
      <c r="B49" s="244"/>
      <c r="C49" s="244"/>
      <c r="D49" s="244"/>
      <c r="E49" s="244"/>
      <c r="F49" s="244"/>
      <c r="G49" s="310"/>
      <c r="H49" s="311"/>
      <c r="I49" s="1125" t="s">
        <v>463</v>
      </c>
      <c r="J49" s="1127" t="s">
        <v>497</v>
      </c>
      <c r="K49" s="1128"/>
      <c r="L49" s="1128"/>
      <c r="M49" s="1128"/>
      <c r="N49" s="1129"/>
    </row>
    <row r="50" spans="1:14" x14ac:dyDescent="0.15">
      <c r="A50" s="248"/>
      <c r="B50" s="244"/>
      <c r="C50" s="244"/>
      <c r="D50" s="244"/>
      <c r="E50" s="244"/>
      <c r="F50" s="244"/>
      <c r="G50" s="312"/>
      <c r="H50" s="313"/>
      <c r="I50" s="1126"/>
      <c r="J50" s="314" t="s">
        <v>498</v>
      </c>
      <c r="K50" s="315" t="s">
        <v>499</v>
      </c>
      <c r="L50" s="316" t="s">
        <v>500</v>
      </c>
      <c r="M50" s="317" t="s">
        <v>501</v>
      </c>
      <c r="N50" s="318" t="s">
        <v>502</v>
      </c>
    </row>
    <row r="51" spans="1:14" x14ac:dyDescent="0.15">
      <c r="A51" s="248"/>
      <c r="B51" s="244"/>
      <c r="C51" s="244"/>
      <c r="D51" s="244"/>
      <c r="E51" s="244"/>
      <c r="F51" s="244"/>
      <c r="G51" s="310" t="s">
        <v>503</v>
      </c>
      <c r="H51" s="311"/>
      <c r="I51" s="319">
        <v>1057260</v>
      </c>
      <c r="J51" s="320">
        <v>76897</v>
      </c>
      <c r="K51" s="321">
        <v>2.4</v>
      </c>
      <c r="L51" s="322">
        <v>89245</v>
      </c>
      <c r="M51" s="323">
        <v>27</v>
      </c>
      <c r="N51" s="324">
        <v>-24.6</v>
      </c>
    </row>
    <row r="52" spans="1:14" x14ac:dyDescent="0.15">
      <c r="A52" s="248"/>
      <c r="B52" s="244"/>
      <c r="C52" s="244"/>
      <c r="D52" s="244"/>
      <c r="E52" s="244"/>
      <c r="F52" s="244"/>
      <c r="G52" s="325"/>
      <c r="H52" s="326" t="s">
        <v>504</v>
      </c>
      <c r="I52" s="327">
        <v>258324</v>
      </c>
      <c r="J52" s="328">
        <v>18789</v>
      </c>
      <c r="K52" s="329">
        <v>-4</v>
      </c>
      <c r="L52" s="330">
        <v>42966</v>
      </c>
      <c r="M52" s="331">
        <v>2.9</v>
      </c>
      <c r="N52" s="332">
        <v>-6.9</v>
      </c>
    </row>
    <row r="53" spans="1:14" x14ac:dyDescent="0.15">
      <c r="A53" s="248"/>
      <c r="B53" s="244"/>
      <c r="C53" s="244"/>
      <c r="D53" s="244"/>
      <c r="E53" s="244"/>
      <c r="F53" s="244"/>
      <c r="G53" s="310" t="s">
        <v>505</v>
      </c>
      <c r="H53" s="311"/>
      <c r="I53" s="319">
        <v>1555380</v>
      </c>
      <c r="J53" s="320">
        <v>112938</v>
      </c>
      <c r="K53" s="321">
        <v>46.9</v>
      </c>
      <c r="L53" s="322">
        <v>70897</v>
      </c>
      <c r="M53" s="323">
        <v>-20.6</v>
      </c>
      <c r="N53" s="324">
        <v>67.5</v>
      </c>
    </row>
    <row r="54" spans="1:14" x14ac:dyDescent="0.15">
      <c r="A54" s="248"/>
      <c r="B54" s="244"/>
      <c r="C54" s="244"/>
      <c r="D54" s="244"/>
      <c r="E54" s="244"/>
      <c r="F54" s="244"/>
      <c r="G54" s="325"/>
      <c r="H54" s="326" t="s">
        <v>504</v>
      </c>
      <c r="I54" s="327">
        <v>118467</v>
      </c>
      <c r="J54" s="328">
        <v>8602</v>
      </c>
      <c r="K54" s="329">
        <v>-54.2</v>
      </c>
      <c r="L54" s="330">
        <v>39878</v>
      </c>
      <c r="M54" s="331">
        <v>-7.2</v>
      </c>
      <c r="N54" s="332">
        <v>-47</v>
      </c>
    </row>
    <row r="55" spans="1:14" x14ac:dyDescent="0.15">
      <c r="A55" s="248"/>
      <c r="B55" s="244"/>
      <c r="C55" s="244"/>
      <c r="D55" s="244"/>
      <c r="E55" s="244"/>
      <c r="F55" s="244"/>
      <c r="G55" s="310" t="s">
        <v>506</v>
      </c>
      <c r="H55" s="311"/>
      <c r="I55" s="319">
        <v>2199573</v>
      </c>
      <c r="J55" s="320">
        <v>159586</v>
      </c>
      <c r="K55" s="321">
        <v>41.3</v>
      </c>
      <c r="L55" s="322">
        <v>66496</v>
      </c>
      <c r="M55" s="323">
        <v>-6.2</v>
      </c>
      <c r="N55" s="324">
        <v>47.5</v>
      </c>
    </row>
    <row r="56" spans="1:14" x14ac:dyDescent="0.15">
      <c r="A56" s="248"/>
      <c r="B56" s="244"/>
      <c r="C56" s="244"/>
      <c r="D56" s="244"/>
      <c r="E56" s="244"/>
      <c r="F56" s="244"/>
      <c r="G56" s="325"/>
      <c r="H56" s="326" t="s">
        <v>504</v>
      </c>
      <c r="I56" s="327">
        <v>65195</v>
      </c>
      <c r="J56" s="328">
        <v>4730</v>
      </c>
      <c r="K56" s="329">
        <v>-45</v>
      </c>
      <c r="L56" s="330">
        <v>36530</v>
      </c>
      <c r="M56" s="331">
        <v>-8.4</v>
      </c>
      <c r="N56" s="332">
        <v>-36.6</v>
      </c>
    </row>
    <row r="57" spans="1:14" x14ac:dyDescent="0.15">
      <c r="A57" s="248"/>
      <c r="B57" s="244"/>
      <c r="C57" s="244"/>
      <c r="D57" s="244"/>
      <c r="E57" s="244"/>
      <c r="F57" s="244"/>
      <c r="G57" s="310" t="s">
        <v>507</v>
      </c>
      <c r="H57" s="311"/>
      <c r="I57" s="319">
        <v>2079155</v>
      </c>
      <c r="J57" s="320">
        <v>151465</v>
      </c>
      <c r="K57" s="321">
        <v>-5.0999999999999996</v>
      </c>
      <c r="L57" s="322">
        <v>82748</v>
      </c>
      <c r="M57" s="323">
        <v>24.4</v>
      </c>
      <c r="N57" s="324">
        <v>-29.5</v>
      </c>
    </row>
    <row r="58" spans="1:14" x14ac:dyDescent="0.15">
      <c r="A58" s="248"/>
      <c r="B58" s="244"/>
      <c r="C58" s="244"/>
      <c r="D58" s="244"/>
      <c r="E58" s="244"/>
      <c r="F58" s="244"/>
      <c r="G58" s="325"/>
      <c r="H58" s="326" t="s">
        <v>504</v>
      </c>
      <c r="I58" s="327">
        <v>608742</v>
      </c>
      <c r="J58" s="328">
        <v>44346</v>
      </c>
      <c r="K58" s="329">
        <v>837.5</v>
      </c>
      <c r="L58" s="330">
        <v>44732</v>
      </c>
      <c r="M58" s="331">
        <v>22.5</v>
      </c>
      <c r="N58" s="332">
        <v>815</v>
      </c>
    </row>
    <row r="59" spans="1:14" x14ac:dyDescent="0.15">
      <c r="A59" s="248"/>
      <c r="B59" s="244"/>
      <c r="C59" s="244"/>
      <c r="D59" s="244"/>
      <c r="E59" s="244"/>
      <c r="F59" s="244"/>
      <c r="G59" s="310" t="s">
        <v>508</v>
      </c>
      <c r="H59" s="311"/>
      <c r="I59" s="319">
        <v>2142007</v>
      </c>
      <c r="J59" s="320">
        <v>156901</v>
      </c>
      <c r="K59" s="321">
        <v>3.6</v>
      </c>
      <c r="L59" s="322">
        <v>91837</v>
      </c>
      <c r="M59" s="323">
        <v>11</v>
      </c>
      <c r="N59" s="324">
        <v>-7.4</v>
      </c>
    </row>
    <row r="60" spans="1:14" x14ac:dyDescent="0.15">
      <c r="A60" s="248"/>
      <c r="B60" s="244"/>
      <c r="C60" s="244"/>
      <c r="D60" s="244"/>
      <c r="E60" s="244"/>
      <c r="F60" s="244"/>
      <c r="G60" s="325"/>
      <c r="H60" s="326" t="s">
        <v>504</v>
      </c>
      <c r="I60" s="333">
        <v>831135</v>
      </c>
      <c r="J60" s="328">
        <v>60880</v>
      </c>
      <c r="K60" s="329">
        <v>37.299999999999997</v>
      </c>
      <c r="L60" s="330">
        <v>54439</v>
      </c>
      <c r="M60" s="331">
        <v>21.7</v>
      </c>
      <c r="N60" s="332">
        <v>15.6</v>
      </c>
    </row>
    <row r="61" spans="1:14" x14ac:dyDescent="0.15">
      <c r="A61" s="248"/>
      <c r="B61" s="244"/>
      <c r="C61" s="244"/>
      <c r="D61" s="244"/>
      <c r="E61" s="244"/>
      <c r="F61" s="244"/>
      <c r="G61" s="310" t="s">
        <v>509</v>
      </c>
      <c r="H61" s="334"/>
      <c r="I61" s="335">
        <v>1806675</v>
      </c>
      <c r="J61" s="336">
        <v>131557</v>
      </c>
      <c r="K61" s="337">
        <v>17.8</v>
      </c>
      <c r="L61" s="338">
        <v>80245</v>
      </c>
      <c r="M61" s="339">
        <v>7.1</v>
      </c>
      <c r="N61" s="324">
        <v>10.7</v>
      </c>
    </row>
    <row r="62" spans="1:14" x14ac:dyDescent="0.15">
      <c r="A62" s="248"/>
      <c r="B62" s="244"/>
      <c r="C62" s="244"/>
      <c r="D62" s="244"/>
      <c r="E62" s="244"/>
      <c r="F62" s="244"/>
      <c r="G62" s="325"/>
      <c r="H62" s="326" t="s">
        <v>504</v>
      </c>
      <c r="I62" s="327">
        <v>376373</v>
      </c>
      <c r="J62" s="328">
        <v>27469</v>
      </c>
      <c r="K62" s="329">
        <v>154.30000000000001</v>
      </c>
      <c r="L62" s="330">
        <v>43709</v>
      </c>
      <c r="M62" s="331">
        <v>6.3</v>
      </c>
      <c r="N62" s="332">
        <v>148</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511</v>
      </c>
      <c r="G46" s="8" t="s">
        <v>512</v>
      </c>
      <c r="H46" s="8" t="s">
        <v>513</v>
      </c>
      <c r="I46" s="8" t="s">
        <v>514</v>
      </c>
      <c r="J46" s="9" t="s">
        <v>515</v>
      </c>
    </row>
    <row r="47" spans="2:10" ht="57.75" customHeight="1" x14ac:dyDescent="0.15">
      <c r="B47" s="10"/>
      <c r="C47" s="1139" t="s">
        <v>3</v>
      </c>
      <c r="D47" s="1139"/>
      <c r="E47" s="1140"/>
      <c r="F47" s="11">
        <v>8.61</v>
      </c>
      <c r="G47" s="12">
        <v>9.36</v>
      </c>
      <c r="H47" s="12">
        <v>10.74</v>
      </c>
      <c r="I47" s="12">
        <v>18.59</v>
      </c>
      <c r="J47" s="13">
        <v>23.06</v>
      </c>
    </row>
    <row r="48" spans="2:10" ht="57.75" customHeight="1" x14ac:dyDescent="0.15">
      <c r="B48" s="14"/>
      <c r="C48" s="1141" t="s">
        <v>4</v>
      </c>
      <c r="D48" s="1141"/>
      <c r="E48" s="1142"/>
      <c r="F48" s="15">
        <v>8.75</v>
      </c>
      <c r="G48" s="16">
        <v>7.3</v>
      </c>
      <c r="H48" s="16">
        <v>6.87</v>
      </c>
      <c r="I48" s="16">
        <v>8.82</v>
      </c>
      <c r="J48" s="17">
        <v>9.3000000000000007</v>
      </c>
    </row>
    <row r="49" spans="2:10" ht="57.75" customHeight="1" thickBot="1" x14ac:dyDescent="0.2">
      <c r="B49" s="18"/>
      <c r="C49" s="1143" t="s">
        <v>5</v>
      </c>
      <c r="D49" s="1143"/>
      <c r="E49" s="1144"/>
      <c r="F49" s="19">
        <v>7.64</v>
      </c>
      <c r="G49" s="20" t="s">
        <v>516</v>
      </c>
      <c r="H49" s="20">
        <v>1.08</v>
      </c>
      <c r="I49" s="20">
        <v>10.86</v>
      </c>
      <c r="J49" s="21">
        <v>4.32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x14ac:dyDescent="0.15">
      <c r="A34" s="22"/>
      <c r="B34" s="31"/>
      <c r="C34" s="1151" t="s">
        <v>517</v>
      </c>
      <c r="D34" s="1151"/>
      <c r="E34" s="1152"/>
      <c r="F34" s="32">
        <v>8.75</v>
      </c>
      <c r="G34" s="33">
        <v>7.3</v>
      </c>
      <c r="H34" s="33">
        <v>6.87</v>
      </c>
      <c r="I34" s="33">
        <v>8.81</v>
      </c>
      <c r="J34" s="34">
        <v>9.3000000000000007</v>
      </c>
      <c r="K34" s="22"/>
      <c r="L34" s="22"/>
      <c r="M34" s="22"/>
      <c r="N34" s="22"/>
      <c r="O34" s="22"/>
      <c r="P34" s="22"/>
    </row>
    <row r="35" spans="1:16" ht="39" customHeight="1" x14ac:dyDescent="0.15">
      <c r="A35" s="22"/>
      <c r="B35" s="35"/>
      <c r="C35" s="1145" t="s">
        <v>518</v>
      </c>
      <c r="D35" s="1146"/>
      <c r="E35" s="1147"/>
      <c r="F35" s="36">
        <v>4.97</v>
      </c>
      <c r="G35" s="37">
        <v>5.7</v>
      </c>
      <c r="H35" s="37">
        <v>5.48</v>
      </c>
      <c r="I35" s="37">
        <v>7.75</v>
      </c>
      <c r="J35" s="38">
        <v>5.91</v>
      </c>
      <c r="K35" s="22"/>
      <c r="L35" s="22"/>
      <c r="M35" s="22"/>
      <c r="N35" s="22"/>
      <c r="O35" s="22"/>
      <c r="P35" s="22"/>
    </row>
    <row r="36" spans="1:16" ht="39" customHeight="1" x14ac:dyDescent="0.15">
      <c r="A36" s="22"/>
      <c r="B36" s="35"/>
      <c r="C36" s="1145" t="s">
        <v>519</v>
      </c>
      <c r="D36" s="1146"/>
      <c r="E36" s="1147"/>
      <c r="F36" s="36" t="s">
        <v>520</v>
      </c>
      <c r="G36" s="37">
        <v>0.15</v>
      </c>
      <c r="H36" s="37">
        <v>2.73</v>
      </c>
      <c r="I36" s="37">
        <v>3.28</v>
      </c>
      <c r="J36" s="38">
        <v>2.96</v>
      </c>
      <c r="K36" s="22"/>
      <c r="L36" s="22"/>
      <c r="M36" s="22"/>
      <c r="N36" s="22"/>
      <c r="O36" s="22"/>
      <c r="P36" s="22"/>
    </row>
    <row r="37" spans="1:16" ht="39" customHeight="1" x14ac:dyDescent="0.15">
      <c r="A37" s="22"/>
      <c r="B37" s="35"/>
      <c r="C37" s="1145" t="s">
        <v>521</v>
      </c>
      <c r="D37" s="1146"/>
      <c r="E37" s="1147"/>
      <c r="F37" s="36">
        <v>0.22</v>
      </c>
      <c r="G37" s="37">
        <v>0.49</v>
      </c>
      <c r="H37" s="37">
        <v>0.78</v>
      </c>
      <c r="I37" s="37">
        <v>0.26</v>
      </c>
      <c r="J37" s="38">
        <v>1.2</v>
      </c>
      <c r="K37" s="22"/>
      <c r="L37" s="22"/>
      <c r="M37" s="22"/>
      <c r="N37" s="22"/>
      <c r="O37" s="22"/>
      <c r="P37" s="22"/>
    </row>
    <row r="38" spans="1:16" ht="39" customHeight="1" x14ac:dyDescent="0.15">
      <c r="A38" s="22"/>
      <c r="B38" s="35"/>
      <c r="C38" s="1145" t="s">
        <v>522</v>
      </c>
      <c r="D38" s="1146"/>
      <c r="E38" s="1147"/>
      <c r="F38" s="36">
        <v>0.04</v>
      </c>
      <c r="G38" s="37">
        <v>0.04</v>
      </c>
      <c r="H38" s="37">
        <v>0.02</v>
      </c>
      <c r="I38" s="37">
        <v>0.01</v>
      </c>
      <c r="J38" s="38">
        <v>0.02</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523</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524</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829</v>
      </c>
      <c r="L45" s="60">
        <v>797</v>
      </c>
      <c r="M45" s="60">
        <v>687</v>
      </c>
      <c r="N45" s="60">
        <v>601</v>
      </c>
      <c r="O45" s="61">
        <v>607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73</v>
      </c>
      <c r="L48" s="64">
        <v>96</v>
      </c>
      <c r="M48" s="64">
        <v>114</v>
      </c>
      <c r="N48" s="64">
        <v>105</v>
      </c>
      <c r="O48" s="65">
        <v>147</v>
      </c>
      <c r="P48" s="48"/>
      <c r="Q48" s="48"/>
      <c r="R48" s="48"/>
      <c r="S48" s="48"/>
      <c r="T48" s="48"/>
      <c r="U48" s="48"/>
    </row>
    <row r="49" spans="1:21" ht="30.75" customHeight="1" x14ac:dyDescent="0.15">
      <c r="A49" s="48"/>
      <c r="B49" s="1163"/>
      <c r="C49" s="1164"/>
      <c r="D49" s="62"/>
      <c r="E49" s="1155" t="s">
        <v>16</v>
      </c>
      <c r="F49" s="1155"/>
      <c r="G49" s="1155"/>
      <c r="H49" s="1155"/>
      <c r="I49" s="1155"/>
      <c r="J49" s="1156"/>
      <c r="K49" s="63">
        <v>83</v>
      </c>
      <c r="L49" s="64">
        <v>89</v>
      </c>
      <c r="M49" s="64">
        <v>77</v>
      </c>
      <c r="N49" s="64">
        <v>82</v>
      </c>
      <c r="O49" s="65">
        <v>32</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1</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588</v>
      </c>
      <c r="L52" s="64">
        <v>604</v>
      </c>
      <c r="M52" s="64">
        <v>609</v>
      </c>
      <c r="N52" s="64">
        <v>607</v>
      </c>
      <c r="O52" s="65">
        <v>619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397</v>
      </c>
      <c r="L53" s="69">
        <v>378</v>
      </c>
      <c r="M53" s="69">
        <v>270</v>
      </c>
      <c r="N53" s="69">
        <v>181</v>
      </c>
      <c r="O53" s="70">
        <v>167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2016-04-20T23:51:09Z</cp:lastPrinted>
  <dcterms:created xsi:type="dcterms:W3CDTF">2016-02-15T02:31:09Z</dcterms:created>
  <dcterms:modified xsi:type="dcterms:W3CDTF">2016-05-02T02:19:30Z</dcterms:modified>
  <cp:category/>
</cp:coreProperties>
</file>