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l="1"/>
  <c r="BW36" i="9" s="1"/>
  <c r="BW37" i="9" s="1"/>
  <c r="BW38" i="9" s="1"/>
  <c r="BW39" i="9" s="1"/>
  <c r="BW40" i="9" s="1"/>
  <c r="BW41" i="9" s="1"/>
  <c r="BW42" i="9" s="1"/>
  <c r="CO34" i="9" l="1"/>
</calcChain>
</file>

<file path=xl/sharedStrings.xml><?xml version="1.0" encoding="utf-8"?>
<sst xmlns="http://schemas.openxmlformats.org/spreadsheetml/2006/main" count="978" uniqueCount="542">
  <si>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</si>
  <si>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</si>
  <si>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</si>
  <si>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</si>
  <si>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</si>
  <si>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</si>
  <si>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</si>
  <si>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</si>
  <si>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</si>
  <si>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</si>
  <si>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</si>
  <si>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</si>
  <si>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</si>
  <si>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</si>
  <si>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</si>
  <si>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</si>
  <si>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</si>
  <si>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</si>
  <si>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</si>
  <si>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</si>
  <si>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</si>
  <si>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</si>
  <si>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</si>
  <si>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</si>
  <si>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</si>
  <si>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</si>
  <si>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</si>
  <si>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</si>
  <si>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</si>
  <si>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</si>
  <si>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</si>
  <si>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</si>
  <si>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</si>
  <si>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</si>
  <si>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</si>
  <si>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</si>
  <si>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</si>
  <si>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</si>
  <si>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</si>
  <si>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</si>
  <si>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</si>
  <si>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</si>
  <si>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</si>
  <si>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</si>
  <si>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</si>
  <si>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</si>
  <si>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</si>
  <si>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</si>
  <si>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</si>
  <si>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</si>
  <si>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</si>
  <si>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</si>
  <si>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</si>
  <si>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</si>
  <si>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</si>
  <si>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</si>
  <si>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</si>
  <si>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</si>
  <si>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</si>
  <si>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</si>
  <si>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</si>
  <si>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</si>
  <si>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</si>
  <si>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</si>
  <si>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</si>
  <si>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</si>
  <si>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</si>
  <si>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</si>
  <si>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</si>
  <si>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</si>
  <si>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</si>
  <si>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</si>
  <si>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</si>
  <si>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</si>
  <si>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</si>
  <si>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</si>
  <si>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</si>
  <si>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</si>
  <si>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</si>
  <si>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</si>
  <si>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</si>
  <si>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</si>
  <si>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</si>
  <si>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</si>
  <si>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</si>
  <si>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</si>
  <si>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</si>
  <si>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</si>
  <si>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</si>
  <si>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</si>
  <si>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</si>
  <si>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</si>
  <si>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</si>
  <si>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</si>
  <si>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</si>
  <si>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</si>
  <si>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</si>
  <si>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</si>
  <si>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</si>
  <si>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</si>
  <si>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</si>
  <si>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</si>
  <si>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</si>
  <si>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</si>
  <si>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</si>
  <si>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</si>
  <si>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</si>
  <si>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</si>
  <si>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</si>
  <si>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</si>
  <si>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</si>
  <si>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</si>
  <si>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</si>
  <si>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</si>
  <si>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</si>
  <si>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</si>
  <si>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</si>
  <si>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</si>
  <si>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</si>
  <si>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</si>
  <si>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</si>
  <si>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</si>
  <si>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</si>
  <si>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</si>
  <si>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</si>
  <si>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</si>
  <si>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</si>
  <si>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</si>
  <si>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</si>
  <si>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</si>
  <si>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</si>
  <si>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</si>
  <si>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</si>
  <si>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</si>
  <si>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</si>
  <si>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</si>
  <si>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</si>
  <si>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</si>
  <si>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</si>
  <si>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</si>
  <si>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</si>
  <si>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</si>
  <si>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</si>
  <si>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</si>
  <si>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</si>
  <si>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</si>
  <si>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</si>
  <si>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</si>
  <si>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</si>
  <si>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</si>
  <si>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</si>
  <si>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</si>
  <si>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</si>
  <si>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</si>
  <si>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</si>
  <si>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</si>
  <si>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</si>
  <si>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</si>
  <si>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</si>
  <si>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</si>
  <si>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</si>
  <si>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</si>
  <si>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</si>
  <si>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</si>
  <si>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</si>
  <si>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</si>
  <si>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</si>
  <si>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</si>
  <si>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</si>
  <si>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</si>
  <si>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</si>
  <si>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</si>
  <si>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</si>
  <si>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</si>
  <si>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</si>
  <si>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</si>
  <si>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</si>
  <si>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</si>
  <si>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</si>
  <si>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</si>
  <si>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</si>
  <si>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</si>
  <si>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</si>
  <si>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</si>
  <si>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</si>
  <si>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</si>
  <si>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</si>
  <si>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</si>
  <si>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</si>
  <si>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</si>
  <si>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</si>
  <si>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</si>
  <si>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</si>
  <si>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</si>
  <si>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沖縄県うるま市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</si>
  <si>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</si>
  <si>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</si>
  <si>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</si>
  <si>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</si>
  <si>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</si>
  <si>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</si>
  <si>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</si>
  <si>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</si>
  <si>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</si>
  <si>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</si>
  <si>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</si>
  <si>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</si>
  <si>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</si>
  <si>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</si>
  <si>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</si>
  <si>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</si>
  <si>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</si>
  <si>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</si>
  <si>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</si>
  <si>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</si>
  <si>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</si>
  <si>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</si>
  <si>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</si>
  <si>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</si>
  <si>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</si>
  <si>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</si>
  <si>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</si>
  <si>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</si>
  <si>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</si>
  <si>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</si>
  <si>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</si>
  <si>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</si>
  <si>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</si>
  <si>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</si>
  <si>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</si>
  <si>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</si>
  <si>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</si>
  <si>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</si>
  <si>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</si>
  <si>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</si>
  <si>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</si>
  <si>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</si>
  <si>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</si>
  <si>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</si>
  <si>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</si>
  <si>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</si>
  <si>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</si>
  <si>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</si>
  <si>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</si>
  <si>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</si>
  <si>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</si>
  <si>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</si>
  <si>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</si>
  <si>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</si>
  <si>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</si>
  <si>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</si>
  <si>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</si>
  <si>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</si>
  <si>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</si>
  <si>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</si>
  <si>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</si>
  <si>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</si>
  <si>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</si>
  <si>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</si>
  <si>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</si>
  <si>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</si>
  <si>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</si>
  <si>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</si>
  <si>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</si>
  <si>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</si>
  <si>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</si>
  <si>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</si>
  <si>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</si>
  <si>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</si>
  <si>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</si>
  <si>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</si>
  <si>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</si>
  <si>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</si>
  <si>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</si>
  <si>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</si>
  <si>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</si>
  <si>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</si>
  <si>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</si>
  <si>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</si>
  <si>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</si>
  <si>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</si>
  <si>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</si>
  <si>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</si>
  <si>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</si>
  <si>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</si>
  <si>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</si>
  <si>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</si>
  <si>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</si>
  <si>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</si>
  <si>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</si>
  <si>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</si>
  <si>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</si>
  <si>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</si>
  <si>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</si>
  <si>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</si>
  <si>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</si>
  <si>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</si>
  <si>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</si>
  <si>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</si>
  <si>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</si>
  <si>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</si>
  <si>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</si>
  <si>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</si>
  <si>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</si>
  <si>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</si>
  <si>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</si>
  <si>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</si>
  <si>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</si>
  <si>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</si>
  <si>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</si>
  <si>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</si>
  <si>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</si>
  <si>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</si>
  <si>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</si>
  <si>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</si>
  <si>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</si>
  <si>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</si>
  <si>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</si>
  <si>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</si>
  <si>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</si>
  <si>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</si>
  <si>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</si>
  <si>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</si>
  <si>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</si>
  <si>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</si>
  <si>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</si>
  <si>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</si>
  <si>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</si>
  <si>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</si>
  <si>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</si>
  <si>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</si>
  <si>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</si>
  <si>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</si>
  <si>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</si>
  <si>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</si>
  <si>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</si>
  <si>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</si>
  <si>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</si>
  <si>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</si>
  <si>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</si>
  <si>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</si>
  <si>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</si>
  <si>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</si>
  <si>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沖縄県うるま市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</si>
  <si>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</si>
  <si>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</si>
  <si>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</si>
  <si>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</si>
  <si>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</si>
  <si>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</si>
  <si>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</si>
  <si>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</si>
  <si>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</si>
  <si>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</si>
  <si>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</si>
  <si>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</si>
  <si>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</si>
  <si>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</si>
  <si>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</si>
  <si>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</si>
  <si>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</si>
  <si>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</si>
  <si>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</si>
  <si>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</si>
  <si>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</si>
  <si>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</si>
  <si>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</si>
  <si>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</si>
  <si>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</si>
  <si>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</si>
  <si>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</si>
  <si>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</si>
  <si>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</si>
  <si>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</si>
  <si>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</si>
  <si>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</si>
  <si>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</si>
  <si>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</si>
  <si>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</si>
  <si>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</si>
  <si>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</si>
  <si>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</si>
  <si>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</si>
  <si>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</si>
  <si>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</si>
  <si>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</si>
  <si>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</si>
  <si>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</si>
  <si>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</si>
  <si>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</si>
  <si>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</si>
  <si>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</si>
  <si>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</si>
  <si>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</si>
  <si>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</si>
  <si>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</si>
  <si>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</si>
  <si>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</si>
  <si>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</si>
  <si>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</si>
  <si>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</si>
  <si>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</si>
  <si>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</si>
  <si>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</si>
  <si>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</si>
  <si>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</si>
  <si>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</si>
  <si>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</si>
  <si>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</si>
  <si>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</si>
  <si>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</si>
  <si>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</si>
  <si>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</si>
  <si>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</si>
  <si>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</si>
  <si>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</si>
  <si>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</si>
  <si>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</si>
  <si>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</si>
  <si>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</si>
  <si>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</si>
  <si>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</si>
  <si>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</si>
  <si>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</si>
  <si>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</si>
  <si>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</si>
  <si>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</si>
  <si>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</si>
  <si>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</si>
  <si>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</si>
  <si>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</si>
  <si>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</si>
  <si>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</si>
  <si>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</si>
  <si>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</si>
  <si>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</si>
  <si>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</si>
  <si>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</si>
  <si>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</si>
  <si>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</si>
  <si>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</si>
  <si>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</si>
  <si>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</si>
  <si>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</si>
  <si>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</si>
  <si>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</si>
  <si>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</si>
  <si>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</si>
  <si>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</si>
  <si>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</si>
  <si>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</si>
  <si>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</si>
  <si>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</si>
  <si>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</si>
  <si>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</si>
  <si>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</si>
  <si>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</si>
  <si>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</si>
  <si>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</si>
  <si>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</si>
  <si>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</si>
  <si>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</si>
  <si>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</si>
  <si>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</si>
  <si>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</si>
  <si>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</si>
  <si>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</si>
  <si>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</si>
  <si>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</si>
  <si>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</si>
  <si>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</si>
  <si>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</si>
  <si>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</si>
  <si>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</si>
  <si>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</si>
  <si>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</si>
  <si>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</si>
  <si>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</si>
  <si>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</si>
  <si>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</si>
  <si>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</si>
  <si>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</si>
  <si>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</si>
  <si>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</si>
  <si>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</si>
  <si>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</si>
  <si>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</si>
  <si>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</si>
  <si>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</si>
  <si>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</si>
  <si>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</si>
  <si>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</si>
  <si>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</si>
  <si>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</si>
  <si>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</si>
  <si>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</si>
  <si>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</si>
  <si>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</si>
  <si>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</si>
  <si>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</si>
  <si>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</si>
  <si>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</si>
  <si>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</si>
  <si>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</si>
  <si>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</si>
  <si>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</si>
  <si>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</si>
  <si>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</si>
  <si>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</si>
  <si>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</si>
  <si>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</si>
  <si>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</si>
  <si>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</si>
  <si>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</si>
  <si>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</si>
  <si>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</si>
  <si>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</si>
  <si>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</si>
  <si>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</si>
  <si>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</si>
  <si>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6.42</t>
  </si>
  <si>
    <t>▲ 7.18</t>
  </si>
  <si>
    <t>▲ 6.82</t>
  </si>
  <si>
    <t>▲ 7.61</t>
  </si>
  <si>
    <t>▲ 5.92</t>
  </si>
  <si>
    <t>水道事業会計</t>
  </si>
  <si>
    <t>一般会計</t>
  </si>
  <si>
    <t>介護保険特別会計</t>
  </si>
  <si>
    <t>公共下水道事業特別会計</t>
  </si>
  <si>
    <t>後期高齢者医療特別会計</t>
  </si>
  <si>
    <t>農業集落排水事業特別会計</t>
  </si>
  <si>
    <t>その他会計（赤字）</t>
  </si>
  <si>
    <t>その他会計（黒字）</t>
  </si>
  <si>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</si>
  <si>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</si>
  <si>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</si>
  <si>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</si>
  <si>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</si>
  <si>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</si>
  <si>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</si>
  <si>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</si>
  <si>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うるま市土地開発公社</t>
    <rPh sb="3" eb="4">
      <t>シ</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</si>
</sst>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68932</c:v>
                </c:pt>
                <c:pt idx="1">
                  <c:v>56433</c:v>
                </c:pt>
                <c:pt idx="2">
                  <c:v>63688</c:v>
                </c:pt>
                <c:pt idx="3">
                  <c:v>68665</c:v>
                </c:pt>
                <c:pt idx="4">
                  <c:v>74577</c:v>
                </c:pt>
              </c:numCache>
            </c:numRef>
          </c:val>
          <c:smooth val="0"/>
        </c:ser>
        <c:dLbls>
          <c:showLegendKey val="0"/>
          <c:showVal val="0"/>
          <c:showCatName val="0"/>
          <c:showSerName val="0"/>
          <c:showPercent val="0"/>
          <c:showBubbleSize val="0"/>
        </c:dLbls>
        <c:marker val="1"/>
        <c:smooth val="0"/>
        <c:axId val="111148416"/>
        <c:axId val="111187456"/>
      </c:lineChart>
      <c:catAx>
        <c:axId val="111148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87456"/>
        <c:crosses val="autoZero"/>
        <c:auto val="1"/>
        <c:lblAlgn val="ctr"/>
        <c:lblOffset val="100"/>
        <c:tickLblSkip val="1"/>
        <c:tickMarkSkip val="1"/>
        <c:noMultiLvlLbl val="0"/>
      </c:catAx>
      <c:valAx>
        <c:axId val="111187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4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4.96</c:v>
                </c:pt>
                <c:pt idx="1">
                  <c:v>4.62</c:v>
                </c:pt>
                <c:pt idx="2">
                  <c:v>5.87</c:v>
                </c:pt>
                <c:pt idx="3">
                  <c:v>6.34</c:v>
                </c:pt>
                <c:pt idx="4">
                  <c:v>7.15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15.02</c:v>
                </c:pt>
                <c:pt idx="1">
                  <c:v>15.97</c:v>
                </c:pt>
                <c:pt idx="2">
                  <c:v>17.420000000000002</c:v>
                </c:pt>
                <c:pt idx="3">
                  <c:v>17.850000000000001</c:v>
                </c:pt>
                <c:pt idx="4">
                  <c:v>19.37</c:v>
                </c:pt>
              </c:numCache>
            </c:numRef>
          </c:val>
        </c:ser>
        <c:dLbls>
          <c:showLegendKey val="0"/>
          <c:showVal val="0"/>
          <c:showCatName val="0"/>
          <c:showSerName val="0"/>
          <c:showPercent val="0"/>
          <c:showBubbleSize val="0"/>
        </c:dLbls>
        <c:gapWidth val="250"/>
        <c:overlap val="100"/>
        <c:axId val="111735168"/>
        <c:axId val="11173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8.5399999999999991</c:v>
                </c:pt>
                <c:pt idx="1">
                  <c:v>1.32</c:v>
                </c:pt>
                <c:pt idx="2">
                  <c:v>3.98</c:v>
                </c:pt>
                <c:pt idx="3">
                  <c:v>7.82</c:v>
                </c:pt>
                <c:pt idx="4">
                  <c:v>4.1100000000000003</c:v>
                </c:pt>
              </c:numCache>
            </c:numRef>
          </c:val>
          <c:smooth val="0"/>
        </c:ser>
        <c:dLbls>
          <c:showLegendKey val="0"/>
          <c:showVal val="0"/>
          <c:showCatName val="0"/>
          <c:showSerName val="0"/>
          <c:showPercent val="0"/>
          <c:showBubbleSize val="0"/>
        </c:dLbls>
        <c:marker val="1"/>
        <c:smooth val="0"/>
        <c:axId val="111735168"/>
        <c:axId val="111737088"/>
      </c:lineChart>
      <c:catAx>
        <c:axId val="1117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737088"/>
        <c:crosses val="autoZero"/>
        <c:auto val="1"/>
        <c:lblAlgn val="ctr"/>
        <c:lblOffset val="100"/>
        <c:tickLblSkip val="1"/>
        <c:tickMarkSkip val="1"/>
        <c:noMultiLvlLbl val="0"/>
      </c:catAx>
      <c:valAx>
        <c:axId val="11173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0.02</c:v>
                </c:pt>
                <c:pt idx="4">
                  <c:v>#N/A</c:v>
                </c:pt>
                <c:pt idx="5">
                  <c:v>0.02</c:v>
                </c:pt>
                <c:pt idx="6">
                  <c:v>#N/A</c:v>
                </c:pt>
                <c:pt idx="7">
                  <c:v>0</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0.05</c:v>
                </c:pt>
                <c:pt idx="4">
                  <c:v>#N/A</c:v>
                </c:pt>
                <c:pt idx="5">
                  <c:v>0.2</c:v>
                </c:pt>
                <c:pt idx="6">
                  <c:v>#N/A</c:v>
                </c:pt>
                <c:pt idx="7">
                  <c:v>0.13</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c:v>
                </c:pt>
                <c:pt idx="2">
                  <c:v>#N/A</c:v>
                </c:pt>
                <c:pt idx="3">
                  <c:v>0.76</c:v>
                </c:pt>
                <c:pt idx="4">
                  <c:v>#N/A</c:v>
                </c:pt>
                <c:pt idx="5">
                  <c:v>0.82</c:v>
                </c:pt>
                <c:pt idx="6">
                  <c:v>#N/A</c:v>
                </c:pt>
                <c:pt idx="7">
                  <c:v>0.46</c:v>
                </c:pt>
                <c:pt idx="8">
                  <c:v>#N/A</c:v>
                </c:pt>
                <c:pt idx="9">
                  <c:v>0.62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4.96</c:v>
                </c:pt>
                <c:pt idx="2">
                  <c:v>#N/A</c:v>
                </c:pt>
                <c:pt idx="3">
                  <c:v>4.6100000000000003</c:v>
                </c:pt>
                <c:pt idx="4">
                  <c:v>#N/A</c:v>
                </c:pt>
                <c:pt idx="5">
                  <c:v>5.86</c:v>
                </c:pt>
                <c:pt idx="6">
                  <c:v>#N/A</c:v>
                </c:pt>
                <c:pt idx="7">
                  <c:v>6.34</c:v>
                </c:pt>
                <c:pt idx="8">
                  <c:v>#N/A</c:v>
                </c:pt>
                <c:pt idx="9">
                  <c:v>7.15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7.87</c:v>
                </c:pt>
                <c:pt idx="2">
                  <c:v>#N/A</c:v>
                </c:pt>
                <c:pt idx="3">
                  <c:v>8.2100000000000009</c:v>
                </c:pt>
                <c:pt idx="4">
                  <c:v>#N/A</c:v>
                </c:pt>
                <c:pt idx="5">
                  <c:v>8.52</c:v>
                </c:pt>
                <c:pt idx="6">
                  <c:v>#N/A</c:v>
                </c:pt>
                <c:pt idx="7">
                  <c:v>7.97</c:v>
                </c:pt>
                <c:pt idx="8">
                  <c:v>#N/A</c:v>
                </c:pt>
                <c:pt idx="9">
                  <c:v>8.17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6.42</c:v>
                </c:pt>
                <c:pt idx="1">
                  <c:v>#N/A</c:v>
                </c:pt>
                <c:pt idx="2">
                  <c:v>7.18</c:v>
                </c:pt>
                <c:pt idx="3">
                  <c:v>#N/A</c:v>
                </c:pt>
                <c:pt idx="4">
                  <c:v>6.82</c:v>
                </c:pt>
                <c:pt idx="5">
                  <c:v>#N/A</c:v>
                </c:pt>
                <c:pt idx="6">
                  <c:v>7.61</c:v>
                </c:pt>
                <c:pt idx="7">
                  <c:v>#N/A</c:v>
                </c:pt>
                <c:pt idx="8">
                  <c:v>5.92</c:v>
                </c:pt>
                <c:pt idx="9">
                  <c:v>#N/A</c:v>
                </c:pt>
              </c:numCache>
            </c:numRef>
          </c:val>
        </c:ser>
        <c:dLbls>
          <c:showLegendKey val="0"/>
          <c:showVal val="0"/>
          <c:showCatName val="0"/>
          <c:showSerName val="0"/>
          <c:showPercent val="0"/>
          <c:showBubbleSize val="0"/>
        </c:dLbls>
        <c:gapWidth val="150"/>
        <c:overlap val="100"/>
        <c:axId val="112163072"/>
        <c:axId val="112164864"/>
      </c:barChart>
      <c:catAx>
        <c:axId val="1121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64864"/>
        <c:crosses val="autoZero"/>
        <c:auto val="1"/>
        <c:lblAlgn val="ctr"/>
        <c:lblOffset val="100"/>
        <c:tickLblSkip val="1"/>
        <c:tickMarkSkip val="1"/>
        <c:noMultiLvlLbl val="0"/>
      </c:catAx>
      <c:valAx>
        <c:axId val="11216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6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2782</c:v>
                </c:pt>
                <c:pt idx="5">
                  <c:v>3044</c:v>
                </c:pt>
                <c:pt idx="8">
                  <c:v>3208</c:v>
                </c:pt>
                <c:pt idx="11">
                  <c:v>3320</c:v>
                </c:pt>
                <c:pt idx="14">
                  <c:v>3842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427</c:v>
                </c:pt>
                <c:pt idx="3">
                  <c:v>494</c:v>
                </c:pt>
                <c:pt idx="6">
                  <c:v>372</c:v>
                </c:pt>
                <c:pt idx="9">
                  <c:v>385</c:v>
                </c:pt>
                <c:pt idx="12">
                  <c:v>373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743</c:v>
                </c:pt>
                <c:pt idx="3">
                  <c:v>740</c:v>
                </c:pt>
                <c:pt idx="6">
                  <c:v>715</c:v>
                </c:pt>
                <c:pt idx="9">
                  <c:v>715</c:v>
                </c:pt>
                <c:pt idx="12">
                  <c:v>711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3796</c:v>
                </c:pt>
                <c:pt idx="3">
                  <c:v>4137</c:v>
                </c:pt>
                <c:pt idx="6">
                  <c:v>4367</c:v>
                </c:pt>
                <c:pt idx="9">
                  <c:v>4298</c:v>
                </c:pt>
                <c:pt idx="12">
                  <c:v>4487</c:v>
                </c:pt>
              </c:numCache>
            </c:numRef>
          </c:val>
        </c:ser>
        <c:dLbls>
          <c:showLegendKey val="0"/>
          <c:showVal val="0"/>
          <c:showCatName val="0"/>
          <c:showSerName val="0"/>
          <c:showPercent val="0"/>
          <c:showBubbleSize val="0"/>
        </c:dLbls>
        <c:gapWidth val="100"/>
        <c:overlap val="100"/>
        <c:axId val="113640960"/>
        <c:axId val="11364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2186</c:v>
                </c:pt>
                <c:pt idx="2">
                  <c:v>#N/A</c:v>
                </c:pt>
                <c:pt idx="3">
                  <c:v>#N/A</c:v>
                </c:pt>
                <c:pt idx="4">
                  <c:v>2327</c:v>
                </c:pt>
                <c:pt idx="5">
                  <c:v>#N/A</c:v>
                </c:pt>
                <c:pt idx="6">
                  <c:v>#N/A</c:v>
                </c:pt>
                <c:pt idx="7">
                  <c:v>2246</c:v>
                </c:pt>
                <c:pt idx="8">
                  <c:v>#N/A</c:v>
                </c:pt>
                <c:pt idx="9">
                  <c:v>#N/A</c:v>
                </c:pt>
                <c:pt idx="10">
                  <c:v>2078</c:v>
                </c:pt>
                <c:pt idx="11">
                  <c:v>#N/A</c:v>
                </c:pt>
                <c:pt idx="12">
                  <c:v>#N/A</c:v>
                </c:pt>
                <c:pt idx="13">
                  <c:v>1729</c:v>
                </c:pt>
                <c:pt idx="14">
                  <c:v>#N/A</c:v>
                </c:pt>
              </c:numCache>
            </c:numRef>
          </c:val>
          <c:smooth val="0"/>
        </c:ser>
        <c:dLbls>
          <c:showLegendKey val="0"/>
          <c:showVal val="0"/>
          <c:showCatName val="0"/>
          <c:showSerName val="0"/>
          <c:showPercent val="0"/>
          <c:showBubbleSize val="0"/>
        </c:dLbls>
        <c:marker val="1"/>
        <c:smooth val="0"/>
        <c:axId val="113640960"/>
        <c:axId val="113642880"/>
      </c:lineChart>
      <c:catAx>
        <c:axId val="1136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42880"/>
        <c:crosses val="autoZero"/>
        <c:auto val="1"/>
        <c:lblAlgn val="ctr"/>
        <c:lblOffset val="100"/>
        <c:tickLblSkip val="1"/>
        <c:tickMarkSkip val="1"/>
        <c:noMultiLvlLbl val="0"/>
      </c:catAx>
      <c:valAx>
        <c:axId val="1136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37265</c:v>
                </c:pt>
                <c:pt idx="5">
                  <c:v>40452</c:v>
                </c:pt>
                <c:pt idx="8">
                  <c:v>41676</c:v>
                </c:pt>
                <c:pt idx="11">
                  <c:v>42419</c:v>
                </c:pt>
                <c:pt idx="14">
                  <c:v>43535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4229</c:v>
                </c:pt>
                <c:pt idx="5">
                  <c:v>3753</c:v>
                </c:pt>
                <c:pt idx="8">
                  <c:v>2937</c:v>
                </c:pt>
                <c:pt idx="11">
                  <c:v>2575</c:v>
                </c:pt>
                <c:pt idx="14">
                  <c:v>2377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6257</c:v>
                </c:pt>
                <c:pt idx="5">
                  <c:v>8825</c:v>
                </c:pt>
                <c:pt idx="8">
                  <c:v>9552</c:v>
                </c:pt>
                <c:pt idx="11">
                  <c:v>10273</c:v>
                </c:pt>
                <c:pt idx="14">
                  <c:v>11317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5</c:v>
                </c:pt>
                <c:pt idx="6">
                  <c:v>0</c:v>
                </c:pt>
                <c:pt idx="9">
                  <c:v>0</c:v>
                </c:pt>
                <c:pt idx="12">
                  <c:v>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5597</c:v>
                </c:pt>
                <c:pt idx="3">
                  <c:v>5390</c:v>
                </c:pt>
                <c:pt idx="6">
                  <c:v>4944</c:v>
                </c:pt>
                <c:pt idx="9">
                  <c:v>4071</c:v>
                </c:pt>
                <c:pt idx="12">
                  <c:v>3164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3085</c:v>
                </c:pt>
                <c:pt idx="3">
                  <c:v>2652</c:v>
                </c:pt>
                <c:pt idx="6">
                  <c:v>2269</c:v>
                </c:pt>
                <c:pt idx="9">
                  <c:v>1878</c:v>
                </c:pt>
                <c:pt idx="12">
                  <c:v>1483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11692</c:v>
                </c:pt>
                <c:pt idx="3">
                  <c:v>11070</c:v>
                </c:pt>
                <c:pt idx="6">
                  <c:v>10664</c:v>
                </c:pt>
                <c:pt idx="9">
                  <c:v>10439</c:v>
                </c:pt>
                <c:pt idx="12">
                  <c:v>10282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48083</c:v>
                </c:pt>
                <c:pt idx="3">
                  <c:v>49179</c:v>
                </c:pt>
                <c:pt idx="6">
                  <c:v>49557</c:v>
                </c:pt>
                <c:pt idx="9">
                  <c:v>48231</c:v>
                </c:pt>
                <c:pt idx="12">
                  <c:v>48980</c:v>
                </c:pt>
              </c:numCache>
            </c:numRef>
          </c:val>
        </c:ser>
        <c:dLbls>
          <c:showLegendKey val="0"/>
          <c:showVal val="0"/>
          <c:showCatName val="0"/>
          <c:showSerName val="0"/>
          <c:showPercent val="0"/>
          <c:showBubbleSize val="0"/>
        </c:dLbls>
        <c:gapWidth val="100"/>
        <c:overlap val="100"/>
        <c:axId val="113782144"/>
        <c:axId val="11378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20835</c:v>
                </c:pt>
                <c:pt idx="2">
                  <c:v>#N/A</c:v>
                </c:pt>
                <c:pt idx="3">
                  <c:v>#N/A</c:v>
                </c:pt>
                <c:pt idx="4">
                  <c:v>15266</c:v>
                </c:pt>
                <c:pt idx="5">
                  <c:v>#N/A</c:v>
                </c:pt>
                <c:pt idx="6">
                  <c:v>#N/A</c:v>
                </c:pt>
                <c:pt idx="7">
                  <c:v>13269</c:v>
                </c:pt>
                <c:pt idx="8">
                  <c:v>#N/A</c:v>
                </c:pt>
                <c:pt idx="9">
                  <c:v>#N/A</c:v>
                </c:pt>
                <c:pt idx="10">
                  <c:v>9352</c:v>
                </c:pt>
                <c:pt idx="11">
                  <c:v>#N/A</c:v>
                </c:pt>
                <c:pt idx="12">
                  <c:v>#N/A</c:v>
                </c:pt>
                <c:pt idx="13">
                  <c:v>6705</c:v>
                </c:pt>
                <c:pt idx="14">
                  <c:v>#N/A</c:v>
                </c:pt>
              </c:numCache>
            </c:numRef>
          </c:val>
          <c:smooth val="0"/>
        </c:ser>
        <c:dLbls>
          <c:showLegendKey val="0"/>
          <c:showVal val="0"/>
          <c:showCatName val="0"/>
          <c:showSerName val="0"/>
          <c:showPercent val="0"/>
          <c:showBubbleSize val="0"/>
        </c:dLbls>
        <c:marker val="1"/>
        <c:smooth val="0"/>
        <c:axId val="113782144"/>
        <c:axId val="113788416"/>
      </c:lineChart>
      <c:catAx>
        <c:axId val="1137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788416"/>
        <c:crosses val="autoZero"/>
        <c:auto val="1"/>
        <c:lblAlgn val="ctr"/>
        <c:lblOffset val="100"/>
        <c:tickLblSkip val="1"/>
        <c:tickMarkSkip val="1"/>
        <c:noMultiLvlLbl val="0"/>
      </c:catAx>
      <c:valAx>
        <c:axId val="11378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121,521
120,863
87.01
55,411,641
53,206,229
1,873,920
26,201,260
48,980,312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本市は、基準財政収入額や自主財源が類似団体と比較してもかなり低い水準にあり、一人あたりの市民所得も県内平均を大きく下回っている。少子高齢化や景気低迷などの影響で社会保障関係費が年々上昇し、財政基盤が弱く普通交付税及び国県支出金に大きく依存している状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自主財源の要である市税を増やす取り組みが重要であるという観点から地域振興や雇用創出、企業誘致などへ積極的に予算措置を行っており、引き続き市民所得の向上に努める。また、定員適正化計画（Ｈ</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年度、職員数</a:t>
          </a:r>
          <a:r>
            <a:rPr kumimoji="1" lang="en-US" altLang="ja-JP" sz="1100">
              <a:solidFill>
                <a:schemeClr val="dk1"/>
              </a:solidFill>
              <a:latin typeface="+mn-lt"/>
              <a:ea typeface="+mn-ea"/>
              <a:cs typeface="+mn-cs"/>
            </a:rPr>
            <a:t>26.5</a:t>
          </a:r>
          <a:r>
            <a:rPr kumimoji="1" lang="ja-JP" altLang="ja-JP" sz="1100">
              <a:solidFill>
                <a:schemeClr val="dk1"/>
              </a:solidFill>
              <a:latin typeface="+mn-lt"/>
              <a:ea typeface="+mn-ea"/>
              <a:cs typeface="+mn-cs"/>
            </a:rPr>
            <a:t>％削減）の着実な実施、事業の合理化・効率化で行政の効率化を図ることで財政の健全化を図り、併せて自主財源の確保・財政基盤の強化に努める。</a:t>
          </a:r>
          <a:endParaRPr lang="ja-JP" altLang="ja-JP" sz="14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45357</xdr:rowOff>
    </xdr:from>
    <xdr:to>
      <xdr:col>7</xdr:col>
      <xdr:colOff>152400</xdr:colOff>
      <xdr:row>45</xdr:row>
      <xdr:rowOff>45357</xdr:rowOff>
    </xdr:to>
    <xdr:cxnSp macro="">
      <xdr:nvCxnSpPr>
        <xdr:cNvPr id="69" name="直線コネクタ 68"/>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45357</xdr:rowOff>
    </xdr:from>
    <xdr:to>
      <xdr:col>6</xdr:col>
      <xdr:colOff>0</xdr:colOff>
      <xdr:row>45</xdr:row>
      <xdr:rowOff>45357</xdr:rowOff>
    </xdr:to>
    <xdr:cxnSp macro="">
      <xdr:nvCxnSpPr>
        <xdr:cNvPr id="72" name="直線コネクタ 71"/>
        <xdr:cNvCxnSpPr/>
      </xdr:nvCxnSpPr>
      <xdr:spPr>
        <a:xfrm>
          <a:off x="3225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45357</xdr:rowOff>
    </xdr:to>
    <xdr:cxnSp macro="">
      <xdr:nvCxnSpPr>
        <xdr:cNvPr id="75" name="直線コネクタ 74"/>
        <xdr:cNvCxnSpPr/>
      </xdr:nvCxnSpPr>
      <xdr:spPr>
        <a:xfrm>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28122</xdr:rowOff>
    </xdr:to>
    <xdr:cxnSp macro="">
      <xdr:nvCxnSpPr>
        <xdr:cNvPr id="78" name="直線コネクタ 77"/>
        <xdr:cNvCxnSpPr/>
      </xdr:nvCxnSpPr>
      <xdr:spPr>
        <a:xfrm>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166007</xdr:rowOff>
    </xdr:from>
    <xdr:to>
      <xdr:col>7</xdr:col>
      <xdr:colOff>203200</xdr:colOff>
      <xdr:row>45</xdr:row>
      <xdr:rowOff>96157</xdr:rowOff>
    </xdr:to>
    <xdr:sp macro="" textlink="">
      <xdr:nvSpPr>
        <xdr:cNvPr id="88" name="円/楕円 87"/>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61884</xdr:rowOff>
    </xdr:from>
    <xdr:ext cx="762000" cy="259045"/>
    <xdr:sp macro="" textlink="">
      <xdr:nvSpPr>
        <xdr:cNvPr id="89" name="財政力該当値テキスト"/>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0" name="円/楕円 89"/>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1" name="テキスト ボックス 90"/>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2" name="円/楕円 91"/>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3" name="テキスト ボックス 92"/>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4" name="円/楕円 93"/>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5" name="テキスト ボックス 94"/>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6" name="円/楕円 95"/>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7" name="テキスト ボックス 96"/>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本市は、経常収支比率が類似団体や県平均を下回り、市町村合併の特例による普通交付税の合併算定替え、定員適正化計画による職員数削減に伴う人件費の減、前年度決算剰余金などを財源に後年度の財政負担の軽減や財政の健全性を図ることを目的に繰上償還や利率見直し</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実施</a:t>
          </a:r>
          <a:r>
            <a:rPr kumimoji="1" lang="ja-JP" altLang="en-US" sz="1100">
              <a:solidFill>
                <a:schemeClr val="dk1"/>
              </a:solidFill>
              <a:latin typeface="+mn-lt"/>
              <a:ea typeface="+mn-ea"/>
              <a:cs typeface="+mn-cs"/>
            </a:rPr>
            <a:t>、また議員定数の減により議員報酬の減額</a:t>
          </a:r>
          <a:r>
            <a:rPr kumimoji="1" lang="ja-JP" altLang="ja-JP" sz="1100">
              <a:solidFill>
                <a:schemeClr val="dk1"/>
              </a:solidFill>
              <a:latin typeface="+mn-lt"/>
              <a:ea typeface="+mn-ea"/>
              <a:cs typeface="+mn-cs"/>
            </a:rPr>
            <a:t>したため</a:t>
          </a:r>
          <a:r>
            <a:rPr kumimoji="1" lang="en-US" altLang="ja-JP" sz="1100">
              <a:solidFill>
                <a:schemeClr val="dk1"/>
              </a:solidFill>
              <a:latin typeface="+mn-lt"/>
              <a:ea typeface="+mn-ea"/>
              <a:cs typeface="+mn-cs"/>
            </a:rPr>
            <a:t>0.4%</a:t>
          </a:r>
          <a:r>
            <a:rPr kumimoji="1" lang="ja-JP" altLang="en-US" sz="1100">
              <a:solidFill>
                <a:schemeClr val="dk1"/>
              </a:solidFill>
              <a:latin typeface="+mn-lt"/>
              <a:ea typeface="+mn-ea"/>
              <a:cs typeface="+mn-cs"/>
            </a:rPr>
            <a:t>改善（微減）</a:t>
          </a:r>
          <a:r>
            <a:rPr kumimoji="1" lang="ja-JP" altLang="ja-JP" sz="1100">
              <a:solidFill>
                <a:schemeClr val="dk1"/>
              </a:solidFill>
              <a:latin typeface="+mn-lt"/>
              <a:ea typeface="+mn-ea"/>
              <a:cs typeface="+mn-cs"/>
            </a:rPr>
            <a:t>となっている。しかし、物件費、扶助費は、依然として年々増加傾向にあり、今後も引き続き、合併効果などで生じた財源を活用した市債の繰上償還による市債残高の圧縮や利子償還金の抑制、事務事業の効率化・合理化に取り組み、民間委託や指定管理制度の活用などによる経常経費の削減に努める。</a:t>
          </a:r>
          <a:endParaRPr lang="ja-JP" altLang="ja-JP" sz="14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30226</xdr:rowOff>
    </xdr:from>
    <xdr:to>
      <xdr:col>7</xdr:col>
      <xdr:colOff>152400</xdr:colOff>
      <xdr:row>60</xdr:row>
      <xdr:rowOff>49530</xdr:rowOff>
    </xdr:to>
    <xdr:cxnSp macro="">
      <xdr:nvCxnSpPr>
        <xdr:cNvPr id="130" name="直線コネクタ 129"/>
        <xdr:cNvCxnSpPr/>
      </xdr:nvCxnSpPr>
      <xdr:spPr>
        <a:xfrm flipV="1">
          <a:off x="4114800" y="103172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49530</xdr:rowOff>
    </xdr:to>
    <xdr:cxnSp macro="">
      <xdr:nvCxnSpPr>
        <xdr:cNvPr id="133" name="直線コネクタ 132"/>
        <xdr:cNvCxnSpPr/>
      </xdr:nvCxnSpPr>
      <xdr:spPr>
        <a:xfrm>
          <a:off x="3225800" y="1033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49530</xdr:rowOff>
    </xdr:to>
    <xdr:cxnSp macro="">
      <xdr:nvCxnSpPr>
        <xdr:cNvPr id="136" name="直線コネクタ 135"/>
        <xdr:cNvCxnSpPr/>
      </xdr:nvCxnSpPr>
      <xdr:spPr>
        <a:xfrm>
          <a:off x="2336800" y="101676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32766</xdr:rowOff>
    </xdr:from>
    <xdr:to>
      <xdr:col>3</xdr:col>
      <xdr:colOff>279400</xdr:colOff>
      <xdr:row>59</xdr:row>
      <xdr:rowOff>52070</xdr:rowOff>
    </xdr:to>
    <xdr:cxnSp macro="">
      <xdr:nvCxnSpPr>
        <xdr:cNvPr id="139" name="直線コネクタ 138"/>
        <xdr:cNvCxnSpPr/>
      </xdr:nvCxnSpPr>
      <xdr:spPr>
        <a:xfrm>
          <a:off x="1447800" y="101483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150876</xdr:rowOff>
    </xdr:from>
    <xdr:to>
      <xdr:col>7</xdr:col>
      <xdr:colOff>203200</xdr:colOff>
      <xdr:row>60</xdr:row>
      <xdr:rowOff>81026</xdr:rowOff>
    </xdr:to>
    <xdr:sp macro="" textlink="">
      <xdr:nvSpPr>
        <xdr:cNvPr id="149" name="円/楕円 148"/>
        <xdr:cNvSpPr/>
      </xdr:nvSpPr>
      <xdr:spPr>
        <a:xfrm>
          <a:off x="4902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167403</xdr:rowOff>
    </xdr:from>
    <xdr:ext cx="762000" cy="259045"/>
    <xdr:sp macro="" textlink="">
      <xdr:nvSpPr>
        <xdr:cNvPr id="150" name="財政構造の弾力性該当値テキスト"/>
        <xdr:cNvSpPr txBox="1"/>
      </xdr:nvSpPr>
      <xdr:spPr>
        <a:xfrm>
          <a:off x="5041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1" name="円/楕円 150"/>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2" name="テキスト ボックス 151"/>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3" name="円/楕円 152"/>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4" name="テキスト ボックス 153"/>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5" name="円/楕円 154"/>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6" name="テキスト ボックス 155"/>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153416</xdr:rowOff>
    </xdr:from>
    <xdr:to>
      <xdr:col>2</xdr:col>
      <xdr:colOff>127000</xdr:colOff>
      <xdr:row>59</xdr:row>
      <xdr:rowOff>83566</xdr:rowOff>
    </xdr:to>
    <xdr:sp macro="" textlink="">
      <xdr:nvSpPr>
        <xdr:cNvPr id="157" name="円/楕円 156"/>
        <xdr:cNvSpPr/>
      </xdr:nvSpPr>
      <xdr:spPr>
        <a:xfrm>
          <a:off x="1397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93743</xdr:rowOff>
    </xdr:from>
    <xdr:ext cx="762000" cy="259045"/>
    <xdr:sp macro="" textlink="">
      <xdr:nvSpPr>
        <xdr:cNvPr id="158" name="テキスト ボックス 157"/>
        <xdr:cNvSpPr txBox="1"/>
      </xdr:nvSpPr>
      <xdr:spPr>
        <a:xfrm>
          <a:off x="1066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本市は、定員適正化計画の推進により人件費、物件費及び維持補修費の合計額の人口一人あたりの金額は類似団体平均に比べ下回っているが、維持補修費の増加により、</a:t>
          </a:r>
          <a:r>
            <a:rPr kumimoji="1" lang="ja-JP" altLang="en-US" sz="1100">
              <a:solidFill>
                <a:schemeClr val="dk1"/>
              </a:solidFill>
              <a:latin typeface="+mn-lt"/>
              <a:ea typeface="+mn-ea"/>
              <a:cs typeface="+mn-cs"/>
            </a:rPr>
            <a:t>依然として年々増加傾向にある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市町村合併により類似の施設が多いなど課題も多く、今後は施設更新（施設の老朽化）に伴う維持補修費の増加なども見込まれる。市が所有する公共施設等について、市民の利便性を高め、最大限有効に活用するため「公共施設等マネジメント計画」を指針として、統廃合等も含め施設の将来のあり方を検討し、コスト削減に努める。</a:t>
          </a:r>
          <a:endParaRPr lang="ja-JP" altLang="ja-JP" sz="1400"/>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86675</xdr:rowOff>
    </xdr:from>
    <xdr:to>
      <xdr:col>7</xdr:col>
      <xdr:colOff>152400</xdr:colOff>
      <xdr:row>84</xdr:row>
      <xdr:rowOff>7505</xdr:rowOff>
    </xdr:to>
    <xdr:cxnSp macro="">
      <xdr:nvCxnSpPr>
        <xdr:cNvPr id="195" name="直線コネクタ 194"/>
        <xdr:cNvCxnSpPr/>
      </xdr:nvCxnSpPr>
      <xdr:spPr>
        <a:xfrm>
          <a:off x="4114800" y="14317025"/>
          <a:ext cx="838200" cy="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62356</xdr:rowOff>
    </xdr:from>
    <xdr:to>
      <xdr:col>6</xdr:col>
      <xdr:colOff>0</xdr:colOff>
      <xdr:row>83</xdr:row>
      <xdr:rowOff>86675</xdr:rowOff>
    </xdr:to>
    <xdr:cxnSp macro="">
      <xdr:nvCxnSpPr>
        <xdr:cNvPr id="198" name="直線コネクタ 197"/>
        <xdr:cNvCxnSpPr/>
      </xdr:nvCxnSpPr>
      <xdr:spPr>
        <a:xfrm>
          <a:off x="3225800" y="14292706"/>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48636</xdr:rowOff>
    </xdr:from>
    <xdr:to>
      <xdr:col>4</xdr:col>
      <xdr:colOff>482600</xdr:colOff>
      <xdr:row>83</xdr:row>
      <xdr:rowOff>62356</xdr:rowOff>
    </xdr:to>
    <xdr:cxnSp macro="">
      <xdr:nvCxnSpPr>
        <xdr:cNvPr id="201" name="直線コネクタ 200"/>
        <xdr:cNvCxnSpPr/>
      </xdr:nvCxnSpPr>
      <xdr:spPr>
        <a:xfrm>
          <a:off x="2336800" y="14278986"/>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30350</xdr:rowOff>
    </xdr:from>
    <xdr:to>
      <xdr:col>3</xdr:col>
      <xdr:colOff>279400</xdr:colOff>
      <xdr:row>83</xdr:row>
      <xdr:rowOff>48636</xdr:rowOff>
    </xdr:to>
    <xdr:cxnSp macro="">
      <xdr:nvCxnSpPr>
        <xdr:cNvPr id="204" name="直線コネクタ 203"/>
        <xdr:cNvCxnSpPr/>
      </xdr:nvCxnSpPr>
      <xdr:spPr>
        <a:xfrm>
          <a:off x="1447800" y="14260700"/>
          <a:ext cx="8890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128155</xdr:rowOff>
    </xdr:from>
    <xdr:to>
      <xdr:col>7</xdr:col>
      <xdr:colOff>203200</xdr:colOff>
      <xdr:row>84</xdr:row>
      <xdr:rowOff>58305</xdr:rowOff>
    </xdr:to>
    <xdr:sp macro="" textlink="">
      <xdr:nvSpPr>
        <xdr:cNvPr id="214" name="円/楕円 213"/>
        <xdr:cNvSpPr/>
      </xdr:nvSpPr>
      <xdr:spPr>
        <a:xfrm>
          <a:off x="4902200" y="1435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144682</xdr:rowOff>
    </xdr:from>
    <xdr:ext cx="762000" cy="259045"/>
    <xdr:sp macro="" textlink="">
      <xdr:nvSpPr>
        <xdr:cNvPr id="215" name="人件費・物件費等の状況該当値テキスト"/>
        <xdr:cNvSpPr txBox="1"/>
      </xdr:nvSpPr>
      <xdr:spPr>
        <a:xfrm>
          <a:off x="5041900" y="1420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35875</xdr:rowOff>
    </xdr:from>
    <xdr:to>
      <xdr:col>6</xdr:col>
      <xdr:colOff>50800</xdr:colOff>
      <xdr:row>83</xdr:row>
      <xdr:rowOff>137475</xdr:rowOff>
    </xdr:to>
    <xdr:sp macro="" textlink="">
      <xdr:nvSpPr>
        <xdr:cNvPr id="216" name="円/楕円 215"/>
        <xdr:cNvSpPr/>
      </xdr:nvSpPr>
      <xdr:spPr>
        <a:xfrm>
          <a:off x="4064000" y="142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147652</xdr:rowOff>
    </xdr:from>
    <xdr:ext cx="736600" cy="259045"/>
    <xdr:sp macro="" textlink="">
      <xdr:nvSpPr>
        <xdr:cNvPr id="217" name="テキスト ボックス 216"/>
        <xdr:cNvSpPr txBox="1"/>
      </xdr:nvSpPr>
      <xdr:spPr>
        <a:xfrm>
          <a:off x="3733800" y="1403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11556</xdr:rowOff>
    </xdr:from>
    <xdr:to>
      <xdr:col>4</xdr:col>
      <xdr:colOff>533400</xdr:colOff>
      <xdr:row>83</xdr:row>
      <xdr:rowOff>113156</xdr:rowOff>
    </xdr:to>
    <xdr:sp macro="" textlink="">
      <xdr:nvSpPr>
        <xdr:cNvPr id="218" name="円/楕円 217"/>
        <xdr:cNvSpPr/>
      </xdr:nvSpPr>
      <xdr:spPr>
        <a:xfrm>
          <a:off x="3175000" y="142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123333</xdr:rowOff>
    </xdr:from>
    <xdr:ext cx="762000" cy="259045"/>
    <xdr:sp macro="" textlink="">
      <xdr:nvSpPr>
        <xdr:cNvPr id="219" name="テキスト ボックス 218"/>
        <xdr:cNvSpPr txBox="1"/>
      </xdr:nvSpPr>
      <xdr:spPr>
        <a:xfrm>
          <a:off x="2844800" y="1401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169286</xdr:rowOff>
    </xdr:from>
    <xdr:to>
      <xdr:col>3</xdr:col>
      <xdr:colOff>330200</xdr:colOff>
      <xdr:row>83</xdr:row>
      <xdr:rowOff>99436</xdr:rowOff>
    </xdr:to>
    <xdr:sp macro="" textlink="">
      <xdr:nvSpPr>
        <xdr:cNvPr id="220" name="円/楕円 219"/>
        <xdr:cNvSpPr/>
      </xdr:nvSpPr>
      <xdr:spPr>
        <a:xfrm>
          <a:off x="2286000" y="142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109613</xdr:rowOff>
    </xdr:from>
    <xdr:ext cx="762000" cy="259045"/>
    <xdr:sp macro="" textlink="">
      <xdr:nvSpPr>
        <xdr:cNvPr id="221" name="テキスト ボックス 220"/>
        <xdr:cNvSpPr txBox="1"/>
      </xdr:nvSpPr>
      <xdr:spPr>
        <a:xfrm>
          <a:off x="1955800" y="1399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151000</xdr:rowOff>
    </xdr:from>
    <xdr:to>
      <xdr:col>2</xdr:col>
      <xdr:colOff>127000</xdr:colOff>
      <xdr:row>83</xdr:row>
      <xdr:rowOff>81150</xdr:rowOff>
    </xdr:to>
    <xdr:sp macro="" textlink="">
      <xdr:nvSpPr>
        <xdr:cNvPr id="222" name="円/楕円 221"/>
        <xdr:cNvSpPr/>
      </xdr:nvSpPr>
      <xdr:spPr>
        <a:xfrm>
          <a:off x="1397000" y="142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91327</xdr:rowOff>
    </xdr:from>
    <xdr:ext cx="762000" cy="259045"/>
    <xdr:sp macro="" textlink="">
      <xdr:nvSpPr>
        <xdr:cNvPr id="223" name="テキスト ボックス 222"/>
        <xdr:cNvSpPr txBox="1"/>
      </xdr:nvSpPr>
      <xdr:spPr>
        <a:xfrm>
          <a:off x="1066800" y="139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本市は、類似団体内平均値より</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ポイント下回っているが、今後も各種手当ての見直しを行うなど、適正な給与管理に努める。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101177</xdr:rowOff>
    </xdr:to>
    <xdr:cxnSp macro="">
      <xdr:nvCxnSpPr>
        <xdr:cNvPr id="257" name="直線コネクタ 256"/>
        <xdr:cNvCxnSpPr/>
      </xdr:nvCxnSpPr>
      <xdr:spPr>
        <a:xfrm>
          <a:off x="16179800" y="1428326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86</xdr:row>
      <xdr:rowOff>125730</xdr:rowOff>
    </xdr:to>
    <xdr:cxnSp macro="">
      <xdr:nvCxnSpPr>
        <xdr:cNvPr id="260" name="直線コネクタ 259"/>
        <xdr:cNvCxnSpPr/>
      </xdr:nvCxnSpPr>
      <xdr:spPr>
        <a:xfrm flipV="1">
          <a:off x="15290800" y="14283266"/>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86</xdr:row>
      <xdr:rowOff>141816</xdr:rowOff>
    </xdr:to>
    <xdr:cxnSp macro="">
      <xdr:nvCxnSpPr>
        <xdr:cNvPr id="263" name="直線コネクタ 262"/>
        <xdr:cNvCxnSpPr/>
      </xdr:nvCxnSpPr>
      <xdr:spPr>
        <a:xfrm flipV="1">
          <a:off x="14401800" y="148704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160020</xdr:rowOff>
    </xdr:from>
    <xdr:to>
      <xdr:col>21</xdr:col>
      <xdr:colOff>0</xdr:colOff>
      <xdr:row>86</xdr:row>
      <xdr:rowOff>141816</xdr:rowOff>
    </xdr:to>
    <xdr:cxnSp macro="">
      <xdr:nvCxnSpPr>
        <xdr:cNvPr id="266" name="直線コネクタ 265"/>
        <xdr:cNvCxnSpPr/>
      </xdr:nvCxnSpPr>
      <xdr:spPr>
        <a:xfrm>
          <a:off x="13512800" y="1421892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70" name="テキスト ボックス 269"/>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76" name="円/楕円 275"/>
        <xdr:cNvSpPr/>
      </xdr:nvSpPr>
      <xdr:spPr>
        <a:xfrm>
          <a:off x="169672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66904</xdr:rowOff>
    </xdr:from>
    <xdr:ext cx="762000" cy="259045"/>
    <xdr:sp macro="" textlink="">
      <xdr:nvSpPr>
        <xdr:cNvPr id="277" name="給与水準   （国との比較）該当値テキスト"/>
        <xdr:cNvSpPr txBox="1"/>
      </xdr:nvSpPr>
      <xdr:spPr>
        <a:xfrm>
          <a:off x="17106900" y="1412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8" name="円/楕円 277"/>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9" name="テキスト ボックス 278"/>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80" name="円/楕円 27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81" name="テキスト ボックス 28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2" name="円/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31343</xdr:rowOff>
    </xdr:from>
    <xdr:ext cx="762000" cy="259045"/>
    <xdr:sp macro="" textlink="">
      <xdr:nvSpPr>
        <xdr:cNvPr id="283" name="テキスト ボックス 282"/>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84" name="円/楕円 283"/>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85" name="テキスト ボックス 284"/>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本市は、定員適正化計画（平成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年度、職員数</a:t>
          </a:r>
          <a:r>
            <a:rPr kumimoji="1" lang="en-US" altLang="ja-JP" sz="1100">
              <a:solidFill>
                <a:schemeClr val="dk1"/>
              </a:solidFill>
              <a:latin typeface="+mn-lt"/>
              <a:ea typeface="+mn-ea"/>
              <a:cs typeface="+mn-cs"/>
            </a:rPr>
            <a:t>26.5</a:t>
          </a:r>
          <a:r>
            <a:rPr kumimoji="1" lang="ja-JP" altLang="ja-JP" sz="1100">
              <a:solidFill>
                <a:schemeClr val="dk1"/>
              </a:solidFill>
              <a:latin typeface="+mn-lt"/>
              <a:ea typeface="+mn-ea"/>
              <a:cs typeface="+mn-cs"/>
            </a:rPr>
            <a:t>％）の推進により、類似団体平均を下回っている。今後も事務事業の見直し、民間移譲等の推進により、職員定数の削減、適正管理に努める。</a:t>
          </a:r>
          <a:endParaRPr lang="ja-JP" altLang="ja-JP" sz="14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27215</xdr:rowOff>
    </xdr:to>
    <xdr:cxnSp macro="">
      <xdr:nvCxnSpPr>
        <xdr:cNvPr id="322" name="直線コネクタ 321"/>
        <xdr:cNvCxnSpPr/>
      </xdr:nvCxnSpPr>
      <xdr:spPr>
        <a:xfrm>
          <a:off x="16179800" y="1065366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23767</xdr:rowOff>
    </xdr:from>
    <xdr:to>
      <xdr:col>23</xdr:col>
      <xdr:colOff>406400</xdr:colOff>
      <xdr:row>62</xdr:row>
      <xdr:rowOff>89263</xdr:rowOff>
    </xdr:to>
    <xdr:cxnSp macro="">
      <xdr:nvCxnSpPr>
        <xdr:cNvPr id="325" name="直線コネクタ 324"/>
        <xdr:cNvCxnSpPr/>
      </xdr:nvCxnSpPr>
      <xdr:spPr>
        <a:xfrm flipV="1">
          <a:off x="15290800" y="1065366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89263</xdr:rowOff>
    </xdr:from>
    <xdr:to>
      <xdr:col>22</xdr:col>
      <xdr:colOff>203200</xdr:colOff>
      <xdr:row>62</xdr:row>
      <xdr:rowOff>158206</xdr:rowOff>
    </xdr:to>
    <xdr:cxnSp macro="">
      <xdr:nvCxnSpPr>
        <xdr:cNvPr id="328" name="直線コネクタ 327"/>
        <xdr:cNvCxnSpPr/>
      </xdr:nvCxnSpPr>
      <xdr:spPr>
        <a:xfrm flipV="1">
          <a:off x="14401800" y="1071916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158206</xdr:rowOff>
    </xdr:from>
    <xdr:to>
      <xdr:col>21</xdr:col>
      <xdr:colOff>0</xdr:colOff>
      <xdr:row>63</xdr:row>
      <xdr:rowOff>86723</xdr:rowOff>
    </xdr:to>
    <xdr:cxnSp macro="">
      <xdr:nvCxnSpPr>
        <xdr:cNvPr id="331" name="直線コネクタ 330"/>
        <xdr:cNvCxnSpPr/>
      </xdr:nvCxnSpPr>
      <xdr:spPr>
        <a:xfrm flipV="1">
          <a:off x="13512800" y="1078810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41" name="円/楕円 340"/>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164392</xdr:rowOff>
    </xdr:from>
    <xdr:ext cx="762000" cy="259045"/>
    <xdr:sp macro="" textlink="">
      <xdr:nvSpPr>
        <xdr:cNvPr id="342" name="定員管理の状況該当値テキスト"/>
        <xdr:cNvSpPr txBox="1"/>
      </xdr:nvSpPr>
      <xdr:spPr>
        <a:xfrm>
          <a:off x="17106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144417</xdr:rowOff>
    </xdr:from>
    <xdr:to>
      <xdr:col>23</xdr:col>
      <xdr:colOff>457200</xdr:colOff>
      <xdr:row>62</xdr:row>
      <xdr:rowOff>74567</xdr:rowOff>
    </xdr:to>
    <xdr:sp macro="" textlink="">
      <xdr:nvSpPr>
        <xdr:cNvPr id="343" name="円/楕円 342"/>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84744</xdr:rowOff>
    </xdr:from>
    <xdr:ext cx="736600" cy="259045"/>
    <xdr:sp macro="" textlink="">
      <xdr:nvSpPr>
        <xdr:cNvPr id="344" name="テキスト ボックス 343"/>
        <xdr:cNvSpPr txBox="1"/>
      </xdr:nvSpPr>
      <xdr:spPr>
        <a:xfrm>
          <a:off x="15798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38463</xdr:rowOff>
    </xdr:from>
    <xdr:to>
      <xdr:col>22</xdr:col>
      <xdr:colOff>254000</xdr:colOff>
      <xdr:row>62</xdr:row>
      <xdr:rowOff>140063</xdr:rowOff>
    </xdr:to>
    <xdr:sp macro="" textlink="">
      <xdr:nvSpPr>
        <xdr:cNvPr id="345" name="円/楕円 344"/>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150240</xdr:rowOff>
    </xdr:from>
    <xdr:ext cx="762000" cy="259045"/>
    <xdr:sp macro="" textlink="">
      <xdr:nvSpPr>
        <xdr:cNvPr id="346" name="テキスト ボックス 345"/>
        <xdr:cNvSpPr txBox="1"/>
      </xdr:nvSpPr>
      <xdr:spPr>
        <a:xfrm>
          <a:off x="14909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107406</xdr:rowOff>
    </xdr:from>
    <xdr:to>
      <xdr:col>21</xdr:col>
      <xdr:colOff>50800</xdr:colOff>
      <xdr:row>63</xdr:row>
      <xdr:rowOff>37556</xdr:rowOff>
    </xdr:to>
    <xdr:sp macro="" textlink="">
      <xdr:nvSpPr>
        <xdr:cNvPr id="347" name="円/楕円 346"/>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47733</xdr:rowOff>
    </xdr:from>
    <xdr:ext cx="762000" cy="259045"/>
    <xdr:sp macro="" textlink="">
      <xdr:nvSpPr>
        <xdr:cNvPr id="348" name="テキスト ボックス 347"/>
        <xdr:cNvSpPr txBox="1"/>
      </xdr:nvSpPr>
      <xdr:spPr>
        <a:xfrm>
          <a:off x="14020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35923</xdr:rowOff>
    </xdr:from>
    <xdr:to>
      <xdr:col>19</xdr:col>
      <xdr:colOff>533400</xdr:colOff>
      <xdr:row>63</xdr:row>
      <xdr:rowOff>137523</xdr:rowOff>
    </xdr:to>
    <xdr:sp macro="" textlink="">
      <xdr:nvSpPr>
        <xdr:cNvPr id="349" name="円/楕円 348"/>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147700</xdr:rowOff>
    </xdr:from>
    <xdr:ext cx="762000" cy="259045"/>
    <xdr:sp macro="" textlink="">
      <xdr:nvSpPr>
        <xdr:cNvPr id="350" name="テキスト ボックス 349"/>
        <xdr:cNvSpPr txBox="1"/>
      </xdr:nvSpPr>
      <xdr:spPr>
        <a:xfrm>
          <a:off x="13131800" y="106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本市は、交付税措置や標準財政規模の増額により、実質公債比率は前年度比</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％改善（減少）している。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しかし、今後</a:t>
          </a:r>
          <a:r>
            <a:rPr kumimoji="1" lang="ja-JP" altLang="en-US" sz="1100">
              <a:solidFill>
                <a:schemeClr val="dk1"/>
              </a:solidFill>
              <a:latin typeface="+mn-lt"/>
              <a:ea typeface="+mn-ea"/>
              <a:cs typeface="+mn-cs"/>
            </a:rPr>
            <a:t>も引き続き、</a:t>
          </a:r>
          <a:r>
            <a:rPr kumimoji="1" lang="ja-JP" altLang="ja-JP" sz="1100">
              <a:solidFill>
                <a:schemeClr val="dk1"/>
              </a:solidFill>
              <a:latin typeface="+mn-lt"/>
              <a:ea typeface="+mn-ea"/>
              <a:cs typeface="+mn-cs"/>
            </a:rPr>
            <a:t>合併特例債の償還で、公債費の負担が年々増加する見通しであり、公共事業費規模の適正化（経済性・緊急性・必要性を十分に精査）、市債の計画的発行（抑制）及び合併効果を活用した各種基金の積立金増額、市債の繰上償還など持続可能な財政構造、健全な財政運営に努める。</a:t>
          </a:r>
          <a:endParaRPr lang="ja-JP" altLang="ja-JP" sz="14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4064</xdr:rowOff>
    </xdr:from>
    <xdr:to>
      <xdr:col>24</xdr:col>
      <xdr:colOff>558800</xdr:colOff>
      <xdr:row>39</xdr:row>
      <xdr:rowOff>52324</xdr:rowOff>
    </xdr:to>
    <xdr:cxnSp macro="">
      <xdr:nvCxnSpPr>
        <xdr:cNvPr id="382" name="直線コネクタ 381"/>
        <xdr:cNvCxnSpPr/>
      </xdr:nvCxnSpPr>
      <xdr:spPr>
        <a:xfrm flipV="1">
          <a:off x="16179800" y="669061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52324</xdr:rowOff>
    </xdr:from>
    <xdr:to>
      <xdr:col>23</xdr:col>
      <xdr:colOff>406400</xdr:colOff>
      <xdr:row>39</xdr:row>
      <xdr:rowOff>66802</xdr:rowOff>
    </xdr:to>
    <xdr:cxnSp macro="">
      <xdr:nvCxnSpPr>
        <xdr:cNvPr id="385" name="直線コネクタ 384"/>
        <xdr:cNvCxnSpPr/>
      </xdr:nvCxnSpPr>
      <xdr:spPr>
        <a:xfrm flipV="1">
          <a:off x="15290800" y="67388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66802</xdr:rowOff>
    </xdr:from>
    <xdr:to>
      <xdr:col>22</xdr:col>
      <xdr:colOff>203200</xdr:colOff>
      <xdr:row>39</xdr:row>
      <xdr:rowOff>81280</xdr:rowOff>
    </xdr:to>
    <xdr:cxnSp macro="">
      <xdr:nvCxnSpPr>
        <xdr:cNvPr id="388" name="直線コネクタ 387"/>
        <xdr:cNvCxnSpPr/>
      </xdr:nvCxnSpPr>
      <xdr:spPr>
        <a:xfrm flipV="1">
          <a:off x="14401800" y="6753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39</xdr:row>
      <xdr:rowOff>105410</xdr:rowOff>
    </xdr:to>
    <xdr:cxnSp macro="">
      <xdr:nvCxnSpPr>
        <xdr:cNvPr id="391" name="直線コネクタ 390"/>
        <xdr:cNvCxnSpPr/>
      </xdr:nvCxnSpPr>
      <xdr:spPr>
        <a:xfrm flipV="1">
          <a:off x="13512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124714</xdr:rowOff>
    </xdr:from>
    <xdr:to>
      <xdr:col>24</xdr:col>
      <xdr:colOff>609600</xdr:colOff>
      <xdr:row>39</xdr:row>
      <xdr:rowOff>54864</xdr:rowOff>
    </xdr:to>
    <xdr:sp macro="" textlink="">
      <xdr:nvSpPr>
        <xdr:cNvPr id="401" name="円/楕円 400"/>
        <xdr:cNvSpPr/>
      </xdr:nvSpPr>
      <xdr:spPr>
        <a:xfrm>
          <a:off x="169672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96791</xdr:rowOff>
    </xdr:from>
    <xdr:ext cx="762000" cy="259045"/>
    <xdr:sp macro="" textlink="">
      <xdr:nvSpPr>
        <xdr:cNvPr id="402" name="公債費負担の状況該当値テキスト"/>
        <xdr:cNvSpPr txBox="1"/>
      </xdr:nvSpPr>
      <xdr:spPr>
        <a:xfrm>
          <a:off x="17106900" y="66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1524</xdr:rowOff>
    </xdr:from>
    <xdr:to>
      <xdr:col>23</xdr:col>
      <xdr:colOff>457200</xdr:colOff>
      <xdr:row>39</xdr:row>
      <xdr:rowOff>103124</xdr:rowOff>
    </xdr:to>
    <xdr:sp macro="" textlink="">
      <xdr:nvSpPr>
        <xdr:cNvPr id="403" name="円/楕円 402"/>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87901</xdr:rowOff>
    </xdr:from>
    <xdr:ext cx="736600" cy="259045"/>
    <xdr:sp macro="" textlink="">
      <xdr:nvSpPr>
        <xdr:cNvPr id="404" name="テキスト ボックス 403"/>
        <xdr:cNvSpPr txBox="1"/>
      </xdr:nvSpPr>
      <xdr:spPr>
        <a:xfrm>
          <a:off x="15798800" y="677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16002</xdr:rowOff>
    </xdr:from>
    <xdr:to>
      <xdr:col>22</xdr:col>
      <xdr:colOff>254000</xdr:colOff>
      <xdr:row>39</xdr:row>
      <xdr:rowOff>117602</xdr:rowOff>
    </xdr:to>
    <xdr:sp macro="" textlink="">
      <xdr:nvSpPr>
        <xdr:cNvPr id="405" name="円/楕円 404"/>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102379</xdr:rowOff>
    </xdr:from>
    <xdr:ext cx="762000" cy="259045"/>
    <xdr:sp macro="" textlink="">
      <xdr:nvSpPr>
        <xdr:cNvPr id="406" name="テキスト ボックス 405"/>
        <xdr:cNvSpPr txBox="1"/>
      </xdr:nvSpPr>
      <xdr:spPr>
        <a:xfrm>
          <a:off x="149098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07" name="円/楕円 406"/>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116857</xdr:rowOff>
    </xdr:from>
    <xdr:ext cx="762000" cy="259045"/>
    <xdr:sp macro="" textlink="">
      <xdr:nvSpPr>
        <xdr:cNvPr id="408" name="テキスト ボックス 407"/>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9" name="円/楕円 408"/>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10" name="テキスト ボックス 409"/>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本市は、合併特例債の活用で市債残高が増加傾向であるが、今後の財政運営を見据えた市債の繰上償還、充当可能基金の増加により、将来負担比率が前年度比</a:t>
          </a:r>
          <a:r>
            <a:rPr kumimoji="1" lang="en-US" altLang="ja-JP" sz="1100">
              <a:solidFill>
                <a:schemeClr val="dk1"/>
              </a:solidFill>
              <a:latin typeface="+mn-lt"/>
              <a:ea typeface="+mn-ea"/>
              <a:cs typeface="+mn-cs"/>
            </a:rPr>
            <a:t>11.8</a:t>
          </a:r>
          <a:r>
            <a:rPr kumimoji="1" lang="ja-JP" altLang="ja-JP" sz="1100">
              <a:solidFill>
                <a:schemeClr val="dk1"/>
              </a:solidFill>
              <a:latin typeface="+mn-lt"/>
              <a:ea typeface="+mn-ea"/>
              <a:cs typeface="+mn-cs"/>
            </a:rPr>
            <a:t>％改善（減少）している。主な要因は、定員適正化計画による職員数削減による退職手当等の減や普通交付税の増額に伴う標準財政規模の増、財政調整基金及び減債基金積立による充当可能基金の増額等があ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今後は、合併算定替え終了に伴い</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以降の普通交付税が減額することから、公共事業費規模の適正化など収入に見合った支出への転換や行政コストの削減に継続して取り組むことが不可欠であり、行政経営の視点で行財政改革に取り組み、持続可能な財政構造、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21717</xdr:rowOff>
    </xdr:from>
    <xdr:to>
      <xdr:col>24</xdr:col>
      <xdr:colOff>558800</xdr:colOff>
      <xdr:row>15</xdr:row>
      <xdr:rowOff>78664</xdr:rowOff>
    </xdr:to>
    <xdr:cxnSp macro="">
      <xdr:nvCxnSpPr>
        <xdr:cNvPr id="442" name="直線コネクタ 441"/>
        <xdr:cNvCxnSpPr/>
      </xdr:nvCxnSpPr>
      <xdr:spPr>
        <a:xfrm flipV="1">
          <a:off x="16179800" y="2593467"/>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78664</xdr:rowOff>
    </xdr:from>
    <xdr:to>
      <xdr:col>23</xdr:col>
      <xdr:colOff>406400</xdr:colOff>
      <xdr:row>15</xdr:row>
      <xdr:rowOff>167462</xdr:rowOff>
    </xdr:to>
    <xdr:cxnSp macro="">
      <xdr:nvCxnSpPr>
        <xdr:cNvPr id="445" name="直線コネクタ 444"/>
        <xdr:cNvCxnSpPr/>
      </xdr:nvCxnSpPr>
      <xdr:spPr>
        <a:xfrm flipV="1">
          <a:off x="15290800" y="2650414"/>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167462</xdr:rowOff>
    </xdr:from>
    <xdr:to>
      <xdr:col>22</xdr:col>
      <xdr:colOff>203200</xdr:colOff>
      <xdr:row>16</xdr:row>
      <xdr:rowOff>41859</xdr:rowOff>
    </xdr:to>
    <xdr:cxnSp macro="">
      <xdr:nvCxnSpPr>
        <xdr:cNvPr id="448" name="直線コネクタ 447"/>
        <xdr:cNvCxnSpPr/>
      </xdr:nvCxnSpPr>
      <xdr:spPr>
        <a:xfrm flipV="1">
          <a:off x="14401800" y="273921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41859</xdr:rowOff>
    </xdr:from>
    <xdr:to>
      <xdr:col>21</xdr:col>
      <xdr:colOff>0</xdr:colOff>
      <xdr:row>17</xdr:row>
      <xdr:rowOff>4572</xdr:rowOff>
    </xdr:to>
    <xdr:cxnSp macro="">
      <xdr:nvCxnSpPr>
        <xdr:cNvPr id="451" name="直線コネクタ 450"/>
        <xdr:cNvCxnSpPr/>
      </xdr:nvCxnSpPr>
      <xdr:spPr>
        <a:xfrm flipV="1">
          <a:off x="13512800" y="2785059"/>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142367</xdr:rowOff>
    </xdr:from>
    <xdr:to>
      <xdr:col>24</xdr:col>
      <xdr:colOff>609600</xdr:colOff>
      <xdr:row>15</xdr:row>
      <xdr:rowOff>72517</xdr:rowOff>
    </xdr:to>
    <xdr:sp macro="" textlink="">
      <xdr:nvSpPr>
        <xdr:cNvPr id="461" name="円/楕円 460"/>
        <xdr:cNvSpPr/>
      </xdr:nvSpPr>
      <xdr:spPr>
        <a:xfrm>
          <a:off x="169672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158894</xdr:rowOff>
    </xdr:from>
    <xdr:ext cx="762000" cy="259045"/>
    <xdr:sp macro="" textlink="">
      <xdr:nvSpPr>
        <xdr:cNvPr id="462" name="将来負担の状況該当値テキスト"/>
        <xdr:cNvSpPr txBox="1"/>
      </xdr:nvSpPr>
      <xdr:spPr>
        <a:xfrm>
          <a:off x="17106900" y="23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27864</xdr:rowOff>
    </xdr:from>
    <xdr:to>
      <xdr:col>23</xdr:col>
      <xdr:colOff>457200</xdr:colOff>
      <xdr:row>15</xdr:row>
      <xdr:rowOff>129464</xdr:rowOff>
    </xdr:to>
    <xdr:sp macro="" textlink="">
      <xdr:nvSpPr>
        <xdr:cNvPr id="463" name="円/楕円 462"/>
        <xdr:cNvSpPr/>
      </xdr:nvSpPr>
      <xdr:spPr>
        <a:xfrm>
          <a:off x="16129000" y="25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114241</xdr:rowOff>
    </xdr:from>
    <xdr:ext cx="736600" cy="259045"/>
    <xdr:sp macro="" textlink="">
      <xdr:nvSpPr>
        <xdr:cNvPr id="464" name="テキスト ボックス 463"/>
        <xdr:cNvSpPr txBox="1"/>
      </xdr:nvSpPr>
      <xdr:spPr>
        <a:xfrm>
          <a:off x="15798800" y="2685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116662</xdr:rowOff>
    </xdr:from>
    <xdr:to>
      <xdr:col>22</xdr:col>
      <xdr:colOff>254000</xdr:colOff>
      <xdr:row>16</xdr:row>
      <xdr:rowOff>46812</xdr:rowOff>
    </xdr:to>
    <xdr:sp macro="" textlink="">
      <xdr:nvSpPr>
        <xdr:cNvPr id="465" name="円/楕円 464"/>
        <xdr:cNvSpPr/>
      </xdr:nvSpPr>
      <xdr:spPr>
        <a:xfrm>
          <a:off x="152400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31589</xdr:rowOff>
    </xdr:from>
    <xdr:ext cx="762000" cy="259045"/>
    <xdr:sp macro="" textlink="">
      <xdr:nvSpPr>
        <xdr:cNvPr id="466" name="テキスト ボックス 465"/>
        <xdr:cNvSpPr txBox="1"/>
      </xdr:nvSpPr>
      <xdr:spPr>
        <a:xfrm>
          <a:off x="14909800" y="277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162509</xdr:rowOff>
    </xdr:from>
    <xdr:to>
      <xdr:col>21</xdr:col>
      <xdr:colOff>50800</xdr:colOff>
      <xdr:row>16</xdr:row>
      <xdr:rowOff>92659</xdr:rowOff>
    </xdr:to>
    <xdr:sp macro="" textlink="">
      <xdr:nvSpPr>
        <xdr:cNvPr id="467" name="円/楕円 466"/>
        <xdr:cNvSpPr/>
      </xdr:nvSpPr>
      <xdr:spPr>
        <a:xfrm>
          <a:off x="14351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77436</xdr:rowOff>
    </xdr:from>
    <xdr:ext cx="762000" cy="259045"/>
    <xdr:sp macro="" textlink="">
      <xdr:nvSpPr>
        <xdr:cNvPr id="468" name="テキスト ボックス 467"/>
        <xdr:cNvSpPr txBox="1"/>
      </xdr:nvSpPr>
      <xdr:spPr>
        <a:xfrm>
          <a:off x="14020800" y="282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125222</xdr:rowOff>
    </xdr:from>
    <xdr:to>
      <xdr:col>19</xdr:col>
      <xdr:colOff>533400</xdr:colOff>
      <xdr:row>17</xdr:row>
      <xdr:rowOff>55372</xdr:rowOff>
    </xdr:to>
    <xdr:sp macro="" textlink="">
      <xdr:nvSpPr>
        <xdr:cNvPr id="469" name="円/楕円 468"/>
        <xdr:cNvSpPr/>
      </xdr:nvSpPr>
      <xdr:spPr>
        <a:xfrm>
          <a:off x="13462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40149</xdr:rowOff>
    </xdr:from>
    <xdr:ext cx="762000" cy="259045"/>
    <xdr:sp macro="" textlink="">
      <xdr:nvSpPr>
        <xdr:cNvPr id="470" name="テキスト ボックス 469"/>
        <xdr:cNvSpPr txBox="1"/>
      </xdr:nvSpPr>
      <xdr:spPr>
        <a:xfrm>
          <a:off x="13131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121,521
120,863
87.01
55,411,641
53,206,229
1,873,920
26,201,260
48,980,312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前年度比</a:t>
          </a:r>
          <a:r>
            <a:rPr kumimoji="1" lang="en-US" altLang="ja-JP" sz="1100" baseline="0">
              <a:solidFill>
                <a:schemeClr val="dk1"/>
              </a:solidFill>
              <a:latin typeface="+mn-lt"/>
              <a:ea typeface="+mn-ea"/>
              <a:cs typeface="+mn-cs"/>
            </a:rPr>
            <a:t>1.3</a:t>
          </a:r>
          <a:r>
            <a:rPr kumimoji="1" lang="ja-JP" altLang="ja-JP" sz="1100" baseline="0">
              <a:solidFill>
                <a:schemeClr val="dk1"/>
              </a:solidFill>
              <a:latin typeface="+mn-lt"/>
              <a:ea typeface="+mn-ea"/>
              <a:cs typeface="+mn-cs"/>
            </a:rPr>
            <a:t>％減少し、類似団体平均</a:t>
          </a:r>
          <a:r>
            <a:rPr kumimoji="1" lang="ja-JP" altLang="en-US" sz="1100" baseline="0">
              <a:solidFill>
                <a:schemeClr val="dk1"/>
              </a:solidFill>
              <a:latin typeface="+mn-lt"/>
              <a:ea typeface="+mn-ea"/>
              <a:cs typeface="+mn-cs"/>
            </a:rPr>
            <a:t>より下回っている</a:t>
          </a:r>
          <a:r>
            <a:rPr kumimoji="1" lang="ja-JP" altLang="ja-JP" sz="1100" baseline="0">
              <a:solidFill>
                <a:schemeClr val="dk1"/>
              </a:solidFill>
              <a:latin typeface="+mn-lt"/>
              <a:ea typeface="+mn-ea"/>
              <a:cs typeface="+mn-cs"/>
            </a:rPr>
            <a:t>。</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　平成</a:t>
          </a:r>
          <a:r>
            <a:rPr kumimoji="1" lang="en-US" altLang="ja-JP" sz="1100" baseline="0">
              <a:solidFill>
                <a:schemeClr val="dk1"/>
              </a:solidFill>
              <a:latin typeface="+mn-lt"/>
              <a:ea typeface="+mn-ea"/>
              <a:cs typeface="+mn-cs"/>
            </a:rPr>
            <a:t>17</a:t>
          </a:r>
          <a:r>
            <a:rPr kumimoji="1" lang="ja-JP" altLang="ja-JP" sz="1100" baseline="0">
              <a:solidFill>
                <a:schemeClr val="dk1"/>
              </a:solidFill>
              <a:latin typeface="+mn-lt"/>
              <a:ea typeface="+mn-ea"/>
              <a:cs typeface="+mn-cs"/>
            </a:rPr>
            <a:t>年度の合併以降、職員数の適正化を最重要課題として、定員適正化計画に基づき、簡素で効率的な行政、行政コストの削減を踏まえ、事務事業の見直し・改善、業務の民間委託や指定管理者制度活用の推進などで、職員定数削減を実施し、人件費削減に取り組んでいる。今後も定員適正化計画に基づく、事務事業の見直し、業務の民間委託等の推進による職員削減を行い、人件費抑制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149860</xdr:rowOff>
    </xdr:to>
    <xdr:cxnSp macro="">
      <xdr:nvCxnSpPr>
        <xdr:cNvPr id="64" name="直線コネクタ 63"/>
        <xdr:cNvCxnSpPr/>
      </xdr:nvCxnSpPr>
      <xdr:spPr>
        <a:xfrm flipV="1">
          <a:off x="3987800" y="6223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24130</xdr:rowOff>
    </xdr:to>
    <xdr:cxnSp macro="">
      <xdr:nvCxnSpPr>
        <xdr:cNvPr id="67" name="直線コネクタ 66"/>
        <xdr:cNvCxnSpPr/>
      </xdr:nvCxnSpPr>
      <xdr:spPr>
        <a:xfrm flipV="1">
          <a:off x="3098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31750</xdr:rowOff>
    </xdr:to>
    <xdr:cxnSp macro="">
      <xdr:nvCxnSpPr>
        <xdr:cNvPr id="70" name="直線コネクタ 69"/>
        <xdr:cNvCxnSpPr/>
      </xdr:nvCxnSpPr>
      <xdr:spPr>
        <a:xfrm flipV="1">
          <a:off x="2209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85090</xdr:rowOff>
    </xdr:to>
    <xdr:cxnSp macro="">
      <xdr:nvCxnSpPr>
        <xdr:cNvPr id="73" name="直線コネクタ 72"/>
        <xdr:cNvCxnSpPr/>
      </xdr:nvCxnSpPr>
      <xdr:spPr>
        <a:xfrm flipV="1">
          <a:off x="1320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89" name="円/楕円 88"/>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0" name="テキスト ボックス 89"/>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1" name="円/楕円 90"/>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2" name="テキスト ボックス 91"/>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物件費に係る経常収支比率が類似団体平均と比較すると</a:t>
          </a:r>
          <a:r>
            <a:rPr kumimoji="1" lang="en-US" altLang="ja-JP" sz="1100">
              <a:solidFill>
                <a:schemeClr val="dk1"/>
              </a:solidFill>
              <a:latin typeface="+mn-lt"/>
              <a:ea typeface="+mn-ea"/>
              <a:cs typeface="+mn-cs"/>
            </a:rPr>
            <a:t>3.8</a:t>
          </a:r>
          <a:r>
            <a:rPr kumimoji="1" lang="ja-JP" altLang="ja-JP" sz="1100">
              <a:solidFill>
                <a:schemeClr val="dk1"/>
              </a:solidFill>
              <a:latin typeface="+mn-lt"/>
              <a:ea typeface="+mn-ea"/>
              <a:cs typeface="+mn-cs"/>
            </a:rPr>
            <a:t>％低くなっているが、前年度比</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増えている。要因として、本市の歳入で最も構成比率が高い普通交付税が合併算定の特例で本来の額より増額交付され、経常一般財源が本来より多い状態にあるため、類似団体と比べ、経常収支比率に占める物件費の割合が低く算定さ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本市は、合併で可能となる経費の節減合理化を図ることが不可欠であり、引き続き、事務事業の効率化・合理化、行政コストの削減に取り組み、需用費など物件費の抑制に努める。</a:t>
          </a:r>
          <a:endParaRPr lang="ja-JP" altLang="ja-JP" sz="14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115570</xdr:rowOff>
    </xdr:from>
    <xdr:to>
      <xdr:col>24</xdr:col>
      <xdr:colOff>31750</xdr:colOff>
      <xdr:row>13</xdr:row>
      <xdr:rowOff>138430</xdr:rowOff>
    </xdr:to>
    <xdr:cxnSp macro="">
      <xdr:nvCxnSpPr>
        <xdr:cNvPr id="125" name="直線コネクタ 124"/>
        <xdr:cNvCxnSpPr/>
      </xdr:nvCxnSpPr>
      <xdr:spPr>
        <a:xfrm>
          <a:off x="15671800" y="2344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115570</xdr:rowOff>
    </xdr:to>
    <xdr:cxnSp macro="">
      <xdr:nvCxnSpPr>
        <xdr:cNvPr id="128" name="直線コネクタ 127"/>
        <xdr:cNvCxnSpPr/>
      </xdr:nvCxnSpPr>
      <xdr:spPr>
        <a:xfrm>
          <a:off x="14782800" y="229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157480</xdr:rowOff>
    </xdr:from>
    <xdr:to>
      <xdr:col>21</xdr:col>
      <xdr:colOff>361950</xdr:colOff>
      <xdr:row>13</xdr:row>
      <xdr:rowOff>69850</xdr:rowOff>
    </xdr:to>
    <xdr:cxnSp macro="">
      <xdr:nvCxnSpPr>
        <xdr:cNvPr id="131" name="直線コネクタ 130"/>
        <xdr:cNvCxnSpPr/>
      </xdr:nvCxnSpPr>
      <xdr:spPr>
        <a:xfrm>
          <a:off x="13893800" y="221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157480</xdr:rowOff>
    </xdr:from>
    <xdr:to>
      <xdr:col>20</xdr:col>
      <xdr:colOff>158750</xdr:colOff>
      <xdr:row>13</xdr:row>
      <xdr:rowOff>1270</xdr:rowOff>
    </xdr:to>
    <xdr:cxnSp macro="">
      <xdr:nvCxnSpPr>
        <xdr:cNvPr id="134" name="直線コネクタ 133"/>
        <xdr:cNvCxnSpPr/>
      </xdr:nvCxnSpPr>
      <xdr:spPr>
        <a:xfrm flipV="1">
          <a:off x="13004800" y="221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87630</xdr:rowOff>
    </xdr:from>
    <xdr:to>
      <xdr:col>24</xdr:col>
      <xdr:colOff>82550</xdr:colOff>
      <xdr:row>14</xdr:row>
      <xdr:rowOff>17780</xdr:rowOff>
    </xdr:to>
    <xdr:sp macro="" textlink="">
      <xdr:nvSpPr>
        <xdr:cNvPr id="144" name="円/楕円 143"/>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167657</xdr:rowOff>
    </xdr:from>
    <xdr:ext cx="762000" cy="259045"/>
    <xdr:sp macro="" textlink="">
      <xdr:nvSpPr>
        <xdr:cNvPr id="145" name="物件費該当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6" name="円/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8" name="円/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106680</xdr:rowOff>
    </xdr:from>
    <xdr:to>
      <xdr:col>20</xdr:col>
      <xdr:colOff>209550</xdr:colOff>
      <xdr:row>13</xdr:row>
      <xdr:rowOff>36830</xdr:rowOff>
    </xdr:to>
    <xdr:sp macro="" textlink="">
      <xdr:nvSpPr>
        <xdr:cNvPr id="150" name="円/楕円 149"/>
        <xdr:cNvSpPr/>
      </xdr:nvSpPr>
      <xdr:spPr>
        <a:xfrm>
          <a:off x="13843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47007</xdr:rowOff>
    </xdr:from>
    <xdr:ext cx="762000" cy="259045"/>
    <xdr:sp macro="" textlink="">
      <xdr:nvSpPr>
        <xdr:cNvPr id="151" name="テキスト ボックス 150"/>
        <xdr:cNvSpPr txBox="1"/>
      </xdr:nvSpPr>
      <xdr:spPr>
        <a:xfrm>
          <a:off x="13512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121920</xdr:rowOff>
    </xdr:from>
    <xdr:to>
      <xdr:col>19</xdr:col>
      <xdr:colOff>6350</xdr:colOff>
      <xdr:row>13</xdr:row>
      <xdr:rowOff>52070</xdr:rowOff>
    </xdr:to>
    <xdr:sp macro="" textlink="">
      <xdr:nvSpPr>
        <xdr:cNvPr id="152" name="円/楕円 151"/>
        <xdr:cNvSpPr/>
      </xdr:nvSpPr>
      <xdr:spPr>
        <a:xfrm>
          <a:off x="129540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62247</xdr:rowOff>
    </xdr:from>
    <xdr:ext cx="762000" cy="259045"/>
    <xdr:sp macro="" textlink="">
      <xdr:nvSpPr>
        <xdr:cNvPr id="153" name="テキスト ボックス 152"/>
        <xdr:cNvSpPr txBox="1"/>
      </xdr:nvSpPr>
      <xdr:spPr>
        <a:xfrm>
          <a:off x="12623800" y="19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扶助費に係る経常収支比率が類似団体平均を</a:t>
          </a:r>
          <a:r>
            <a:rPr kumimoji="1" lang="ja-JP" altLang="en-US" sz="1100">
              <a:solidFill>
                <a:schemeClr val="dk1"/>
              </a:solidFill>
              <a:latin typeface="+mn-lt"/>
              <a:ea typeface="+mn-ea"/>
              <a:cs typeface="+mn-cs"/>
            </a:rPr>
            <a:t>大きく</a:t>
          </a:r>
          <a:r>
            <a:rPr kumimoji="1" lang="ja-JP" altLang="ja-JP" sz="1100">
              <a:solidFill>
                <a:schemeClr val="dk1"/>
              </a:solidFill>
              <a:latin typeface="+mn-lt"/>
              <a:ea typeface="+mn-ea"/>
              <a:cs typeface="+mn-cs"/>
            </a:rPr>
            <a:t>上回り、かつ年々増加傾向で、前年度比</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増えている。要因として、福祉ニーズの高揚に伴い、それに係る障害者自立支援給付費等が大幅に増大している。また、生活保護費も増加傾向にあり、資格審査の適正化や就労支援をはじめとする自立支援プログラムの活用等による適正化に取り組み、上昇傾向に歯止めをかけ、財政負担の軽減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137885</xdr:rowOff>
    </xdr:from>
    <xdr:to>
      <xdr:col>7</xdr:col>
      <xdr:colOff>15875</xdr:colOff>
      <xdr:row>58</xdr:row>
      <xdr:rowOff>170543</xdr:rowOff>
    </xdr:to>
    <xdr:cxnSp macro="">
      <xdr:nvCxnSpPr>
        <xdr:cNvPr id="188" name="直線コネクタ 187"/>
        <xdr:cNvCxnSpPr/>
      </xdr:nvCxnSpPr>
      <xdr:spPr>
        <a:xfrm>
          <a:off x="3987800" y="10081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105228</xdr:rowOff>
    </xdr:from>
    <xdr:to>
      <xdr:col>5</xdr:col>
      <xdr:colOff>549275</xdr:colOff>
      <xdr:row>58</xdr:row>
      <xdr:rowOff>137885</xdr:rowOff>
    </xdr:to>
    <xdr:cxnSp macro="">
      <xdr:nvCxnSpPr>
        <xdr:cNvPr id="191" name="直線コネクタ 190"/>
        <xdr:cNvCxnSpPr/>
      </xdr:nvCxnSpPr>
      <xdr:spPr>
        <a:xfrm>
          <a:off x="3098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80735</xdr:rowOff>
    </xdr:from>
    <xdr:to>
      <xdr:col>4</xdr:col>
      <xdr:colOff>346075</xdr:colOff>
      <xdr:row>58</xdr:row>
      <xdr:rowOff>105228</xdr:rowOff>
    </xdr:to>
    <xdr:cxnSp macro="">
      <xdr:nvCxnSpPr>
        <xdr:cNvPr id="194" name="直線コネクタ 193"/>
        <xdr:cNvCxnSpPr/>
      </xdr:nvCxnSpPr>
      <xdr:spPr>
        <a:xfrm>
          <a:off x="2209800" y="9853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80735</xdr:rowOff>
    </xdr:from>
    <xdr:to>
      <xdr:col>3</xdr:col>
      <xdr:colOff>142875</xdr:colOff>
      <xdr:row>57</xdr:row>
      <xdr:rowOff>80735</xdr:rowOff>
    </xdr:to>
    <xdr:cxnSp macro="">
      <xdr:nvCxnSpPr>
        <xdr:cNvPr id="197" name="直線コネクタ 196"/>
        <xdr:cNvCxnSpPr/>
      </xdr:nvCxnSpPr>
      <xdr:spPr>
        <a:xfrm>
          <a:off x="1320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119743</xdr:rowOff>
    </xdr:from>
    <xdr:to>
      <xdr:col>7</xdr:col>
      <xdr:colOff>66675</xdr:colOff>
      <xdr:row>59</xdr:row>
      <xdr:rowOff>49893</xdr:rowOff>
    </xdr:to>
    <xdr:sp macro="" textlink="">
      <xdr:nvSpPr>
        <xdr:cNvPr id="207" name="円/楕円 206"/>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91820</xdr:rowOff>
    </xdr:from>
    <xdr:ext cx="762000" cy="259045"/>
    <xdr:sp macro="" textlink="">
      <xdr:nvSpPr>
        <xdr:cNvPr id="208"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87085</xdr:rowOff>
    </xdr:from>
    <xdr:to>
      <xdr:col>5</xdr:col>
      <xdr:colOff>600075</xdr:colOff>
      <xdr:row>59</xdr:row>
      <xdr:rowOff>17235</xdr:rowOff>
    </xdr:to>
    <xdr:sp macro="" textlink="">
      <xdr:nvSpPr>
        <xdr:cNvPr id="209" name="円/楕円 208"/>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2012</xdr:rowOff>
    </xdr:from>
    <xdr:ext cx="736600" cy="259045"/>
    <xdr:sp macro="" textlink="">
      <xdr:nvSpPr>
        <xdr:cNvPr id="210" name="テキスト ボックス 209"/>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54428</xdr:rowOff>
    </xdr:from>
    <xdr:to>
      <xdr:col>4</xdr:col>
      <xdr:colOff>396875</xdr:colOff>
      <xdr:row>58</xdr:row>
      <xdr:rowOff>156028</xdr:rowOff>
    </xdr:to>
    <xdr:sp macro="" textlink="">
      <xdr:nvSpPr>
        <xdr:cNvPr id="211" name="円/楕円 210"/>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140805</xdr:rowOff>
    </xdr:from>
    <xdr:ext cx="762000" cy="259045"/>
    <xdr:sp macro="" textlink="">
      <xdr:nvSpPr>
        <xdr:cNvPr id="212" name="テキスト ボックス 211"/>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29935</xdr:rowOff>
    </xdr:from>
    <xdr:to>
      <xdr:col>3</xdr:col>
      <xdr:colOff>193675</xdr:colOff>
      <xdr:row>57</xdr:row>
      <xdr:rowOff>131535</xdr:rowOff>
    </xdr:to>
    <xdr:sp macro="" textlink="">
      <xdr:nvSpPr>
        <xdr:cNvPr id="213" name="円/楕円 212"/>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116312</xdr:rowOff>
    </xdr:from>
    <xdr:ext cx="762000" cy="259045"/>
    <xdr:sp macro="" textlink="">
      <xdr:nvSpPr>
        <xdr:cNvPr id="214" name="テキスト ボックス 213"/>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29935</xdr:rowOff>
    </xdr:from>
    <xdr:to>
      <xdr:col>1</xdr:col>
      <xdr:colOff>676275</xdr:colOff>
      <xdr:row>57</xdr:row>
      <xdr:rowOff>131535</xdr:rowOff>
    </xdr:to>
    <xdr:sp macro="" textlink="">
      <xdr:nvSpPr>
        <xdr:cNvPr id="215" name="円/楕円 214"/>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116312</xdr:rowOff>
    </xdr:from>
    <xdr:ext cx="762000" cy="259045"/>
    <xdr:sp macro="" textlink="">
      <xdr:nvSpPr>
        <xdr:cNvPr id="216" name="テキスト ボックス 215"/>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その他（維持補修費・繰出金等）に係る経常収支比率が類似団体平均と比較すると</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％低くなっている。しかし、国民健康保険</a:t>
          </a:r>
          <a:r>
            <a:rPr kumimoji="1" lang="ja-JP" altLang="en-US" sz="1100">
              <a:solidFill>
                <a:schemeClr val="dk1"/>
              </a:solidFill>
              <a:latin typeface="+mn-lt"/>
              <a:ea typeface="+mn-ea"/>
              <a:cs typeface="+mn-cs"/>
            </a:rPr>
            <a:t>や後期高齢者医療</a:t>
          </a:r>
          <a:r>
            <a:rPr kumimoji="1" lang="ja-JP" altLang="ja-JP" sz="1100">
              <a:solidFill>
                <a:schemeClr val="dk1"/>
              </a:solidFill>
              <a:latin typeface="+mn-lt"/>
              <a:ea typeface="+mn-ea"/>
              <a:cs typeface="+mn-cs"/>
            </a:rPr>
            <a:t>特別会計</a:t>
          </a:r>
          <a:r>
            <a:rPr kumimoji="1" lang="ja-JP" altLang="en-US" sz="1100">
              <a:solidFill>
                <a:schemeClr val="dk1"/>
              </a:solidFill>
              <a:latin typeface="+mn-lt"/>
              <a:ea typeface="+mn-ea"/>
              <a:cs typeface="+mn-cs"/>
            </a:rPr>
            <a:t>など</a:t>
          </a:r>
          <a:r>
            <a:rPr kumimoji="1" lang="ja-JP" altLang="ja-JP" sz="1100">
              <a:solidFill>
                <a:schemeClr val="dk1"/>
              </a:solidFill>
              <a:latin typeface="+mn-lt"/>
              <a:ea typeface="+mn-ea"/>
              <a:cs typeface="+mn-cs"/>
            </a:rPr>
            <a:t>の財政状況悪化に伴い、赤字補てん的な繰出金が経常化かつ多額になっていること及び同様に経常化している下水道事業特別会計の財源不足に伴う維持補修費の増が見込まれるため、今後も一般会計の財政運営への負担が懸念さ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よって、</a:t>
          </a:r>
          <a:r>
            <a:rPr kumimoji="1" lang="ja-JP" altLang="ja-JP" sz="1100">
              <a:solidFill>
                <a:schemeClr val="dk1"/>
              </a:solidFill>
              <a:latin typeface="+mn-lt"/>
              <a:ea typeface="+mn-ea"/>
              <a:cs typeface="+mn-cs"/>
            </a:rPr>
            <a:t>国民健康保険事業は、保険料の適正化と医療費の抑制、下水道事業は、経営的視点にたった事業の選択や経費節減に努めるなど、特別会計の独立採算性確保、経営健全化・効率化を抜本的に推進する。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56</xdr:row>
      <xdr:rowOff>25400</xdr:rowOff>
    </xdr:to>
    <xdr:cxnSp macro="">
      <xdr:nvCxnSpPr>
        <xdr:cNvPr id="249" name="直線コネクタ 248"/>
        <xdr:cNvCxnSpPr/>
      </xdr:nvCxnSpPr>
      <xdr:spPr>
        <a:xfrm>
          <a:off x="15671800" y="9525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82550</xdr:rowOff>
    </xdr:from>
    <xdr:to>
      <xdr:col>22</xdr:col>
      <xdr:colOff>565150</xdr:colOff>
      <xdr:row>55</xdr:row>
      <xdr:rowOff>95250</xdr:rowOff>
    </xdr:to>
    <xdr:cxnSp macro="">
      <xdr:nvCxnSpPr>
        <xdr:cNvPr id="252" name="直線コネクタ 251"/>
        <xdr:cNvCxnSpPr/>
      </xdr:nvCxnSpPr>
      <xdr:spPr>
        <a:xfrm>
          <a:off x="14782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82550</xdr:rowOff>
    </xdr:to>
    <xdr:cxnSp macro="">
      <xdr:nvCxnSpPr>
        <xdr:cNvPr id="255" name="直線コネクタ 254"/>
        <xdr:cNvCxnSpPr/>
      </xdr:nvCxnSpPr>
      <xdr:spPr>
        <a:xfrm>
          <a:off x="13893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69850</xdr:rowOff>
    </xdr:to>
    <xdr:cxnSp macro="">
      <xdr:nvCxnSpPr>
        <xdr:cNvPr id="258" name="直線コネクタ 257"/>
        <xdr:cNvCxnSpPr/>
      </xdr:nvCxnSpPr>
      <xdr:spPr>
        <a:xfrm>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8" name="円/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0" name="円/楕円 269"/>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1" name="テキスト ボックス 270"/>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31750</xdr:rowOff>
    </xdr:from>
    <xdr:to>
      <xdr:col>21</xdr:col>
      <xdr:colOff>412750</xdr:colOff>
      <xdr:row>55</xdr:row>
      <xdr:rowOff>133350</xdr:rowOff>
    </xdr:to>
    <xdr:sp macro="" textlink="">
      <xdr:nvSpPr>
        <xdr:cNvPr id="272" name="円/楕円 271"/>
        <xdr:cNvSpPr/>
      </xdr:nvSpPr>
      <xdr:spPr>
        <a:xfrm>
          <a:off x="14732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143527</xdr:rowOff>
    </xdr:from>
    <xdr:ext cx="762000" cy="259045"/>
    <xdr:sp macro="" textlink="">
      <xdr:nvSpPr>
        <xdr:cNvPr id="273" name="テキスト ボックス 272"/>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4" name="円/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6" name="円/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補助費等に係る経常収支比率が築地団体平均と比較すると</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％低くなっている。今後も各種団体等に対する補助金等については、引き続き、行政として対応すべき必要性、公平性、費用対効果、経費負担のあり方等について検証し、整理合理化に努める。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161290</xdr:rowOff>
    </xdr:to>
    <xdr:cxnSp macro="">
      <xdr:nvCxnSpPr>
        <xdr:cNvPr id="309" name="直線コネクタ 308"/>
        <xdr:cNvCxnSpPr/>
      </xdr:nvCxnSpPr>
      <xdr:spPr>
        <a:xfrm flipV="1">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35</xdr:row>
      <xdr:rowOff>161290</xdr:rowOff>
    </xdr:to>
    <xdr:cxnSp macro="">
      <xdr:nvCxnSpPr>
        <xdr:cNvPr id="312" name="直線コネクタ 311"/>
        <xdr:cNvCxnSpPr/>
      </xdr:nvCxnSpPr>
      <xdr:spPr>
        <a:xfrm>
          <a:off x="14782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35</xdr:row>
      <xdr:rowOff>168910</xdr:rowOff>
    </xdr:to>
    <xdr:cxnSp macro="">
      <xdr:nvCxnSpPr>
        <xdr:cNvPr id="315" name="直線コネクタ 314"/>
        <xdr:cNvCxnSpPr/>
      </xdr:nvCxnSpPr>
      <xdr:spPr>
        <a:xfrm flipV="1">
          <a:off x="13893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12700</xdr:rowOff>
    </xdr:to>
    <xdr:cxnSp macro="">
      <xdr:nvCxnSpPr>
        <xdr:cNvPr id="318" name="直線コネクタ 317"/>
        <xdr:cNvCxnSpPr/>
      </xdr:nvCxnSpPr>
      <xdr:spPr>
        <a:xfrm flipV="1">
          <a:off x="13004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8" name="円/楕円 32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9"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0" name="円/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2" name="円/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4" name="円/楕円 333"/>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5" name="テキスト ボックス 334"/>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6" name="円/楕円 33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7" name="テキスト ボックス 33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公債費は、前年度決算剰余金などを財源に後年度の財政負担の軽減や財政の健全性を図ることを目的に繰上償還や利率見直しを実施したため前年度比</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減となっている。しかし、今後も公共施設の老朽化による施設更新などにより合併特例債を計画的・効果的に活用する取り組みが必要である。引き続き、より一層の事業計画を図り、財政負担の軽減、財政健全化に努め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また、「公共施設等マネジメント計画」を指針として、類似施設については整理縮小を行う等、普通建設事業の抑制に努める。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67" name="直線コネクタ 366"/>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97282</xdr:rowOff>
    </xdr:to>
    <xdr:cxnSp macro="">
      <xdr:nvCxnSpPr>
        <xdr:cNvPr id="370" name="直線コネクタ 369"/>
        <xdr:cNvCxnSpPr/>
      </xdr:nvCxnSpPr>
      <xdr:spPr>
        <a:xfrm flipV="1">
          <a:off x="3098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97282</xdr:rowOff>
    </xdr:to>
    <xdr:cxnSp macro="">
      <xdr:nvCxnSpPr>
        <xdr:cNvPr id="373" name="直線コネクタ 372"/>
        <xdr:cNvCxnSpPr/>
      </xdr:nvCxnSpPr>
      <xdr:spPr>
        <a:xfrm>
          <a:off x="2209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65278</xdr:rowOff>
    </xdr:to>
    <xdr:cxnSp macro="">
      <xdr:nvCxnSpPr>
        <xdr:cNvPr id="376" name="直線コネクタ 375"/>
        <xdr:cNvCxnSpPr/>
      </xdr:nvCxnSpPr>
      <xdr:spPr>
        <a:xfrm>
          <a:off x="1320800" y="132120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6" name="円/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7"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8" name="円/楕円 387"/>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9" name="テキスト ボックス 38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90" name="円/楕円 389"/>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91" name="テキスト ボックス 390"/>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92" name="円/楕円 391"/>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93" name="テキスト ボックス 392"/>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4" name="円/楕円 393"/>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95" name="テキスト ボックス 394"/>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公債費以外に係る経常収支比率は前年度比</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微減</a:t>
          </a:r>
          <a:r>
            <a:rPr kumimoji="1" lang="ja-JP" altLang="ja-JP" sz="1100">
              <a:solidFill>
                <a:schemeClr val="dk1"/>
              </a:solidFill>
              <a:latin typeface="+mn-lt"/>
              <a:ea typeface="+mn-ea"/>
              <a:cs typeface="+mn-cs"/>
            </a:rPr>
            <a:t>で、類似団体平均と比較すると</a:t>
          </a:r>
          <a:r>
            <a:rPr kumimoji="1" lang="en-US" altLang="ja-JP" sz="1100">
              <a:solidFill>
                <a:schemeClr val="dk1"/>
              </a:solidFill>
              <a:latin typeface="+mn-lt"/>
              <a:ea typeface="+mn-ea"/>
              <a:cs typeface="+mn-cs"/>
            </a:rPr>
            <a:t>4.1</a:t>
          </a:r>
          <a:r>
            <a:rPr kumimoji="1" lang="ja-JP" altLang="ja-JP" sz="1100">
              <a:solidFill>
                <a:schemeClr val="dk1"/>
              </a:solidFill>
              <a:latin typeface="+mn-lt"/>
              <a:ea typeface="+mn-ea"/>
              <a:cs typeface="+mn-cs"/>
            </a:rPr>
            <a:t>％低くなっている。要因として、普通交付税の増加により経常一般財源収入の増額や定員適正化計画による職員数削減に伴う人件費の減額が挙げられる。しかし、</a:t>
          </a:r>
          <a:r>
            <a:rPr kumimoji="1" lang="ja-JP" altLang="en-US" sz="1100">
              <a:solidFill>
                <a:schemeClr val="dk1"/>
              </a:solidFill>
              <a:latin typeface="+mn-lt"/>
              <a:ea typeface="+mn-ea"/>
              <a:cs typeface="+mn-cs"/>
            </a:rPr>
            <a:t>社会保障関係費</a:t>
          </a:r>
          <a:r>
            <a:rPr kumimoji="1" lang="ja-JP" altLang="ja-JP" sz="1100">
              <a:solidFill>
                <a:schemeClr val="dk1"/>
              </a:solidFill>
              <a:latin typeface="+mn-lt"/>
              <a:ea typeface="+mn-ea"/>
              <a:cs typeface="+mn-cs"/>
            </a:rPr>
            <a:t>や維持補修費の増も見込まれることから、本市の行政改革大綱に基づき、事務事業の整理合理化を図り、行政コストの効率化・合理化、抑制に努める。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26415</xdr:rowOff>
    </xdr:to>
    <xdr:cxnSp macro="">
      <xdr:nvCxnSpPr>
        <xdr:cNvPr id="426" name="直線コネクタ 425"/>
        <xdr:cNvCxnSpPr/>
      </xdr:nvCxnSpPr>
      <xdr:spPr>
        <a:xfrm flipV="1">
          <a:off x="15671800" y="130474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xdr:rowOff>
    </xdr:from>
    <xdr:to>
      <xdr:col>22</xdr:col>
      <xdr:colOff>565150</xdr:colOff>
      <xdr:row>76</xdr:row>
      <xdr:rowOff>26415</xdr:rowOff>
    </xdr:to>
    <xdr:cxnSp macro="">
      <xdr:nvCxnSpPr>
        <xdr:cNvPr id="429" name="直線コネクタ 428"/>
        <xdr:cNvCxnSpPr/>
      </xdr:nvCxnSpPr>
      <xdr:spPr>
        <a:xfrm>
          <a:off x="14782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51562</xdr:rowOff>
    </xdr:from>
    <xdr:to>
      <xdr:col>21</xdr:col>
      <xdr:colOff>361950</xdr:colOff>
      <xdr:row>76</xdr:row>
      <xdr:rowOff>8128</xdr:rowOff>
    </xdr:to>
    <xdr:cxnSp macro="">
      <xdr:nvCxnSpPr>
        <xdr:cNvPr id="432" name="直線コネクタ 431"/>
        <xdr:cNvCxnSpPr/>
      </xdr:nvCxnSpPr>
      <xdr:spPr>
        <a:xfrm>
          <a:off x="13893800" y="12910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51562</xdr:rowOff>
    </xdr:from>
    <xdr:to>
      <xdr:col>20</xdr:col>
      <xdr:colOff>158750</xdr:colOff>
      <xdr:row>75</xdr:row>
      <xdr:rowOff>88138</xdr:rowOff>
    </xdr:to>
    <xdr:cxnSp macro="">
      <xdr:nvCxnSpPr>
        <xdr:cNvPr id="435" name="直線コネクタ 434"/>
        <xdr:cNvCxnSpPr/>
      </xdr:nvCxnSpPr>
      <xdr:spPr>
        <a:xfrm flipV="1">
          <a:off x="13004800" y="12910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5" name="円/楕円 444"/>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6"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7" name="円/楕円 446"/>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48" name="テキスト ボックス 447"/>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49" name="円/楕円 448"/>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69105</xdr:rowOff>
    </xdr:from>
    <xdr:ext cx="762000" cy="259045"/>
    <xdr:sp macro="" textlink="">
      <xdr:nvSpPr>
        <xdr:cNvPr id="450" name="テキスト ボックス 449"/>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xdr:rowOff>
    </xdr:from>
    <xdr:to>
      <xdr:col>20</xdr:col>
      <xdr:colOff>209550</xdr:colOff>
      <xdr:row>75</xdr:row>
      <xdr:rowOff>102362</xdr:rowOff>
    </xdr:to>
    <xdr:sp macro="" textlink="">
      <xdr:nvSpPr>
        <xdr:cNvPr id="451" name="円/楕円 450"/>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112539</xdr:rowOff>
    </xdr:from>
    <xdr:ext cx="762000" cy="259045"/>
    <xdr:sp macro="" textlink="">
      <xdr:nvSpPr>
        <xdr:cNvPr id="452" name="テキスト ボックス 451"/>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3" name="円/楕円 452"/>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4" name="テキスト ボックス 453"/>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沖縄県うるま市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93178</xdr:rowOff>
    </xdr:from>
    <xdr:to>
      <xdr:col>4</xdr:col>
      <xdr:colOff>1117600</xdr:colOff>
      <xdr:row>17</xdr:row>
      <xdr:rowOff>109441</xdr:rowOff>
    </xdr:to>
    <xdr:cxnSp macro="">
      <xdr:nvCxnSpPr>
        <xdr:cNvPr id="52" name="直線コネクタ 51"/>
        <xdr:cNvCxnSpPr/>
      </xdr:nvCxnSpPr>
      <xdr:spPr bwMode="auto">
        <a:xfrm flipV="1">
          <a:off x="5003800" y="3055453"/>
          <a:ext cx="6477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66889</xdr:rowOff>
    </xdr:from>
    <xdr:to>
      <xdr:col>4</xdr:col>
      <xdr:colOff>469900</xdr:colOff>
      <xdr:row>17</xdr:row>
      <xdr:rowOff>109441</xdr:rowOff>
    </xdr:to>
    <xdr:cxnSp macro="">
      <xdr:nvCxnSpPr>
        <xdr:cNvPr id="55" name="直線コネクタ 54"/>
        <xdr:cNvCxnSpPr/>
      </xdr:nvCxnSpPr>
      <xdr:spPr bwMode="auto">
        <a:xfrm>
          <a:off x="4305300" y="3029164"/>
          <a:ext cx="698500" cy="4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137004</xdr:rowOff>
    </xdr:from>
    <xdr:to>
      <xdr:col>3</xdr:col>
      <xdr:colOff>904875</xdr:colOff>
      <xdr:row>17</xdr:row>
      <xdr:rowOff>66889</xdr:rowOff>
    </xdr:to>
    <xdr:cxnSp macro="">
      <xdr:nvCxnSpPr>
        <xdr:cNvPr id="58" name="直線コネクタ 57"/>
        <xdr:cNvCxnSpPr/>
      </xdr:nvCxnSpPr>
      <xdr:spPr bwMode="auto">
        <a:xfrm>
          <a:off x="3606800" y="2927829"/>
          <a:ext cx="698500" cy="10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107253</xdr:rowOff>
    </xdr:from>
    <xdr:to>
      <xdr:col>3</xdr:col>
      <xdr:colOff>206375</xdr:colOff>
      <xdr:row>16</xdr:row>
      <xdr:rowOff>137004</xdr:rowOff>
    </xdr:to>
    <xdr:cxnSp macro="">
      <xdr:nvCxnSpPr>
        <xdr:cNvPr id="61" name="直線コネクタ 60"/>
        <xdr:cNvCxnSpPr/>
      </xdr:nvCxnSpPr>
      <xdr:spPr bwMode="auto">
        <a:xfrm>
          <a:off x="2908300" y="2898078"/>
          <a:ext cx="698500" cy="2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42378</xdr:rowOff>
    </xdr:from>
    <xdr:to>
      <xdr:col>5</xdr:col>
      <xdr:colOff>34925</xdr:colOff>
      <xdr:row>17</xdr:row>
      <xdr:rowOff>143978</xdr:rowOff>
    </xdr:to>
    <xdr:sp macro="" textlink="">
      <xdr:nvSpPr>
        <xdr:cNvPr id="71" name="円/楕円 70"/>
        <xdr:cNvSpPr/>
      </xdr:nvSpPr>
      <xdr:spPr bwMode="auto">
        <a:xfrm>
          <a:off x="5600700" y="300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14455</xdr:rowOff>
    </xdr:from>
    <xdr:ext cx="762000" cy="259045"/>
    <xdr:sp macro="" textlink="">
      <xdr:nvSpPr>
        <xdr:cNvPr id="72" name="人口1人当たり決算額の推移該当値テキスト130"/>
        <xdr:cNvSpPr txBox="1"/>
      </xdr:nvSpPr>
      <xdr:spPr>
        <a:xfrm>
          <a:off x="5740400" y="297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58641</xdr:rowOff>
    </xdr:from>
    <xdr:to>
      <xdr:col>4</xdr:col>
      <xdr:colOff>520700</xdr:colOff>
      <xdr:row>17</xdr:row>
      <xdr:rowOff>160241</xdr:rowOff>
    </xdr:to>
    <xdr:sp macro="" textlink="">
      <xdr:nvSpPr>
        <xdr:cNvPr id="73" name="円/楕円 72"/>
        <xdr:cNvSpPr/>
      </xdr:nvSpPr>
      <xdr:spPr bwMode="auto">
        <a:xfrm>
          <a:off x="4953000" y="302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145018</xdr:rowOff>
    </xdr:from>
    <xdr:ext cx="736600" cy="259045"/>
    <xdr:sp macro="" textlink="">
      <xdr:nvSpPr>
        <xdr:cNvPr id="74" name="テキスト ボックス 73"/>
        <xdr:cNvSpPr txBox="1"/>
      </xdr:nvSpPr>
      <xdr:spPr>
        <a:xfrm>
          <a:off x="4622800" y="3107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16089</xdr:rowOff>
    </xdr:from>
    <xdr:to>
      <xdr:col>3</xdr:col>
      <xdr:colOff>955675</xdr:colOff>
      <xdr:row>17</xdr:row>
      <xdr:rowOff>117689</xdr:rowOff>
    </xdr:to>
    <xdr:sp macro="" textlink="">
      <xdr:nvSpPr>
        <xdr:cNvPr id="75" name="円/楕円 74"/>
        <xdr:cNvSpPr/>
      </xdr:nvSpPr>
      <xdr:spPr bwMode="auto">
        <a:xfrm>
          <a:off x="4254500" y="297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102466</xdr:rowOff>
    </xdr:from>
    <xdr:ext cx="762000" cy="259045"/>
    <xdr:sp macro="" textlink="">
      <xdr:nvSpPr>
        <xdr:cNvPr id="76" name="テキスト ボックス 75"/>
        <xdr:cNvSpPr txBox="1"/>
      </xdr:nvSpPr>
      <xdr:spPr>
        <a:xfrm>
          <a:off x="3924300" y="306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86204</xdr:rowOff>
    </xdr:from>
    <xdr:to>
      <xdr:col>3</xdr:col>
      <xdr:colOff>257175</xdr:colOff>
      <xdr:row>17</xdr:row>
      <xdr:rowOff>16354</xdr:rowOff>
    </xdr:to>
    <xdr:sp macro="" textlink="">
      <xdr:nvSpPr>
        <xdr:cNvPr id="77" name="円/楕円 76"/>
        <xdr:cNvSpPr/>
      </xdr:nvSpPr>
      <xdr:spPr bwMode="auto">
        <a:xfrm>
          <a:off x="3556000" y="2877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1131</xdr:rowOff>
    </xdr:from>
    <xdr:ext cx="762000" cy="259045"/>
    <xdr:sp macro="" textlink="">
      <xdr:nvSpPr>
        <xdr:cNvPr id="78" name="テキスト ボックス 77"/>
        <xdr:cNvSpPr txBox="1"/>
      </xdr:nvSpPr>
      <xdr:spPr>
        <a:xfrm>
          <a:off x="3225800" y="296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56453</xdr:rowOff>
    </xdr:from>
    <xdr:to>
      <xdr:col>2</xdr:col>
      <xdr:colOff>692150</xdr:colOff>
      <xdr:row>16</xdr:row>
      <xdr:rowOff>158053</xdr:rowOff>
    </xdr:to>
    <xdr:sp macro="" textlink="">
      <xdr:nvSpPr>
        <xdr:cNvPr id="79" name="円/楕円 78"/>
        <xdr:cNvSpPr/>
      </xdr:nvSpPr>
      <xdr:spPr bwMode="auto">
        <a:xfrm>
          <a:off x="2857500" y="284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142830</xdr:rowOff>
    </xdr:from>
    <xdr:ext cx="762000" cy="259045"/>
    <xdr:sp macro="" textlink="">
      <xdr:nvSpPr>
        <xdr:cNvPr id="80" name="テキスト ボックス 79"/>
        <xdr:cNvSpPr txBox="1"/>
      </xdr:nvSpPr>
      <xdr:spPr>
        <a:xfrm>
          <a:off x="2527300" y="293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112533</xdr:rowOff>
    </xdr:from>
    <xdr:to>
      <xdr:col>4</xdr:col>
      <xdr:colOff>1117600</xdr:colOff>
      <xdr:row>35</xdr:row>
      <xdr:rowOff>209328</xdr:rowOff>
    </xdr:to>
    <xdr:cxnSp macro="">
      <xdr:nvCxnSpPr>
        <xdr:cNvPr id="115" name="直線コネクタ 114"/>
        <xdr:cNvCxnSpPr/>
      </xdr:nvCxnSpPr>
      <xdr:spPr bwMode="auto">
        <a:xfrm>
          <a:off x="5003800" y="6722883"/>
          <a:ext cx="647700" cy="9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64102</xdr:rowOff>
    </xdr:from>
    <xdr:to>
      <xdr:col>4</xdr:col>
      <xdr:colOff>469900</xdr:colOff>
      <xdr:row>35</xdr:row>
      <xdr:rowOff>112533</xdr:rowOff>
    </xdr:to>
    <xdr:cxnSp macro="">
      <xdr:nvCxnSpPr>
        <xdr:cNvPr id="118" name="直線コネクタ 117"/>
        <xdr:cNvCxnSpPr/>
      </xdr:nvCxnSpPr>
      <xdr:spPr bwMode="auto">
        <a:xfrm>
          <a:off x="4305300" y="6674452"/>
          <a:ext cx="698500" cy="4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38368</xdr:rowOff>
    </xdr:from>
    <xdr:to>
      <xdr:col>3</xdr:col>
      <xdr:colOff>904875</xdr:colOff>
      <xdr:row>35</xdr:row>
      <xdr:rowOff>64102</xdr:rowOff>
    </xdr:to>
    <xdr:cxnSp macro="">
      <xdr:nvCxnSpPr>
        <xdr:cNvPr id="121" name="直線コネクタ 120"/>
        <xdr:cNvCxnSpPr/>
      </xdr:nvCxnSpPr>
      <xdr:spPr bwMode="auto">
        <a:xfrm>
          <a:off x="3606800" y="6648718"/>
          <a:ext cx="6985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38368</xdr:rowOff>
    </xdr:from>
    <xdr:to>
      <xdr:col>3</xdr:col>
      <xdr:colOff>206375</xdr:colOff>
      <xdr:row>35</xdr:row>
      <xdr:rowOff>74454</xdr:rowOff>
    </xdr:to>
    <xdr:cxnSp macro="">
      <xdr:nvCxnSpPr>
        <xdr:cNvPr id="124" name="直線コネクタ 123"/>
        <xdr:cNvCxnSpPr/>
      </xdr:nvCxnSpPr>
      <xdr:spPr bwMode="auto">
        <a:xfrm flipV="1">
          <a:off x="2908300" y="6648718"/>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158528</xdr:rowOff>
    </xdr:from>
    <xdr:to>
      <xdr:col>5</xdr:col>
      <xdr:colOff>34925</xdr:colOff>
      <xdr:row>35</xdr:row>
      <xdr:rowOff>260128</xdr:rowOff>
    </xdr:to>
    <xdr:sp macro="" textlink="">
      <xdr:nvSpPr>
        <xdr:cNvPr id="134" name="円/楕円 133"/>
        <xdr:cNvSpPr/>
      </xdr:nvSpPr>
      <xdr:spPr bwMode="auto">
        <a:xfrm>
          <a:off x="5600700" y="676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3605</xdr:rowOff>
    </xdr:from>
    <xdr:ext cx="762000" cy="259045"/>
    <xdr:sp macro="" textlink="">
      <xdr:nvSpPr>
        <xdr:cNvPr id="135" name="人口1人当たり決算額の推移該当値テキスト445"/>
        <xdr:cNvSpPr txBox="1"/>
      </xdr:nvSpPr>
      <xdr:spPr>
        <a:xfrm>
          <a:off x="5740400" y="66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61733</xdr:rowOff>
    </xdr:from>
    <xdr:to>
      <xdr:col>4</xdr:col>
      <xdr:colOff>520700</xdr:colOff>
      <xdr:row>35</xdr:row>
      <xdr:rowOff>163333</xdr:rowOff>
    </xdr:to>
    <xdr:sp macro="" textlink="">
      <xdr:nvSpPr>
        <xdr:cNvPr id="136" name="円/楕円 135"/>
        <xdr:cNvSpPr/>
      </xdr:nvSpPr>
      <xdr:spPr bwMode="auto">
        <a:xfrm>
          <a:off x="4953000" y="667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173510</xdr:rowOff>
    </xdr:from>
    <xdr:ext cx="736600" cy="259045"/>
    <xdr:sp macro="" textlink="">
      <xdr:nvSpPr>
        <xdr:cNvPr id="137" name="テキスト ボックス 136"/>
        <xdr:cNvSpPr txBox="1"/>
      </xdr:nvSpPr>
      <xdr:spPr>
        <a:xfrm>
          <a:off x="4622800" y="6440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13302</xdr:rowOff>
    </xdr:from>
    <xdr:to>
      <xdr:col>3</xdr:col>
      <xdr:colOff>955675</xdr:colOff>
      <xdr:row>35</xdr:row>
      <xdr:rowOff>114902</xdr:rowOff>
    </xdr:to>
    <xdr:sp macro="" textlink="">
      <xdr:nvSpPr>
        <xdr:cNvPr id="138" name="円/楕円 137"/>
        <xdr:cNvSpPr/>
      </xdr:nvSpPr>
      <xdr:spPr bwMode="auto">
        <a:xfrm>
          <a:off x="4254500" y="662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125079</xdr:rowOff>
    </xdr:from>
    <xdr:ext cx="762000" cy="259045"/>
    <xdr:sp macro="" textlink="">
      <xdr:nvSpPr>
        <xdr:cNvPr id="139" name="テキスト ボックス 138"/>
        <xdr:cNvSpPr txBox="1"/>
      </xdr:nvSpPr>
      <xdr:spPr>
        <a:xfrm>
          <a:off x="3924300" y="63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330468</xdr:rowOff>
    </xdr:from>
    <xdr:to>
      <xdr:col>3</xdr:col>
      <xdr:colOff>257175</xdr:colOff>
      <xdr:row>35</xdr:row>
      <xdr:rowOff>89168</xdr:rowOff>
    </xdr:to>
    <xdr:sp macro="" textlink="">
      <xdr:nvSpPr>
        <xdr:cNvPr id="140" name="円/楕円 139"/>
        <xdr:cNvSpPr/>
      </xdr:nvSpPr>
      <xdr:spPr bwMode="auto">
        <a:xfrm>
          <a:off x="3556000" y="659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99346</xdr:rowOff>
    </xdr:from>
    <xdr:ext cx="762000" cy="259045"/>
    <xdr:sp macro="" textlink="">
      <xdr:nvSpPr>
        <xdr:cNvPr id="141" name="テキスト ボックス 140"/>
        <xdr:cNvSpPr txBox="1"/>
      </xdr:nvSpPr>
      <xdr:spPr>
        <a:xfrm>
          <a:off x="3225800" y="636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23654</xdr:rowOff>
    </xdr:from>
    <xdr:to>
      <xdr:col>2</xdr:col>
      <xdr:colOff>692150</xdr:colOff>
      <xdr:row>35</xdr:row>
      <xdr:rowOff>125254</xdr:rowOff>
    </xdr:to>
    <xdr:sp macro="" textlink="">
      <xdr:nvSpPr>
        <xdr:cNvPr id="142" name="円/楕円 141"/>
        <xdr:cNvSpPr/>
      </xdr:nvSpPr>
      <xdr:spPr bwMode="auto">
        <a:xfrm>
          <a:off x="2857500" y="663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110031</xdr:rowOff>
    </xdr:from>
    <xdr:ext cx="762000" cy="259045"/>
    <xdr:sp macro="" textlink="">
      <xdr:nvSpPr>
        <xdr:cNvPr id="143" name="テキスト ボックス 142"/>
        <xdr:cNvSpPr txBox="1"/>
      </xdr:nvSpPr>
      <xdr:spPr>
        <a:xfrm>
          <a:off x="2527300" y="672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普通交付税の算定特例に伴う増額交付や定員適正化計画（職員数削減）による人件費減額等の合併効果、行財政改革効果を財源に、今後の財政運営を見据えた財政調整基金や減債基金等の積立金増額、市債の繰上償還を計画的に取り組み、標準財政規模に対した財政調整基金残高の比率が年々増加し、実質収支額・実質単年度収支ともに黒字で推移し健全状態である。また、自主財源の要である市税は、徴収対策や滞納処分等の取り組み強化により徴収率は改善し、決算額も順調に伸びている。今後の財政運営の課題は、扶助費・公債費等が増額傾向で見込まれるなか、普通交付税の合併算定替え終了により一般財源の大幅な減額が見込まれるため、合併で可能となる経費の節減合理化を図ることが不可欠であり、本市の行政改革大綱に基づき、事務事業の効率化・合理化、業務の民間委託化や指定管理制度の活用、補助金の整理合理化、行政経営の視点で行政の効率化・合理化、健全な財政運営に努め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構成別でみると、国民健康保険特別会計を除いた一般会計・公営企業会計など、ともに黒字で推移しているため、連結実質赤字比率は黒字で推移している。しかし、国民健康保険特別会計については、被保険者１人あたりの保険給付額が増大しており、厳しい財政状況が続いている。今後も一般会計による繰出金への増加が予測されるため保険税の適正化や予防を中心とした健康づくりを推進し、医療費の抑制など財源確保の取り組むことが必要不可欠である。また、公共下水道特別会計は、排水管などの老朽化による施設更新、維持管理費の増加が見込まれており、経営的視点にたった事業施策の展開、独立採算制確保、経営健全化・効率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新市建設計画に基づき、合併特例債を活用した道路、教育施設等の整備を重点的に行っているため地方債の元利償還金が年々増加している。その元利償還金は、交付税措置（算入公債費）があるため、算入公債費も年々増加している。実質公債比率については、今後も健全な水準で推移すると見込んで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合併により類似施設が多いため、老朽化による施設更新に係る地方債、公営企業債の発行増が引き続き予測されることから「うるま市公共施設マネジメント計画」を指針として類似施設の整理縮小、普通建設事業の抑制に努めるなど、市債発行の計画的かつ効果的な運営を図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年度の行財政改革の効果により生じた決算剰余金などを財源として、市債の繰上償還や充当可能基金の増により、将来負担比率が</a:t>
          </a:r>
          <a:r>
            <a:rPr kumimoji="1" lang="ja-JP" altLang="en-US" sz="1100">
              <a:solidFill>
                <a:schemeClr val="dk1"/>
              </a:solidFill>
              <a:latin typeface="+mn-lt"/>
              <a:ea typeface="+mn-ea"/>
              <a:cs typeface="+mn-cs"/>
            </a:rPr>
            <a:t>年々</a:t>
          </a:r>
          <a:r>
            <a:rPr kumimoji="1" lang="ja-JP" altLang="ja-JP" sz="1100">
              <a:solidFill>
                <a:schemeClr val="dk1"/>
              </a:solidFill>
              <a:latin typeface="+mn-lt"/>
              <a:ea typeface="+mn-ea"/>
              <a:cs typeface="+mn-cs"/>
            </a:rPr>
            <a:t>減少</a:t>
          </a:r>
          <a:r>
            <a:rPr kumimoji="1" lang="ja-JP" altLang="en-US" sz="1100">
              <a:solidFill>
                <a:schemeClr val="dk1"/>
              </a:solidFill>
              <a:latin typeface="+mn-lt"/>
              <a:ea typeface="+mn-ea"/>
              <a:cs typeface="+mn-cs"/>
            </a:rPr>
            <a:t>している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rtl="0" eaLnBrk="1" fontAlgn="auto" latinLnBrk="0" hangingPunct="1"/>
          <a:r>
            <a:rPr kumimoji="1" lang="ja-JP" altLang="ja-JP" sz="1100" b="0" i="0" baseline="0">
              <a:solidFill>
                <a:schemeClr val="dk1"/>
              </a:solidFill>
              <a:latin typeface="+mn-lt"/>
              <a:ea typeface="+mn-ea"/>
              <a:cs typeface="+mn-cs"/>
            </a:rPr>
            <a:t>　しかし、</a:t>
          </a:r>
          <a:r>
            <a:rPr lang="ja-JP" altLang="ja-JP" sz="1100" b="0" i="0" baseline="0">
              <a:solidFill>
                <a:schemeClr val="dk1"/>
              </a:solidFill>
              <a:latin typeface="+mn-lt"/>
              <a:ea typeface="+mn-ea"/>
              <a:cs typeface="+mn-cs"/>
            </a:rPr>
            <a:t>今後も合併特例債を活用した普通建設事業の実施計画が予定されており、このための市債残高が増加し、将来負担比率を押し上げる見通しである。引き続き、行革を進め、将来負担を軽減できるよう、財政の健全化を図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55411641</v>
      </c>
      <c r="BO4" s="349"/>
      <c r="BP4" s="349"/>
      <c r="BQ4" s="349"/>
      <c r="BR4" s="349"/>
      <c r="BS4" s="349"/>
      <c r="BT4" s="349"/>
      <c r="BU4" s="350"/>
      <c r="BV4" s="348">
        <v>51696931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53206229</v>
      </c>
      <c r="BO5" s="386"/>
      <c r="BP5" s="386"/>
      <c r="BQ5" s="386"/>
      <c r="BR5" s="386"/>
      <c r="BS5" s="386"/>
      <c r="BT5" s="386"/>
      <c r="BU5" s="387"/>
      <c r="BV5" s="385">
        <v>49839913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85.1</v>
      </c>
      <c r="CU5" s="383"/>
      <c r="CV5" s="383"/>
      <c r="CW5" s="383"/>
      <c r="CX5" s="383"/>
      <c r="CY5" s="383"/>
      <c r="CZ5" s="383"/>
      <c r="DA5" s="384"/>
      <c r="DB5" s="382">
        <v>85.5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2205412</v>
      </c>
      <c r="BO6" s="386"/>
      <c r="BP6" s="386"/>
      <c r="BQ6" s="386"/>
      <c r="BR6" s="386"/>
      <c r="BS6" s="386"/>
      <c r="BT6" s="386"/>
      <c r="BU6" s="387"/>
      <c r="BV6" s="385">
        <v>1857018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91.5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331492</v>
      </c>
      <c r="BO7" s="386"/>
      <c r="BP7" s="386"/>
      <c r="BQ7" s="386"/>
      <c r="BR7" s="386"/>
      <c r="BS7" s="386"/>
      <c r="BT7" s="386"/>
      <c r="BU7" s="387"/>
      <c r="BV7" s="385">
        <v>227171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26201260</v>
      </c>
      <c r="CU7" s="386"/>
      <c r="CV7" s="386"/>
      <c r="CW7" s="386"/>
      <c r="CX7" s="386"/>
      <c r="CY7" s="386"/>
      <c r="CZ7" s="386"/>
      <c r="DA7" s="387"/>
      <c r="DB7" s="385">
        <v>25699252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1873920</v>
      </c>
      <c r="BO8" s="386"/>
      <c r="BP8" s="386"/>
      <c r="BQ8" s="386"/>
      <c r="BR8" s="386"/>
      <c r="BS8" s="386"/>
      <c r="BT8" s="386"/>
      <c r="BU8" s="387"/>
      <c r="BV8" s="385">
        <v>1629847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116979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244073</v>
      </c>
      <c r="BO9" s="386"/>
      <c r="BP9" s="386"/>
      <c r="BQ9" s="386"/>
      <c r="BR9" s="386"/>
      <c r="BS9" s="386"/>
      <c r="BT9" s="386"/>
      <c r="BU9" s="387"/>
      <c r="BV9" s="385">
        <v>154434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113535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489762</v>
      </c>
      <c r="BO10" s="386"/>
      <c r="BP10" s="386"/>
      <c r="BQ10" s="386"/>
      <c r="BR10" s="386"/>
      <c r="BS10" s="386"/>
      <c r="BT10" s="386"/>
      <c r="BU10" s="387"/>
      <c r="BV10" s="385">
        <v>205777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342164</v>
      </c>
      <c r="BO11" s="386"/>
      <c r="BP11" s="386"/>
      <c r="BQ11" s="386"/>
      <c r="BR11" s="386"/>
      <c r="BS11" s="386"/>
      <c r="BT11" s="386"/>
      <c r="BU11" s="387"/>
      <c r="BV11" s="385">
        <v>1649306</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121521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394</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120863</v>
      </c>
      <c r="S13" s="467"/>
      <c r="T13" s="467"/>
      <c r="U13" s="467"/>
      <c r="V13" s="468"/>
      <c r="W13" s="401" t="s">
        <v>122</v>
      </c>
      <c r="X13" s="402"/>
      <c r="Y13" s="402"/>
      <c r="Z13" s="402"/>
      <c r="AA13" s="402"/>
      <c r="AB13" s="392"/>
      <c r="AC13" s="436">
        <v>1814</v>
      </c>
      <c r="AD13" s="437"/>
      <c r="AE13" s="437"/>
      <c r="AF13" s="437"/>
      <c r="AG13" s="476"/>
      <c r="AH13" s="436">
        <v>2393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1075605</v>
      </c>
      <c r="BO13" s="386"/>
      <c r="BP13" s="386"/>
      <c r="BQ13" s="386"/>
      <c r="BR13" s="386"/>
      <c r="BS13" s="386"/>
      <c r="BT13" s="386"/>
      <c r="BU13" s="387"/>
      <c r="BV13" s="385">
        <v>2009517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120955</v>
      </c>
      <c r="S14" s="467"/>
      <c r="T14" s="467"/>
      <c r="U14" s="467"/>
      <c r="V14" s="468"/>
      <c r="W14" s="375"/>
      <c r="X14" s="376"/>
      <c r="Y14" s="376"/>
      <c r="Z14" s="376"/>
      <c r="AA14" s="376"/>
      <c r="AB14" s="365"/>
      <c r="AC14" s="469">
        <v>4.5999999999999996</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29.5</v>
      </c>
      <c r="CU14" s="481"/>
      <c r="CV14" s="481"/>
      <c r="CW14" s="481"/>
      <c r="CX14" s="481"/>
      <c r="CY14" s="481"/>
      <c r="CZ14" s="481"/>
      <c r="DA14" s="482"/>
      <c r="DB14" s="480">
        <v>41.3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120372</v>
      </c>
      <c r="S15" s="467"/>
      <c r="T15" s="467"/>
      <c r="U15" s="467"/>
      <c r="V15" s="468"/>
      <c r="W15" s="401" t="s">
        <v>129</v>
      </c>
      <c r="X15" s="402"/>
      <c r="Y15" s="402"/>
      <c r="Z15" s="402"/>
      <c r="AA15" s="402"/>
      <c r="AB15" s="392"/>
      <c r="AC15" s="436">
        <v>8076</v>
      </c>
      <c r="AD15" s="437"/>
      <c r="AE15" s="437"/>
      <c r="AF15" s="437"/>
      <c r="AG15" s="476"/>
      <c r="AH15" s="436">
        <v>9340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8885039</v>
      </c>
      <c r="BO15" s="349"/>
      <c r="BP15" s="349"/>
      <c r="BQ15" s="349"/>
      <c r="BR15" s="349"/>
      <c r="BS15" s="349"/>
      <c r="BT15" s="349"/>
      <c r="BU15" s="350"/>
      <c r="BV15" s="348">
        <v>8531535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20.399999999999999</v>
      </c>
      <c r="AD16" s="470"/>
      <c r="AE16" s="470"/>
      <c r="AF16" s="470"/>
      <c r="AG16" s="471"/>
      <c r="AH16" s="469">
        <v>21.4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19847595</v>
      </c>
      <c r="BO16" s="386"/>
      <c r="BP16" s="386"/>
      <c r="BQ16" s="386"/>
      <c r="BR16" s="386"/>
      <c r="BS16" s="386"/>
      <c r="BT16" s="386"/>
      <c r="BU16" s="387"/>
      <c r="BV16" s="385">
        <v>19305652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29626</v>
      </c>
      <c r="AD17" s="437"/>
      <c r="AE17" s="437"/>
      <c r="AF17" s="437"/>
      <c r="AG17" s="476"/>
      <c r="AH17" s="436">
        <v>31472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11452420</v>
      </c>
      <c r="BO17" s="386"/>
      <c r="BP17" s="386"/>
      <c r="BQ17" s="386"/>
      <c r="BR17" s="386"/>
      <c r="BS17" s="386"/>
      <c r="BT17" s="386"/>
      <c r="BU17" s="387"/>
      <c r="BV17" s="385">
        <v>11083150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87.01</v>
      </c>
      <c r="M18" s="498"/>
      <c r="N18" s="498"/>
      <c r="O18" s="498"/>
      <c r="P18" s="498"/>
      <c r="Q18" s="498"/>
      <c r="R18" s="499"/>
      <c r="S18" s="499"/>
      <c r="T18" s="499"/>
      <c r="U18" s="499"/>
      <c r="V18" s="500"/>
      <c r="W18" s="403"/>
      <c r="X18" s="404"/>
      <c r="Y18" s="404"/>
      <c r="Z18" s="404"/>
      <c r="AA18" s="404"/>
      <c r="AB18" s="395"/>
      <c r="AC18" s="501">
        <v>75</v>
      </c>
      <c r="AD18" s="502"/>
      <c r="AE18" s="502"/>
      <c r="AF18" s="502"/>
      <c r="AG18" s="503"/>
      <c r="AH18" s="501">
        <v>72.2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23452442</v>
      </c>
      <c r="BO18" s="386"/>
      <c r="BP18" s="386"/>
      <c r="BQ18" s="386"/>
      <c r="BR18" s="386"/>
      <c r="BS18" s="386"/>
      <c r="BT18" s="386"/>
      <c r="BU18" s="387"/>
      <c r="BV18" s="385">
        <v>23111161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1344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31606007</v>
      </c>
      <c r="BO19" s="386"/>
      <c r="BP19" s="386"/>
      <c r="BQ19" s="386"/>
      <c r="BR19" s="386"/>
      <c r="BS19" s="386"/>
      <c r="BT19" s="386"/>
      <c r="BU19" s="387"/>
      <c r="BV19" s="385">
        <v>30732334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38344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48980312</v>
      </c>
      <c r="BO23" s="386"/>
      <c r="BP23" s="386"/>
      <c r="BQ23" s="386"/>
      <c r="BR23" s="386"/>
      <c r="BS23" s="386"/>
      <c r="BT23" s="386"/>
      <c r="BU23" s="387"/>
      <c r="BV23" s="385">
        <v>48230825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8690</v>
      </c>
      <c r="R24" s="437"/>
      <c r="S24" s="437"/>
      <c r="T24" s="437"/>
      <c r="U24" s="437"/>
      <c r="V24" s="476"/>
      <c r="W24" s="531"/>
      <c r="X24" s="519"/>
      <c r="Y24" s="520"/>
      <c r="Z24" s="435" t="s">
        <v>153</v>
      </c>
      <c r="AA24" s="415"/>
      <c r="AB24" s="415"/>
      <c r="AC24" s="415"/>
      <c r="AD24" s="415"/>
      <c r="AE24" s="415"/>
      <c r="AF24" s="415"/>
      <c r="AG24" s="416"/>
      <c r="AH24" s="436">
        <v>686</v>
      </c>
      <c r="AI24" s="437"/>
      <c r="AJ24" s="437"/>
      <c r="AK24" s="437"/>
      <c r="AL24" s="476"/>
      <c r="AM24" s="436">
        <v>2088870</v>
      </c>
      <c r="AN24" s="437"/>
      <c r="AO24" s="437"/>
      <c r="AP24" s="437"/>
      <c r="AQ24" s="437"/>
      <c r="AR24" s="476"/>
      <c r="AS24" s="436">
        <v>3045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34849102</v>
      </c>
      <c r="BO24" s="386"/>
      <c r="BP24" s="386"/>
      <c r="BQ24" s="386"/>
      <c r="BR24" s="386"/>
      <c r="BS24" s="386"/>
      <c r="BT24" s="386"/>
      <c r="BU24" s="387"/>
      <c r="BV24" s="385">
        <v>33930849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7040</v>
      </c>
      <c r="R25" s="437"/>
      <c r="S25" s="437"/>
      <c r="T25" s="437"/>
      <c r="U25" s="437"/>
      <c r="V25" s="476"/>
      <c r="W25" s="531"/>
      <c r="X25" s="519"/>
      <c r="Y25" s="520"/>
      <c r="Z25" s="435" t="s">
        <v>156</v>
      </c>
      <c r="AA25" s="415"/>
      <c r="AB25" s="415"/>
      <c r="AC25" s="415"/>
      <c r="AD25" s="415"/>
      <c r="AE25" s="415"/>
      <c r="AF25" s="415"/>
      <c r="AG25" s="416"/>
      <c r="AH25" s="436">
        <v>119</v>
      </c>
      <c r="AI25" s="437"/>
      <c r="AJ25" s="437"/>
      <c r="AK25" s="437"/>
      <c r="AL25" s="476"/>
      <c r="AM25" s="436">
        <v>360927</v>
      </c>
      <c r="AN25" s="437"/>
      <c r="AO25" s="437"/>
      <c r="AP25" s="437"/>
      <c r="AQ25" s="437"/>
      <c r="AR25" s="476"/>
      <c r="AS25" s="436">
        <v>3033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1970696</v>
      </c>
      <c r="BO25" s="349"/>
      <c r="BP25" s="349"/>
      <c r="BQ25" s="349"/>
      <c r="BR25" s="349"/>
      <c r="BS25" s="349"/>
      <c r="BT25" s="349"/>
      <c r="BU25" s="350"/>
      <c r="BV25" s="348">
        <v>3589639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6350</v>
      </c>
      <c r="R26" s="437"/>
      <c r="S26" s="437"/>
      <c r="T26" s="437"/>
      <c r="U26" s="437"/>
      <c r="V26" s="476"/>
      <c r="W26" s="531"/>
      <c r="X26" s="519"/>
      <c r="Y26" s="520"/>
      <c r="Z26" s="435" t="s">
        <v>159</v>
      </c>
      <c r="AA26" s="541"/>
      <c r="AB26" s="541"/>
      <c r="AC26" s="541"/>
      <c r="AD26" s="541"/>
      <c r="AE26" s="541"/>
      <c r="AF26" s="541"/>
      <c r="AG26" s="542"/>
      <c r="AH26" s="436">
        <v>17</v>
      </c>
      <c r="AI26" s="437"/>
      <c r="AJ26" s="437"/>
      <c r="AK26" s="437"/>
      <c r="AL26" s="476"/>
      <c r="AM26" s="436">
        <v>56712</v>
      </c>
      <c r="AN26" s="437"/>
      <c r="AO26" s="437"/>
      <c r="AP26" s="437"/>
      <c r="AQ26" s="437"/>
      <c r="AR26" s="476"/>
      <c r="AS26" s="436">
        <v>3336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4420</v>
      </c>
      <c r="R27" s="437"/>
      <c r="S27" s="437"/>
      <c r="T27" s="437"/>
      <c r="U27" s="437"/>
      <c r="V27" s="476"/>
      <c r="W27" s="531"/>
      <c r="X27" s="519"/>
      <c r="Y27" s="520"/>
      <c r="Z27" s="435" t="s">
        <v>162</v>
      </c>
      <c r="AA27" s="415"/>
      <c r="AB27" s="415"/>
      <c r="AC27" s="415"/>
      <c r="AD27" s="415"/>
      <c r="AE27" s="415"/>
      <c r="AF27" s="415"/>
      <c r="AG27" s="416"/>
      <c r="AH27" s="436">
        <v>55</v>
      </c>
      <c r="AI27" s="437"/>
      <c r="AJ27" s="437"/>
      <c r="AK27" s="437"/>
      <c r="AL27" s="476"/>
      <c r="AM27" s="436">
        <v>165385</v>
      </c>
      <c r="AN27" s="437"/>
      <c r="AO27" s="437"/>
      <c r="AP27" s="437"/>
      <c r="AQ27" s="437"/>
      <c r="AR27" s="476"/>
      <c r="AS27" s="436">
        <v>3007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230122</v>
      </c>
      <c r="BO27" s="555"/>
      <c r="BP27" s="555"/>
      <c r="BQ27" s="555"/>
      <c r="BR27" s="555"/>
      <c r="BS27" s="555"/>
      <c r="BT27" s="555"/>
      <c r="BU27" s="556"/>
      <c r="BV27" s="554">
        <v>228484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3950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5076405</v>
      </c>
      <c r="BO28" s="349"/>
      <c r="BP28" s="349"/>
      <c r="BQ28" s="349"/>
      <c r="BR28" s="349"/>
      <c r="BS28" s="349"/>
      <c r="BT28" s="349"/>
      <c r="BU28" s="350"/>
      <c r="BV28" s="348">
        <v>4587037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32</v>
      </c>
      <c r="M29" s="437"/>
      <c r="N29" s="437"/>
      <c r="O29" s="437"/>
      <c r="P29" s="476"/>
      <c r="Q29" s="436">
        <v>3710</v>
      </c>
      <c r="R29" s="437"/>
      <c r="S29" s="437"/>
      <c r="T29" s="437"/>
      <c r="U29" s="437"/>
      <c r="V29" s="476"/>
      <c r="W29" s="532"/>
      <c r="X29" s="533"/>
      <c r="Y29" s="534"/>
      <c r="Z29" s="435" t="s">
        <v>169</v>
      </c>
      <c r="AA29" s="415"/>
      <c r="AB29" s="415"/>
      <c r="AC29" s="415"/>
      <c r="AD29" s="415"/>
      <c r="AE29" s="415"/>
      <c r="AF29" s="415"/>
      <c r="AG29" s="416"/>
      <c r="AH29" s="436">
        <v>741</v>
      </c>
      <c r="AI29" s="437"/>
      <c r="AJ29" s="437"/>
      <c r="AK29" s="437"/>
      <c r="AL29" s="476"/>
      <c r="AM29" s="436">
        <v>2254255</v>
      </c>
      <c r="AN29" s="437"/>
      <c r="AO29" s="437"/>
      <c r="AP29" s="437"/>
      <c r="AQ29" s="437"/>
      <c r="AR29" s="476"/>
      <c r="AS29" s="436">
        <v>3042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4929257</v>
      </c>
      <c r="BO29" s="386"/>
      <c r="BP29" s="386"/>
      <c r="BQ29" s="386"/>
      <c r="BR29" s="386"/>
      <c r="BS29" s="386"/>
      <c r="BT29" s="386"/>
      <c r="BU29" s="387"/>
      <c r="BV29" s="385">
        <v>4261252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4101747</v>
      </c>
      <c r="BO30" s="555"/>
      <c r="BP30" s="555"/>
      <c r="BQ30" s="555"/>
      <c r="BR30" s="555"/>
      <c r="BS30" s="555"/>
      <c r="BT30" s="555"/>
      <c r="BU30" s="556"/>
      <c r="BV30" s="554">
        <v>4475835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中部北環境施設組合（一般会計）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うるま市土地開発公社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中部衛生施設組合（一般会計）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沖縄県市町村総合事務組合（一般会計）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沖縄県後期高齢者医療広域連合（一般会計）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沖縄県後期高齢者医療広域連合（特別会計）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沖縄県市町村自治会館管理組合（一般会計）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中部広域市町村圏事務組合（一般会計）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中部広域市町村圏事務組合（特別会計）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69" t="s">
        <v>23</v>
      </c>
      <c r="C41" s="1170"/>
      <c r="D41" s="81"/>
      <c r="E41" s="1175" t="s">
        <v>24</v>
      </c>
      <c r="F41" s="1175"/>
      <c r="G41" s="1175"/>
      <c r="H41" s="1176"/>
      <c r="I41" s="82">
        <v>48083</v>
      </c>
      <c r="J41" s="83">
        <v>49179</v>
      </c>
      <c r="K41" s="83">
        <v>49557</v>
      </c>
      <c r="L41" s="83">
        <v>48231</v>
      </c>
      <c r="M41" s="84">
        <v>48980</v>
      </c>
    </row>
    <row r="42" spans="2:13" ht="27.75" customHeight="1" x14ac:dyDescent="0.15">
      <c r="B42" s="1171"/>
      <c r="C42" s="1172"/>
      <c r="D42" s="85"/>
      <c r="E42" s="1177" t="s">
        <v>25</v>
      </c>
      <c r="F42" s="1177"/>
      <c r="G42" s="1177"/>
      <c r="H42" s="1178"/>
      <c r="I42" s="86">
        <v>130</v>
      </c>
      <c r="J42" s="87" t="s">
        <v>476</v>
      </c>
      <c r="K42" s="87" t="s">
        <v>476</v>
      </c>
      <c r="L42" s="87" t="s">
        <v>476</v>
      </c>
      <c r="M42" s="88" t="s">
        <v>476</v>
      </c>
    </row>
    <row r="43" spans="2:13" ht="27.75" customHeight="1" x14ac:dyDescent="0.15">
      <c r="B43" s="1171"/>
      <c r="C43" s="1172"/>
      <c r="D43" s="85"/>
      <c r="E43" s="1177" t="s">
        <v>26</v>
      </c>
      <c r="F43" s="1177"/>
      <c r="G43" s="1177"/>
      <c r="H43" s="1178"/>
      <c r="I43" s="86">
        <v>11692</v>
      </c>
      <c r="J43" s="87">
        <v>11070</v>
      </c>
      <c r="K43" s="87">
        <v>10664</v>
      </c>
      <c r="L43" s="87">
        <v>10439</v>
      </c>
      <c r="M43" s="88">
        <v>10282</v>
      </c>
    </row>
    <row r="44" spans="2:13" ht="27.75" customHeight="1" x14ac:dyDescent="0.15">
      <c r="B44" s="1171"/>
      <c r="C44" s="1172"/>
      <c r="D44" s="85"/>
      <c r="E44" s="1177" t="s">
        <v>27</v>
      </c>
      <c r="F44" s="1177"/>
      <c r="G44" s="1177"/>
      <c r="H44" s="1178"/>
      <c r="I44" s="86">
        <v>3085</v>
      </c>
      <c r="J44" s="87">
        <v>2652</v>
      </c>
      <c r="K44" s="87">
        <v>2269</v>
      </c>
      <c r="L44" s="87">
        <v>1878</v>
      </c>
      <c r="M44" s="88">
        <v>1483</v>
      </c>
    </row>
    <row r="45" spans="2:13" ht="27.75" customHeight="1" x14ac:dyDescent="0.15">
      <c r="B45" s="1171"/>
      <c r="C45" s="1172"/>
      <c r="D45" s="85"/>
      <c r="E45" s="1177" t="s">
        <v>28</v>
      </c>
      <c r="F45" s="1177"/>
      <c r="G45" s="1177"/>
      <c r="H45" s="1178"/>
      <c r="I45" s="86">
        <v>5597</v>
      </c>
      <c r="J45" s="87">
        <v>5390</v>
      </c>
      <c r="K45" s="87">
        <v>4944</v>
      </c>
      <c r="L45" s="87">
        <v>4071</v>
      </c>
      <c r="M45" s="88">
        <v>3164</v>
      </c>
    </row>
    <row r="46" spans="2:13" ht="27.75" customHeight="1" x14ac:dyDescent="0.15">
      <c r="B46" s="1171"/>
      <c r="C46" s="1172"/>
      <c r="D46" s="85"/>
      <c r="E46" s="1177" t="s">
        <v>29</v>
      </c>
      <c r="F46" s="1177"/>
      <c r="G46" s="1177"/>
      <c r="H46" s="1178"/>
      <c r="I46" s="86" t="s">
        <v>476</v>
      </c>
      <c r="J46" s="87">
        <v>5</v>
      </c>
      <c r="K46" s="87" t="s">
        <v>476</v>
      </c>
      <c r="L46" s="87" t="s">
        <v>476</v>
      </c>
      <c r="M46" s="88">
        <v>24</v>
      </c>
    </row>
    <row r="47" spans="2:13" ht="27.75" customHeight="1" x14ac:dyDescent="0.15">
      <c r="B47" s="1171"/>
      <c r="C47" s="1172"/>
      <c r="D47" s="85"/>
      <c r="E47" s="1177" t="s">
        <v>30</v>
      </c>
      <c r="F47" s="1177"/>
      <c r="G47" s="1177"/>
      <c r="H47" s="1178"/>
      <c r="I47" s="86" t="s">
        <v>476</v>
      </c>
      <c r="J47" s="87" t="s">
        <v>476</v>
      </c>
      <c r="K47" s="87" t="s">
        <v>476</v>
      </c>
      <c r="L47" s="87" t="s">
        <v>476</v>
      </c>
      <c r="M47" s="88" t="s">
        <v>476</v>
      </c>
    </row>
    <row r="48" spans="2:13" ht="27.75" customHeight="1" x14ac:dyDescent="0.15">
      <c r="B48" s="1173"/>
      <c r="C48" s="1174"/>
      <c r="D48" s="85"/>
      <c r="E48" s="1177" t="s">
        <v>31</v>
      </c>
      <c r="F48" s="1177"/>
      <c r="G48" s="1177"/>
      <c r="H48" s="1178"/>
      <c r="I48" s="86" t="s">
        <v>476</v>
      </c>
      <c r="J48" s="87" t="s">
        <v>476</v>
      </c>
      <c r="K48" s="87" t="s">
        <v>476</v>
      </c>
      <c r="L48" s="87" t="s">
        <v>476</v>
      </c>
      <c r="M48" s="88" t="s">
        <v>476</v>
      </c>
    </row>
    <row r="49" spans="2:13" ht="27.75" customHeight="1" x14ac:dyDescent="0.15">
      <c r="B49" s="1179" t="s">
        <v>32</v>
      </c>
      <c r="C49" s="1180"/>
      <c r="D49" s="89"/>
      <c r="E49" s="1177" t="s">
        <v>33</v>
      </c>
      <c r="F49" s="1177"/>
      <c r="G49" s="1177"/>
      <c r="H49" s="1178"/>
      <c r="I49" s="86">
        <v>6257</v>
      </c>
      <c r="J49" s="87">
        <v>8825</v>
      </c>
      <c r="K49" s="87">
        <v>9552</v>
      </c>
      <c r="L49" s="87">
        <v>10273</v>
      </c>
      <c r="M49" s="88">
        <v>11317</v>
      </c>
    </row>
    <row r="50" spans="2:13" ht="27.75" customHeight="1" x14ac:dyDescent="0.15">
      <c r="B50" s="1171"/>
      <c r="C50" s="1172"/>
      <c r="D50" s="85"/>
      <c r="E50" s="1177" t="s">
        <v>34</v>
      </c>
      <c r="F50" s="1177"/>
      <c r="G50" s="1177"/>
      <c r="H50" s="1178"/>
      <c r="I50" s="86">
        <v>4229</v>
      </c>
      <c r="J50" s="87">
        <v>3753</v>
      </c>
      <c r="K50" s="87">
        <v>2937</v>
      </c>
      <c r="L50" s="87">
        <v>2575</v>
      </c>
      <c r="M50" s="88">
        <v>2377</v>
      </c>
    </row>
    <row r="51" spans="2:13" ht="27.75" customHeight="1" x14ac:dyDescent="0.15">
      <c r="B51" s="1173"/>
      <c r="C51" s="1174"/>
      <c r="D51" s="85"/>
      <c r="E51" s="1177" t="s">
        <v>35</v>
      </c>
      <c r="F51" s="1177"/>
      <c r="G51" s="1177"/>
      <c r="H51" s="1178"/>
      <c r="I51" s="86">
        <v>37265</v>
      </c>
      <c r="J51" s="87">
        <v>40452</v>
      </c>
      <c r="K51" s="87">
        <v>41676</v>
      </c>
      <c r="L51" s="87">
        <v>42419</v>
      </c>
      <c r="M51" s="88">
        <v>43535</v>
      </c>
    </row>
    <row r="52" spans="2:13" ht="27.75" customHeight="1" thickBot="1" x14ac:dyDescent="0.2">
      <c r="B52" s="1181" t="s">
        <v>36</v>
      </c>
      <c r="C52" s="1182"/>
      <c r="D52" s="90"/>
      <c r="E52" s="1183" t="s">
        <v>37</v>
      </c>
      <c r="F52" s="1183"/>
      <c r="G52" s="1183"/>
      <c r="H52" s="1184"/>
      <c r="I52" s="91">
        <v>20835</v>
      </c>
      <c r="J52" s="92">
        <v>15266</v>
      </c>
      <c r="K52" s="92">
        <v>13269</v>
      </c>
      <c r="L52" s="92">
        <v>9352</v>
      </c>
      <c r="M52" s="93">
        <v>6705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68932</v>
      </c>
      <c r="E3" s="116"/>
      <c r="F3" s="117">
        <v>51263</v>
      </c>
      <c r="G3" s="118"/>
      <c r="H3" s="119"/>
    </row>
    <row r="4" spans="1:8" x14ac:dyDescent="0.15">
      <c r="A4" s="120"/>
      <c r="B4" s="121"/>
      <c r="C4" s="122"/>
      <c r="D4" s="123">
        <v>24042</v>
      </c>
      <c r="E4" s="124"/>
      <c r="F4" s="125">
        <v>29061</v>
      </c>
      <c r="G4" s="126"/>
      <c r="H4" s="127"/>
    </row>
    <row r="5" spans="1:8" x14ac:dyDescent="0.15">
      <c r="A5" s="108" t="s">
        <v>508</v>
      </c>
      <c r="B5" s="113"/>
      <c r="C5" s="114"/>
      <c r="D5" s="115">
        <v>56433</v>
      </c>
      <c r="E5" s="116"/>
      <c r="F5" s="117">
        <v>41433</v>
      </c>
      <c r="G5" s="118"/>
      <c r="H5" s="119"/>
    </row>
    <row r="6" spans="1:8" x14ac:dyDescent="0.15">
      <c r="A6" s="120"/>
      <c r="B6" s="121"/>
      <c r="C6" s="122"/>
      <c r="D6" s="123">
        <v>14092</v>
      </c>
      <c r="E6" s="124"/>
      <c r="F6" s="125">
        <v>22351</v>
      </c>
      <c r="G6" s="126"/>
      <c r="H6" s="127"/>
    </row>
    <row r="7" spans="1:8" x14ac:dyDescent="0.15">
      <c r="A7" s="108" t="s">
        <v>509</v>
      </c>
      <c r="B7" s="113"/>
      <c r="C7" s="114"/>
      <c r="D7" s="115">
        <v>63688</v>
      </c>
      <c r="E7" s="116"/>
      <c r="F7" s="117">
        <v>43493</v>
      </c>
      <c r="G7" s="118"/>
      <c r="H7" s="119"/>
    </row>
    <row r="8" spans="1:8" x14ac:dyDescent="0.15">
      <c r="A8" s="120"/>
      <c r="B8" s="121"/>
      <c r="C8" s="122"/>
      <c r="D8" s="123">
        <v>6436</v>
      </c>
      <c r="E8" s="124"/>
      <c r="F8" s="125">
        <v>23254</v>
      </c>
      <c r="G8" s="126"/>
      <c r="H8" s="127"/>
    </row>
    <row r="9" spans="1:8" x14ac:dyDescent="0.15">
      <c r="A9" s="108" t="s">
        <v>510</v>
      </c>
      <c r="B9" s="113"/>
      <c r="C9" s="114"/>
      <c r="D9" s="115">
        <v>68665</v>
      </c>
      <c r="E9" s="116"/>
      <c r="F9" s="117">
        <v>50840</v>
      </c>
      <c r="G9" s="118"/>
      <c r="H9" s="119"/>
    </row>
    <row r="10" spans="1:8" x14ac:dyDescent="0.15">
      <c r="A10" s="120"/>
      <c r="B10" s="121"/>
      <c r="C10" s="122"/>
      <c r="D10" s="123">
        <v>16965</v>
      </c>
      <c r="E10" s="124"/>
      <c r="F10" s="125">
        <v>25367</v>
      </c>
      <c r="G10" s="126"/>
      <c r="H10" s="127"/>
    </row>
    <row r="11" spans="1:8" x14ac:dyDescent="0.15">
      <c r="A11" s="108" t="s">
        <v>511</v>
      </c>
      <c r="B11" s="113"/>
      <c r="C11" s="114"/>
      <c r="D11" s="115">
        <v>74577</v>
      </c>
      <c r="E11" s="116"/>
      <c r="F11" s="117">
        <v>53605</v>
      </c>
      <c r="G11" s="118"/>
      <c r="H11" s="119"/>
    </row>
    <row r="12" spans="1:8" x14ac:dyDescent="0.15">
      <c r="A12" s="120"/>
      <c r="B12" s="121"/>
      <c r="C12" s="128"/>
      <c r="D12" s="123">
        <v>18161</v>
      </c>
      <c r="E12" s="124"/>
      <c r="F12" s="125">
        <v>28343</v>
      </c>
      <c r="G12" s="126"/>
      <c r="H12" s="127"/>
    </row>
    <row r="13" spans="1:8" x14ac:dyDescent="0.15">
      <c r="A13" s="108"/>
      <c r="B13" s="113"/>
      <c r="C13" s="129"/>
      <c r="D13" s="130">
        <v>66459</v>
      </c>
      <c r="E13" s="131"/>
      <c r="F13" s="132">
        <v>48127</v>
      </c>
      <c r="G13" s="133"/>
      <c r="H13" s="119"/>
    </row>
    <row r="14" spans="1:8" x14ac:dyDescent="0.15">
      <c r="A14" s="120"/>
      <c r="B14" s="121"/>
      <c r="C14" s="122"/>
      <c r="D14" s="123">
        <v>15939</v>
      </c>
      <c r="E14" s="124"/>
      <c r="F14" s="125">
        <v>25675</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4.96</v>
      </c>
      <c r="C19" s="134">
        <f>ROUND(VALUE(SUBSTITUTE(実質収支比率等に係る経年分析!G$48,"▲","-")),2)</f>
        <v>4.62</v>
      </c>
      <c r="D19" s="134">
        <f>ROUND(VALUE(SUBSTITUTE(実質収支比率等に係る経年分析!H$48,"▲","-")),2)</f>
        <v>5.87</v>
      </c>
      <c r="E19" s="134">
        <f>ROUND(VALUE(SUBSTITUTE(実質収支比率等に係る経年分析!I$48,"▲","-")),2)</f>
        <v>6.34</v>
      </c>
      <c r="F19" s="134">
        <f>ROUND(VALUE(SUBSTITUTE(実質収支比率等に係る経年分析!J$48,"▲","-")),2)</f>
        <v>7.15</v>
      </c>
    </row>
    <row r="20" spans="1:11" x14ac:dyDescent="0.15">
      <c r="A20" s="134" t="s">
        <v>42</v>
      </c>
      <c r="B20" s="134">
        <f>ROUND(VALUE(SUBSTITUTE(実質収支比率等に係る経年分析!F$47,"▲","-")),2)</f>
        <v>15.02</v>
      </c>
      <c r="C20" s="134">
        <f>ROUND(VALUE(SUBSTITUTE(実質収支比率等に係る経年分析!G$47,"▲","-")),2)</f>
        <v>15.97</v>
      </c>
      <c r="D20" s="134">
        <f>ROUND(VALUE(SUBSTITUTE(実質収支比率等に係る経年分析!H$47,"▲","-")),2)</f>
        <v>17.420000000000002</v>
      </c>
      <c r="E20" s="134">
        <f>ROUND(VALUE(SUBSTITUTE(実質収支比率等に係る経年分析!I$47,"▲","-")),2)</f>
        <v>17.850000000000001</v>
      </c>
      <c r="F20" s="134">
        <f>ROUND(VALUE(SUBSTITUTE(実質収支比率等に係る経年分析!J$47,"▲","-")),2)</f>
        <v>19.37</v>
      </c>
    </row>
    <row r="21" spans="1:11" x14ac:dyDescent="0.15">
      <c r="A21" s="134" t="s">
        <v>43</v>
      </c>
      <c r="B21" s="134">
        <f>IF(ISNUMBER(VALUE(SUBSTITUTE(実質収支比率等に係る経年分析!F$49,"▲","-"))),ROUND(VALUE(SUBSTITUTE(実質収支比率等に係る経年分析!F$49,"▲","-")),2),NA())</f>
        <v>8.5399999999999991</v>
      </c>
      <c r="C21" s="134">
        <f>IF(ISNUMBER(VALUE(SUBSTITUTE(実質収支比率等に係る経年分析!G$49,"▲","-"))),ROUND(VALUE(SUBSTITUTE(実質収支比率等に係る経年分析!G$49,"▲","-")),2),NA())</f>
        <v>1.32</v>
      </c>
      <c r="D21" s="134">
        <f>IF(ISNUMBER(VALUE(SUBSTITUTE(実質収支比率等に係る経年分析!H$49,"▲","-"))),ROUND(VALUE(SUBSTITUTE(実質収支比率等に係る経年分析!H$49,"▲","-")),2),NA())</f>
        <v>3.98</v>
      </c>
      <c r="E21" s="134">
        <f>IF(ISNUMBER(VALUE(SUBSTITUTE(実質収支比率等に係る経年分析!I$49,"▲","-"))),ROUND(VALUE(SUBSTITUTE(実質収支比率等に係る経年分析!I$49,"▲","-")),2),NA())</f>
        <v>7.82</v>
      </c>
      <c r="F21" s="134">
        <f>IF(ISNUMBER(VALUE(SUBSTITUTE(実質収支比率等に係る経年分析!J$49,"▲","-"))),ROUND(VALUE(SUBSTITUTE(実質収支比率等に係る経年分析!J$49,"▲","-")),2),NA())</f>
        <v>4.1100000000000003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4.6100000000000003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8.2100000000000009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8.17</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6.42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7.18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6.82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7.61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5.92</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2782</v>
      </c>
      <c r="E42" s="136"/>
      <c r="F42" s="136"/>
      <c r="G42" s="136">
        <f>'実質公債費比率（分子）の構造'!L$52</f>
        <v>3044</v>
      </c>
      <c r="H42" s="136"/>
      <c r="I42" s="136"/>
      <c r="J42" s="136">
        <f>'実質公債費比率（分子）の構造'!M$52</f>
        <v>3208</v>
      </c>
      <c r="K42" s="136"/>
      <c r="L42" s="136"/>
      <c r="M42" s="136">
        <f>'実質公債費比率（分子）の構造'!N$52</f>
        <v>3320</v>
      </c>
      <c r="N42" s="136"/>
      <c r="O42" s="136"/>
      <c r="P42" s="136">
        <f>'実質公債費比率（分子）の構造'!O$52</f>
        <v>3842</v>
      </c>
    </row>
    <row r="43" spans="1:16" x14ac:dyDescent="0.15">
      <c r="A43" s="136" t="s">
        <v>51</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427</v>
      </c>
      <c r="C45" s="136"/>
      <c r="D45" s="136"/>
      <c r="E45" s="136">
        <f>'実質公債費比率（分子）の構造'!L$49</f>
        <v>494</v>
      </c>
      <c r="F45" s="136"/>
      <c r="G45" s="136"/>
      <c r="H45" s="136">
        <f>'実質公債費比率（分子）の構造'!M$49</f>
        <v>372</v>
      </c>
      <c r="I45" s="136"/>
      <c r="J45" s="136"/>
      <c r="K45" s="136">
        <f>'実質公債費比率（分子）の構造'!N$49</f>
        <v>385</v>
      </c>
      <c r="L45" s="136"/>
      <c r="M45" s="136"/>
      <c r="N45" s="136">
        <f>'実質公債費比率（分子）の構造'!O$49</f>
        <v>373</v>
      </c>
      <c r="O45" s="136"/>
      <c r="P45" s="136"/>
    </row>
    <row r="46" spans="1:16" x14ac:dyDescent="0.15">
      <c r="A46" s="136" t="s">
        <v>54</v>
      </c>
      <c r="B46" s="136">
        <f>'実質公債費比率（分子）の構造'!K$48</f>
        <v>743</v>
      </c>
      <c r="C46" s="136"/>
      <c r="D46" s="136"/>
      <c r="E46" s="136">
        <f>'実質公債費比率（分子）の構造'!L$48</f>
        <v>740</v>
      </c>
      <c r="F46" s="136"/>
      <c r="G46" s="136"/>
      <c r="H46" s="136">
        <f>'実質公債費比率（分子）の構造'!M$48</f>
        <v>715</v>
      </c>
      <c r="I46" s="136"/>
      <c r="J46" s="136"/>
      <c r="K46" s="136">
        <f>'実質公債費比率（分子）の構造'!N$48</f>
        <v>715</v>
      </c>
      <c r="L46" s="136"/>
      <c r="M46" s="136"/>
      <c r="N46" s="136">
        <f>'実質公債費比率（分子）の構造'!O$48</f>
        <v>711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3796</v>
      </c>
      <c r="C49" s="136"/>
      <c r="D49" s="136"/>
      <c r="E49" s="136">
        <f>'実質公債費比率（分子）の構造'!L$45</f>
        <v>4137</v>
      </c>
      <c r="F49" s="136"/>
      <c r="G49" s="136"/>
      <c r="H49" s="136">
        <f>'実質公債費比率（分子）の構造'!M$45</f>
        <v>4367</v>
      </c>
      <c r="I49" s="136"/>
      <c r="J49" s="136"/>
      <c r="K49" s="136">
        <f>'実質公債費比率（分子）の構造'!N$45</f>
        <v>4298</v>
      </c>
      <c r="L49" s="136"/>
      <c r="M49" s="136"/>
      <c r="N49" s="136">
        <f>'実質公債費比率（分子）の構造'!O$45</f>
        <v>4487</v>
      </c>
      <c r="O49" s="136"/>
      <c r="P49" s="136"/>
    </row>
    <row r="50" spans="1:16" x14ac:dyDescent="0.15">
      <c r="A50" s="136" t="s">
        <v>58</v>
      </c>
      <c r="B50" s="136" t="e">
        <f>NA()</f>
        <v>#N/A</v>
      </c>
      <c r="C50" s="136">
        <f>IF(ISNUMBER('実質公債費比率（分子）の構造'!K$53),'実質公債費比率（分子）の構造'!K$53,NA())</f>
        <v>2186</v>
      </c>
      <c r="D50" s="136" t="e">
        <f>NA()</f>
        <v>#N/A</v>
      </c>
      <c r="E50" s="136" t="e">
        <f>NA()</f>
        <v>#N/A</v>
      </c>
      <c r="F50" s="136">
        <f>IF(ISNUMBER('実質公債費比率（分子）の構造'!L$53),'実質公債費比率（分子）の構造'!L$53,NA())</f>
        <v>2327</v>
      </c>
      <c r="G50" s="136" t="e">
        <f>NA()</f>
        <v>#N/A</v>
      </c>
      <c r="H50" s="136" t="e">
        <f>NA()</f>
        <v>#N/A</v>
      </c>
      <c r="I50" s="136">
        <f>IF(ISNUMBER('実質公債費比率（分子）の構造'!M$53),'実質公債費比率（分子）の構造'!M$53,NA())</f>
        <v>2246</v>
      </c>
      <c r="J50" s="136" t="e">
        <f>NA()</f>
        <v>#N/A</v>
      </c>
      <c r="K50" s="136" t="e">
        <f>NA()</f>
        <v>#N/A</v>
      </c>
      <c r="L50" s="136">
        <f>IF(ISNUMBER('実質公債費比率（分子）の構造'!N$53),'実質公債費比率（分子）の構造'!N$53,NA())</f>
        <v>2078</v>
      </c>
      <c r="M50" s="136" t="e">
        <f>NA()</f>
        <v>#N/A</v>
      </c>
      <c r="N50" s="136" t="e">
        <f>NA()</f>
        <v>#N/A</v>
      </c>
      <c r="O50" s="136">
        <f>IF(ISNUMBER('実質公債費比率（分子）の構造'!O$53),'実質公債費比率（分子）の構造'!O$53,NA())</f>
        <v>1729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37265</v>
      </c>
      <c r="E56" s="135"/>
      <c r="F56" s="135"/>
      <c r="G56" s="135">
        <f>'将来負担比率（分子）の構造'!J$51</f>
        <v>40452</v>
      </c>
      <c r="H56" s="135"/>
      <c r="I56" s="135"/>
      <c r="J56" s="135">
        <f>'将来負担比率（分子）の構造'!K$51</f>
        <v>41676</v>
      </c>
      <c r="K56" s="135"/>
      <c r="L56" s="135"/>
      <c r="M56" s="135">
        <f>'将来負担比率（分子）の構造'!L$51</f>
        <v>42419</v>
      </c>
      <c r="N56" s="135"/>
      <c r="O56" s="135"/>
      <c r="P56" s="135">
        <f>'将来負担比率（分子）の構造'!M$51</f>
        <v>43535</v>
      </c>
    </row>
    <row r="57" spans="1:16" x14ac:dyDescent="0.15">
      <c r="A57" s="135" t="s">
        <v>34</v>
      </c>
      <c r="B57" s="135"/>
      <c r="C57" s="135"/>
      <c r="D57" s="135">
        <f>'将来負担比率（分子）の構造'!I$50</f>
        <v>4229</v>
      </c>
      <c r="E57" s="135"/>
      <c r="F57" s="135"/>
      <c r="G57" s="135">
        <f>'将来負担比率（分子）の構造'!J$50</f>
        <v>3753</v>
      </c>
      <c r="H57" s="135"/>
      <c r="I57" s="135"/>
      <c r="J57" s="135">
        <f>'将来負担比率（分子）の構造'!K$50</f>
        <v>2937</v>
      </c>
      <c r="K57" s="135"/>
      <c r="L57" s="135"/>
      <c r="M57" s="135">
        <f>'将来負担比率（分子）の構造'!L$50</f>
        <v>2575</v>
      </c>
      <c r="N57" s="135"/>
      <c r="O57" s="135"/>
      <c r="P57" s="135">
        <f>'将来負担比率（分子）の構造'!M$50</f>
        <v>2377</v>
      </c>
    </row>
    <row r="58" spans="1:16" x14ac:dyDescent="0.15">
      <c r="A58" s="135" t="s">
        <v>33</v>
      </c>
      <c r="B58" s="135"/>
      <c r="C58" s="135"/>
      <c r="D58" s="135">
        <f>'将来負担比率（分子）の構造'!I$49</f>
        <v>6257</v>
      </c>
      <c r="E58" s="135"/>
      <c r="F58" s="135"/>
      <c r="G58" s="135">
        <f>'将来負担比率（分子）の構造'!J$49</f>
        <v>8825</v>
      </c>
      <c r="H58" s="135"/>
      <c r="I58" s="135"/>
      <c r="J58" s="135">
        <f>'将来負担比率（分子）の構造'!K$49</f>
        <v>9552</v>
      </c>
      <c r="K58" s="135"/>
      <c r="L58" s="135"/>
      <c r="M58" s="135">
        <f>'将来負担比率（分子）の構造'!L$49</f>
        <v>10273</v>
      </c>
      <c r="N58" s="135"/>
      <c r="O58" s="135"/>
      <c r="P58" s="135">
        <f>'将来負担比率（分子）の構造'!M$49</f>
        <v>11317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5</v>
      </c>
      <c r="F61" s="135"/>
      <c r="G61" s="135"/>
      <c r="H61" s="135" t="str">
        <f>'将来負担比率（分子）の構造'!K$46</f>
        <v>-</v>
      </c>
      <c r="I61" s="135"/>
      <c r="J61" s="135"/>
      <c r="K61" s="135" t="str">
        <f>'将来負担比率（分子）の構造'!L$46</f>
        <v>-</v>
      </c>
      <c r="L61" s="135"/>
      <c r="M61" s="135"/>
      <c r="N61" s="135">
        <f>'将来負担比率（分子）の構造'!M$46</f>
        <v>24</v>
      </c>
      <c r="O61" s="135"/>
      <c r="P61" s="135"/>
    </row>
    <row r="62" spans="1:16" x14ac:dyDescent="0.15">
      <c r="A62" s="135" t="s">
        <v>28</v>
      </c>
      <c r="B62" s="135">
        <f>'将来負担比率（分子）の構造'!I$45</f>
        <v>5597</v>
      </c>
      <c r="C62" s="135"/>
      <c r="D62" s="135"/>
      <c r="E62" s="135">
        <f>'将来負担比率（分子）の構造'!J$45</f>
        <v>5390</v>
      </c>
      <c r="F62" s="135"/>
      <c r="G62" s="135"/>
      <c r="H62" s="135">
        <f>'将来負担比率（分子）の構造'!K$45</f>
        <v>4944</v>
      </c>
      <c r="I62" s="135"/>
      <c r="J62" s="135"/>
      <c r="K62" s="135">
        <f>'将来負担比率（分子）の構造'!L$45</f>
        <v>4071</v>
      </c>
      <c r="L62" s="135"/>
      <c r="M62" s="135"/>
      <c r="N62" s="135">
        <f>'将来負担比率（分子）の構造'!M$45</f>
        <v>3164</v>
      </c>
      <c r="O62" s="135"/>
      <c r="P62" s="135"/>
    </row>
    <row r="63" spans="1:16" x14ac:dyDescent="0.15">
      <c r="A63" s="135" t="s">
        <v>27</v>
      </c>
      <c r="B63" s="135">
        <f>'将来負担比率（分子）の構造'!I$44</f>
        <v>3085</v>
      </c>
      <c r="C63" s="135"/>
      <c r="D63" s="135"/>
      <c r="E63" s="135">
        <f>'将来負担比率（分子）の構造'!J$44</f>
        <v>2652</v>
      </c>
      <c r="F63" s="135"/>
      <c r="G63" s="135"/>
      <c r="H63" s="135">
        <f>'将来負担比率（分子）の構造'!K$44</f>
        <v>2269</v>
      </c>
      <c r="I63" s="135"/>
      <c r="J63" s="135"/>
      <c r="K63" s="135">
        <f>'将来負担比率（分子）の構造'!L$44</f>
        <v>1878</v>
      </c>
      <c r="L63" s="135"/>
      <c r="M63" s="135"/>
      <c r="N63" s="135">
        <f>'将来負担比率（分子）の構造'!M$44</f>
        <v>1483</v>
      </c>
      <c r="O63" s="135"/>
      <c r="P63" s="135"/>
    </row>
    <row r="64" spans="1:16" x14ac:dyDescent="0.15">
      <c r="A64" s="135" t="s">
        <v>26</v>
      </c>
      <c r="B64" s="135">
        <f>'将来負担比率（分子）の構造'!I$43</f>
        <v>11692</v>
      </c>
      <c r="C64" s="135"/>
      <c r="D64" s="135"/>
      <c r="E64" s="135">
        <f>'将来負担比率（分子）の構造'!J$43</f>
        <v>11070</v>
      </c>
      <c r="F64" s="135"/>
      <c r="G64" s="135"/>
      <c r="H64" s="135">
        <f>'将来負担比率（分子）の構造'!K$43</f>
        <v>10664</v>
      </c>
      <c r="I64" s="135"/>
      <c r="J64" s="135"/>
      <c r="K64" s="135">
        <f>'将来負担比率（分子）の構造'!L$43</f>
        <v>10439</v>
      </c>
      <c r="L64" s="135"/>
      <c r="M64" s="135"/>
      <c r="N64" s="135">
        <f>'将来負担比率（分子）の構造'!M$43</f>
        <v>10282</v>
      </c>
      <c r="O64" s="135"/>
      <c r="P64" s="135"/>
    </row>
    <row r="65" spans="1:16" x14ac:dyDescent="0.15">
      <c r="A65" s="135" t="s">
        <v>25</v>
      </c>
      <c r="B65" s="135">
        <f>'将来負担比率（分子）の構造'!I$42</f>
        <v>130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48083</v>
      </c>
      <c r="C66" s="135"/>
      <c r="D66" s="135"/>
      <c r="E66" s="135">
        <f>'将来負担比率（分子）の構造'!J$41</f>
        <v>49179</v>
      </c>
      <c r="F66" s="135"/>
      <c r="G66" s="135"/>
      <c r="H66" s="135">
        <f>'将来負担比率（分子）の構造'!K$41</f>
        <v>49557</v>
      </c>
      <c r="I66" s="135"/>
      <c r="J66" s="135"/>
      <c r="K66" s="135">
        <f>'将来負担比率（分子）の構造'!L$41</f>
        <v>48231</v>
      </c>
      <c r="L66" s="135"/>
      <c r="M66" s="135"/>
      <c r="N66" s="135">
        <f>'将来負担比率（分子）の構造'!M$41</f>
        <v>48980</v>
      </c>
      <c r="O66" s="135"/>
      <c r="P66" s="135"/>
    </row>
    <row r="67" spans="1:16" x14ac:dyDescent="0.15">
      <c r="A67" s="135" t="s">
        <v>62</v>
      </c>
      <c r="B67" s="135" t="e">
        <f>NA()</f>
        <v>#N/A</v>
      </c>
      <c r="C67" s="135">
        <f>IF(ISNUMBER('将来負担比率（分子）の構造'!I$52), IF('将来負担比率（分子）の構造'!I$52 &lt; 0, 0, '将来負担比率（分子）の構造'!I$52), NA())</f>
        <v>20835</v>
      </c>
      <c r="D67" s="135" t="e">
        <f>NA()</f>
        <v>#N/A</v>
      </c>
      <c r="E67" s="135" t="e">
        <f>NA()</f>
        <v>#N/A</v>
      </c>
      <c r="F67" s="135">
        <f>IF(ISNUMBER('将来負担比率（分子）の構造'!J$52), IF('将来負担比率（分子）の構造'!J$52 &lt; 0, 0, '将来負担比率（分子）の構造'!J$52), NA())</f>
        <v>15266</v>
      </c>
      <c r="G67" s="135" t="e">
        <f>NA()</f>
        <v>#N/A</v>
      </c>
      <c r="H67" s="135" t="e">
        <f>NA()</f>
        <v>#N/A</v>
      </c>
      <c r="I67" s="135">
        <f>IF(ISNUMBER('将来負担比率（分子）の構造'!K$52), IF('将来負担比率（分子）の構造'!K$52 &lt; 0, 0, '将来負担比率（分子）の構造'!K$52), NA())</f>
        <v>13269</v>
      </c>
      <c r="J67" s="135" t="e">
        <f>NA()</f>
        <v>#N/A</v>
      </c>
      <c r="K67" s="135" t="e">
        <f>NA()</f>
        <v>#N/A</v>
      </c>
      <c r="L67" s="135">
        <f>IF(ISNUMBER('将来負担比率（分子）の構造'!L$52), IF('将来負担比率（分子）の構造'!L$52 &lt; 0, 0, '将来負担比率（分子）の構造'!L$52), NA())</f>
        <v>9352</v>
      </c>
      <c r="M67" s="135" t="e">
        <f>NA()</f>
        <v>#N/A</v>
      </c>
      <c r="N67" s="135" t="e">
        <f>NA()</f>
        <v>#N/A</v>
      </c>
      <c r="O67" s="135">
        <f>IF(ISNUMBER('将来負担比率（分子）の構造'!M$52), IF('将来負担比率（分子）の構造'!M$52 &lt; 0, 0, '将来負担比率（分子）の構造'!M$52), NA())</f>
        <v>6705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10411537</v>
      </c>
      <c r="S5" s="583"/>
      <c r="T5" s="583"/>
      <c r="U5" s="583"/>
      <c r="V5" s="583"/>
      <c r="W5" s="583"/>
      <c r="X5" s="583"/>
      <c r="Y5" s="584"/>
      <c r="Z5" s="585">
        <v>18.8</v>
      </c>
      <c r="AA5" s="585"/>
      <c r="AB5" s="585"/>
      <c r="AC5" s="585"/>
      <c r="AD5" s="586">
        <v>10411537</v>
      </c>
      <c r="AE5" s="586"/>
      <c r="AF5" s="586"/>
      <c r="AG5" s="586"/>
      <c r="AH5" s="586"/>
      <c r="AI5" s="586"/>
      <c r="AJ5" s="586"/>
      <c r="AK5" s="586"/>
      <c r="AL5" s="587">
        <v>40.299999999999997</v>
      </c>
      <c r="AM5" s="588"/>
      <c r="AN5" s="588"/>
      <c r="AO5" s="589"/>
      <c r="AP5" s="579" t="s">
        <v>207</v>
      </c>
      <c r="AQ5" s="580"/>
      <c r="AR5" s="580"/>
      <c r="AS5" s="580"/>
      <c r="AT5" s="580"/>
      <c r="AU5" s="580"/>
      <c r="AV5" s="580"/>
      <c r="AW5" s="580"/>
      <c r="AX5" s="580"/>
      <c r="AY5" s="580"/>
      <c r="AZ5" s="580"/>
      <c r="BA5" s="580"/>
      <c r="BB5" s="580"/>
      <c r="BC5" s="580"/>
      <c r="BD5" s="580"/>
      <c r="BE5" s="580"/>
      <c r="BF5" s="581"/>
      <c r="BG5" s="593">
        <v>10411537</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278443</v>
      </c>
      <c r="S6" s="594"/>
      <c r="T6" s="594"/>
      <c r="U6" s="594"/>
      <c r="V6" s="594"/>
      <c r="W6" s="594"/>
      <c r="X6" s="594"/>
      <c r="Y6" s="595"/>
      <c r="Z6" s="596">
        <v>0.5</v>
      </c>
      <c r="AA6" s="596"/>
      <c r="AB6" s="596"/>
      <c r="AC6" s="596"/>
      <c r="AD6" s="597">
        <v>278443</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10411537</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379588</v>
      </c>
      <c r="CS6" s="594"/>
      <c r="CT6" s="594"/>
      <c r="CU6" s="594"/>
      <c r="CV6" s="594"/>
      <c r="CW6" s="594"/>
      <c r="CX6" s="594"/>
      <c r="CY6" s="595"/>
      <c r="CZ6" s="596">
        <v>0.7</v>
      </c>
      <c r="DA6" s="596"/>
      <c r="DB6" s="596"/>
      <c r="DC6" s="596"/>
      <c r="DD6" s="602" t="s">
        <v>208</v>
      </c>
      <c r="DE6" s="594"/>
      <c r="DF6" s="594"/>
      <c r="DG6" s="594"/>
      <c r="DH6" s="594"/>
      <c r="DI6" s="594"/>
      <c r="DJ6" s="594"/>
      <c r="DK6" s="594"/>
      <c r="DL6" s="594"/>
      <c r="DM6" s="594"/>
      <c r="DN6" s="594"/>
      <c r="DO6" s="594"/>
      <c r="DP6" s="595"/>
      <c r="DQ6" s="602">
        <v>379588</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14860</v>
      </c>
      <c r="S7" s="594"/>
      <c r="T7" s="594"/>
      <c r="U7" s="594"/>
      <c r="V7" s="594"/>
      <c r="W7" s="594"/>
      <c r="X7" s="594"/>
      <c r="Y7" s="595"/>
      <c r="Z7" s="596">
        <v>0</v>
      </c>
      <c r="AA7" s="596"/>
      <c r="AB7" s="596"/>
      <c r="AC7" s="596"/>
      <c r="AD7" s="597">
        <v>14860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3732009</v>
      </c>
      <c r="BH7" s="594"/>
      <c r="BI7" s="594"/>
      <c r="BJ7" s="594"/>
      <c r="BK7" s="594"/>
      <c r="BL7" s="594"/>
      <c r="BM7" s="594"/>
      <c r="BN7" s="595"/>
      <c r="BO7" s="596">
        <v>35.799999999999997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5567069</v>
      </c>
      <c r="CS7" s="594"/>
      <c r="CT7" s="594"/>
      <c r="CU7" s="594"/>
      <c r="CV7" s="594"/>
      <c r="CW7" s="594"/>
      <c r="CX7" s="594"/>
      <c r="CY7" s="595"/>
      <c r="CZ7" s="596">
        <v>10.5</v>
      </c>
      <c r="DA7" s="596"/>
      <c r="DB7" s="596"/>
      <c r="DC7" s="596"/>
      <c r="DD7" s="602">
        <v>1217517</v>
      </c>
      <c r="DE7" s="594"/>
      <c r="DF7" s="594"/>
      <c r="DG7" s="594"/>
      <c r="DH7" s="594"/>
      <c r="DI7" s="594"/>
      <c r="DJ7" s="594"/>
      <c r="DK7" s="594"/>
      <c r="DL7" s="594"/>
      <c r="DM7" s="594"/>
      <c r="DN7" s="594"/>
      <c r="DO7" s="594"/>
      <c r="DP7" s="595"/>
      <c r="DQ7" s="602">
        <v>3888746</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22240</v>
      </c>
      <c r="S8" s="594"/>
      <c r="T8" s="594"/>
      <c r="U8" s="594"/>
      <c r="V8" s="594"/>
      <c r="W8" s="594"/>
      <c r="X8" s="594"/>
      <c r="Y8" s="595"/>
      <c r="Z8" s="596">
        <v>0</v>
      </c>
      <c r="AA8" s="596"/>
      <c r="AB8" s="596"/>
      <c r="AC8" s="596"/>
      <c r="AD8" s="597">
        <v>22240</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124048</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23202392</v>
      </c>
      <c r="CS8" s="594"/>
      <c r="CT8" s="594"/>
      <c r="CU8" s="594"/>
      <c r="CV8" s="594"/>
      <c r="CW8" s="594"/>
      <c r="CX8" s="594"/>
      <c r="CY8" s="595"/>
      <c r="CZ8" s="596">
        <v>43.6</v>
      </c>
      <c r="DA8" s="596"/>
      <c r="DB8" s="596"/>
      <c r="DC8" s="596"/>
      <c r="DD8" s="602">
        <v>259429</v>
      </c>
      <c r="DE8" s="594"/>
      <c r="DF8" s="594"/>
      <c r="DG8" s="594"/>
      <c r="DH8" s="594"/>
      <c r="DI8" s="594"/>
      <c r="DJ8" s="594"/>
      <c r="DK8" s="594"/>
      <c r="DL8" s="594"/>
      <c r="DM8" s="594"/>
      <c r="DN8" s="594"/>
      <c r="DO8" s="594"/>
      <c r="DP8" s="595"/>
      <c r="DQ8" s="602">
        <v>10187300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16771</v>
      </c>
      <c r="S9" s="594"/>
      <c r="T9" s="594"/>
      <c r="U9" s="594"/>
      <c r="V9" s="594"/>
      <c r="W9" s="594"/>
      <c r="X9" s="594"/>
      <c r="Y9" s="595"/>
      <c r="Z9" s="596">
        <v>0</v>
      </c>
      <c r="AA9" s="596"/>
      <c r="AB9" s="596"/>
      <c r="AC9" s="596"/>
      <c r="AD9" s="597">
        <v>16771</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2977163</v>
      </c>
      <c r="BH9" s="594"/>
      <c r="BI9" s="594"/>
      <c r="BJ9" s="594"/>
      <c r="BK9" s="594"/>
      <c r="BL9" s="594"/>
      <c r="BM9" s="594"/>
      <c r="BN9" s="595"/>
      <c r="BO9" s="596">
        <v>28.6</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3003005</v>
      </c>
      <c r="CS9" s="594"/>
      <c r="CT9" s="594"/>
      <c r="CU9" s="594"/>
      <c r="CV9" s="594"/>
      <c r="CW9" s="594"/>
      <c r="CX9" s="594"/>
      <c r="CY9" s="595"/>
      <c r="CZ9" s="596">
        <v>5.6</v>
      </c>
      <c r="DA9" s="596"/>
      <c r="DB9" s="596"/>
      <c r="DC9" s="596"/>
      <c r="DD9" s="602">
        <v>2324</v>
      </c>
      <c r="DE9" s="594"/>
      <c r="DF9" s="594"/>
      <c r="DG9" s="594"/>
      <c r="DH9" s="594"/>
      <c r="DI9" s="594"/>
      <c r="DJ9" s="594"/>
      <c r="DK9" s="594"/>
      <c r="DL9" s="594"/>
      <c r="DM9" s="594"/>
      <c r="DN9" s="594"/>
      <c r="DO9" s="594"/>
      <c r="DP9" s="595"/>
      <c r="DQ9" s="602">
        <v>2502760</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961008</v>
      </c>
      <c r="S10" s="594"/>
      <c r="T10" s="594"/>
      <c r="U10" s="594"/>
      <c r="V10" s="594"/>
      <c r="W10" s="594"/>
      <c r="X10" s="594"/>
      <c r="Y10" s="595"/>
      <c r="Z10" s="596">
        <v>1.7</v>
      </c>
      <c r="AA10" s="596"/>
      <c r="AB10" s="596"/>
      <c r="AC10" s="596"/>
      <c r="AD10" s="597">
        <v>961008</v>
      </c>
      <c r="AE10" s="597"/>
      <c r="AF10" s="597"/>
      <c r="AG10" s="597"/>
      <c r="AH10" s="597"/>
      <c r="AI10" s="597"/>
      <c r="AJ10" s="597"/>
      <c r="AK10" s="597"/>
      <c r="AL10" s="598">
        <v>3.7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171004</v>
      </c>
      <c r="BH10" s="594"/>
      <c r="BI10" s="594"/>
      <c r="BJ10" s="594"/>
      <c r="BK10" s="594"/>
      <c r="BL10" s="594"/>
      <c r="BM10" s="594"/>
      <c r="BN10" s="595"/>
      <c r="BO10" s="596">
        <v>1.6</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469813</v>
      </c>
      <c r="CS10" s="594"/>
      <c r="CT10" s="594"/>
      <c r="CU10" s="594"/>
      <c r="CV10" s="594"/>
      <c r="CW10" s="594"/>
      <c r="CX10" s="594"/>
      <c r="CY10" s="595"/>
      <c r="CZ10" s="596">
        <v>0.9</v>
      </c>
      <c r="DA10" s="596"/>
      <c r="DB10" s="596"/>
      <c r="DC10" s="596"/>
      <c r="DD10" s="602" t="s">
        <v>220</v>
      </c>
      <c r="DE10" s="594"/>
      <c r="DF10" s="594"/>
      <c r="DG10" s="594"/>
      <c r="DH10" s="594"/>
      <c r="DI10" s="594"/>
      <c r="DJ10" s="594"/>
      <c r="DK10" s="594"/>
      <c r="DL10" s="594"/>
      <c r="DM10" s="594"/>
      <c r="DN10" s="594"/>
      <c r="DO10" s="594"/>
      <c r="DP10" s="595"/>
      <c r="DQ10" s="602">
        <v>95037</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18815</v>
      </c>
      <c r="S11" s="594"/>
      <c r="T11" s="594"/>
      <c r="U11" s="594"/>
      <c r="V11" s="594"/>
      <c r="W11" s="594"/>
      <c r="X11" s="594"/>
      <c r="Y11" s="595"/>
      <c r="Z11" s="596">
        <v>0</v>
      </c>
      <c r="AA11" s="596"/>
      <c r="AB11" s="596"/>
      <c r="AC11" s="596"/>
      <c r="AD11" s="597">
        <v>18815</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459794</v>
      </c>
      <c r="BH11" s="594"/>
      <c r="BI11" s="594"/>
      <c r="BJ11" s="594"/>
      <c r="BK11" s="594"/>
      <c r="BL11" s="594"/>
      <c r="BM11" s="594"/>
      <c r="BN11" s="595"/>
      <c r="BO11" s="596">
        <v>4.4000000000000004</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1359352</v>
      </c>
      <c r="CS11" s="594"/>
      <c r="CT11" s="594"/>
      <c r="CU11" s="594"/>
      <c r="CV11" s="594"/>
      <c r="CW11" s="594"/>
      <c r="CX11" s="594"/>
      <c r="CY11" s="595"/>
      <c r="CZ11" s="596">
        <v>2.6</v>
      </c>
      <c r="DA11" s="596"/>
      <c r="DB11" s="596"/>
      <c r="DC11" s="596"/>
      <c r="DD11" s="602">
        <v>835131</v>
      </c>
      <c r="DE11" s="594"/>
      <c r="DF11" s="594"/>
      <c r="DG11" s="594"/>
      <c r="DH11" s="594"/>
      <c r="DI11" s="594"/>
      <c r="DJ11" s="594"/>
      <c r="DK11" s="594"/>
      <c r="DL11" s="594"/>
      <c r="DM11" s="594"/>
      <c r="DN11" s="594"/>
      <c r="DO11" s="594"/>
      <c r="DP11" s="595"/>
      <c r="DQ11" s="602">
        <v>433255</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5704757</v>
      </c>
      <c r="BH12" s="594"/>
      <c r="BI12" s="594"/>
      <c r="BJ12" s="594"/>
      <c r="BK12" s="594"/>
      <c r="BL12" s="594"/>
      <c r="BM12" s="594"/>
      <c r="BN12" s="595"/>
      <c r="BO12" s="596">
        <v>54.8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800447</v>
      </c>
      <c r="CS12" s="594"/>
      <c r="CT12" s="594"/>
      <c r="CU12" s="594"/>
      <c r="CV12" s="594"/>
      <c r="CW12" s="594"/>
      <c r="CX12" s="594"/>
      <c r="CY12" s="595"/>
      <c r="CZ12" s="596">
        <v>1.5</v>
      </c>
      <c r="DA12" s="596"/>
      <c r="DB12" s="596"/>
      <c r="DC12" s="596"/>
      <c r="DD12" s="602">
        <v>174940</v>
      </c>
      <c r="DE12" s="594"/>
      <c r="DF12" s="594"/>
      <c r="DG12" s="594"/>
      <c r="DH12" s="594"/>
      <c r="DI12" s="594"/>
      <c r="DJ12" s="594"/>
      <c r="DK12" s="594"/>
      <c r="DL12" s="594"/>
      <c r="DM12" s="594"/>
      <c r="DN12" s="594"/>
      <c r="DO12" s="594"/>
      <c r="DP12" s="595"/>
      <c r="DQ12" s="602">
        <v>372774</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23379</v>
      </c>
      <c r="S13" s="594"/>
      <c r="T13" s="594"/>
      <c r="U13" s="594"/>
      <c r="V13" s="594"/>
      <c r="W13" s="594"/>
      <c r="X13" s="594"/>
      <c r="Y13" s="595"/>
      <c r="Z13" s="596">
        <v>0</v>
      </c>
      <c r="AA13" s="596"/>
      <c r="AB13" s="596"/>
      <c r="AC13" s="596"/>
      <c r="AD13" s="597">
        <v>23379</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5448865</v>
      </c>
      <c r="BH13" s="594"/>
      <c r="BI13" s="594"/>
      <c r="BJ13" s="594"/>
      <c r="BK13" s="594"/>
      <c r="BL13" s="594"/>
      <c r="BM13" s="594"/>
      <c r="BN13" s="595"/>
      <c r="BO13" s="596">
        <v>52.3</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4622550</v>
      </c>
      <c r="CS13" s="594"/>
      <c r="CT13" s="594"/>
      <c r="CU13" s="594"/>
      <c r="CV13" s="594"/>
      <c r="CW13" s="594"/>
      <c r="CX13" s="594"/>
      <c r="CY13" s="595"/>
      <c r="CZ13" s="596">
        <v>8.6999999999999993</v>
      </c>
      <c r="DA13" s="596"/>
      <c r="DB13" s="596"/>
      <c r="DC13" s="596"/>
      <c r="DD13" s="602">
        <v>2967558</v>
      </c>
      <c r="DE13" s="594"/>
      <c r="DF13" s="594"/>
      <c r="DG13" s="594"/>
      <c r="DH13" s="594"/>
      <c r="DI13" s="594"/>
      <c r="DJ13" s="594"/>
      <c r="DK13" s="594"/>
      <c r="DL13" s="594"/>
      <c r="DM13" s="594"/>
      <c r="DN13" s="594"/>
      <c r="DO13" s="594"/>
      <c r="DP13" s="595"/>
      <c r="DQ13" s="602">
        <v>2043239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343824</v>
      </c>
      <c r="BH14" s="594"/>
      <c r="BI14" s="594"/>
      <c r="BJ14" s="594"/>
      <c r="BK14" s="594"/>
      <c r="BL14" s="594"/>
      <c r="BM14" s="594"/>
      <c r="BN14" s="595"/>
      <c r="BO14" s="596">
        <v>3.3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1287548</v>
      </c>
      <c r="CS14" s="594"/>
      <c r="CT14" s="594"/>
      <c r="CU14" s="594"/>
      <c r="CV14" s="594"/>
      <c r="CW14" s="594"/>
      <c r="CX14" s="594"/>
      <c r="CY14" s="595"/>
      <c r="CZ14" s="596">
        <v>2.4</v>
      </c>
      <c r="DA14" s="596"/>
      <c r="DB14" s="596"/>
      <c r="DC14" s="596"/>
      <c r="DD14" s="602">
        <v>229909</v>
      </c>
      <c r="DE14" s="594"/>
      <c r="DF14" s="594"/>
      <c r="DG14" s="594"/>
      <c r="DH14" s="594"/>
      <c r="DI14" s="594"/>
      <c r="DJ14" s="594"/>
      <c r="DK14" s="594"/>
      <c r="DL14" s="594"/>
      <c r="DM14" s="594"/>
      <c r="DN14" s="594"/>
      <c r="DO14" s="594"/>
      <c r="DP14" s="595"/>
      <c r="DQ14" s="602">
        <v>1063715</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31390</v>
      </c>
      <c r="S15" s="594"/>
      <c r="T15" s="594"/>
      <c r="U15" s="594"/>
      <c r="V15" s="594"/>
      <c r="W15" s="594"/>
      <c r="X15" s="594"/>
      <c r="Y15" s="595"/>
      <c r="Z15" s="596">
        <v>0.1</v>
      </c>
      <c r="AA15" s="596"/>
      <c r="AB15" s="596"/>
      <c r="AC15" s="596"/>
      <c r="AD15" s="597">
        <v>31390</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630947</v>
      </c>
      <c r="BH15" s="594"/>
      <c r="BI15" s="594"/>
      <c r="BJ15" s="594"/>
      <c r="BK15" s="594"/>
      <c r="BL15" s="594"/>
      <c r="BM15" s="594"/>
      <c r="BN15" s="595"/>
      <c r="BO15" s="596">
        <v>6.1</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7634556</v>
      </c>
      <c r="CS15" s="594"/>
      <c r="CT15" s="594"/>
      <c r="CU15" s="594"/>
      <c r="CV15" s="594"/>
      <c r="CW15" s="594"/>
      <c r="CX15" s="594"/>
      <c r="CY15" s="595"/>
      <c r="CZ15" s="596">
        <v>14.3</v>
      </c>
      <c r="DA15" s="596"/>
      <c r="DB15" s="596"/>
      <c r="DC15" s="596"/>
      <c r="DD15" s="602">
        <v>3375817</v>
      </c>
      <c r="DE15" s="594"/>
      <c r="DF15" s="594"/>
      <c r="DG15" s="594"/>
      <c r="DH15" s="594"/>
      <c r="DI15" s="594"/>
      <c r="DJ15" s="594"/>
      <c r="DK15" s="594"/>
      <c r="DL15" s="594"/>
      <c r="DM15" s="594"/>
      <c r="DN15" s="594"/>
      <c r="DO15" s="594"/>
      <c r="DP15" s="595"/>
      <c r="DQ15" s="602">
        <v>3894108</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14306591</v>
      </c>
      <c r="S16" s="594"/>
      <c r="T16" s="594"/>
      <c r="U16" s="594"/>
      <c r="V16" s="594"/>
      <c r="W16" s="594"/>
      <c r="X16" s="594"/>
      <c r="Y16" s="595"/>
      <c r="Z16" s="596">
        <v>25.8</v>
      </c>
      <c r="AA16" s="596"/>
      <c r="AB16" s="596"/>
      <c r="AC16" s="596"/>
      <c r="AD16" s="597">
        <v>13049969</v>
      </c>
      <c r="AE16" s="597"/>
      <c r="AF16" s="597"/>
      <c r="AG16" s="597"/>
      <c r="AH16" s="597"/>
      <c r="AI16" s="597"/>
      <c r="AJ16" s="597"/>
      <c r="AK16" s="597"/>
      <c r="AL16" s="598">
        <v>50.5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50410</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50410</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13049969</v>
      </c>
      <c r="S17" s="594"/>
      <c r="T17" s="594"/>
      <c r="U17" s="594"/>
      <c r="V17" s="594"/>
      <c r="W17" s="594"/>
      <c r="X17" s="594"/>
      <c r="Y17" s="595"/>
      <c r="Z17" s="596">
        <v>23.6</v>
      </c>
      <c r="AA17" s="596"/>
      <c r="AB17" s="596"/>
      <c r="AC17" s="596"/>
      <c r="AD17" s="597">
        <v>13049969</v>
      </c>
      <c r="AE17" s="597"/>
      <c r="AF17" s="597"/>
      <c r="AG17" s="597"/>
      <c r="AH17" s="597"/>
      <c r="AI17" s="597"/>
      <c r="AJ17" s="597"/>
      <c r="AK17" s="597"/>
      <c r="AL17" s="598">
        <v>50.5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4829499</v>
      </c>
      <c r="CS17" s="594"/>
      <c r="CT17" s="594"/>
      <c r="CU17" s="594"/>
      <c r="CV17" s="594"/>
      <c r="CW17" s="594"/>
      <c r="CX17" s="594"/>
      <c r="CY17" s="595"/>
      <c r="CZ17" s="596">
        <v>9.1</v>
      </c>
      <c r="DA17" s="596"/>
      <c r="DB17" s="596"/>
      <c r="DC17" s="596"/>
      <c r="DD17" s="602" t="s">
        <v>220</v>
      </c>
      <c r="DE17" s="594"/>
      <c r="DF17" s="594"/>
      <c r="DG17" s="594"/>
      <c r="DH17" s="594"/>
      <c r="DI17" s="594"/>
      <c r="DJ17" s="594"/>
      <c r="DK17" s="594"/>
      <c r="DL17" s="594"/>
      <c r="DM17" s="594"/>
      <c r="DN17" s="594"/>
      <c r="DO17" s="594"/>
      <c r="DP17" s="595"/>
      <c r="DQ17" s="602">
        <v>4489663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1256622</v>
      </c>
      <c r="S18" s="594"/>
      <c r="T18" s="594"/>
      <c r="U18" s="594"/>
      <c r="V18" s="594"/>
      <c r="W18" s="594"/>
      <c r="X18" s="594"/>
      <c r="Y18" s="595"/>
      <c r="Z18" s="596">
        <v>2.2999999999999998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26085034</v>
      </c>
      <c r="S20" s="594"/>
      <c r="T20" s="594"/>
      <c r="U20" s="594"/>
      <c r="V20" s="594"/>
      <c r="W20" s="594"/>
      <c r="X20" s="594"/>
      <c r="Y20" s="595"/>
      <c r="Z20" s="596">
        <v>47.1</v>
      </c>
      <c r="AA20" s="596"/>
      <c r="AB20" s="596"/>
      <c r="AC20" s="596"/>
      <c r="AD20" s="597">
        <v>24828412</v>
      </c>
      <c r="AE20" s="597"/>
      <c r="AF20" s="597"/>
      <c r="AG20" s="597"/>
      <c r="AH20" s="597"/>
      <c r="AI20" s="597"/>
      <c r="AJ20" s="597"/>
      <c r="AK20" s="597"/>
      <c r="AL20" s="598">
        <v>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53206229</v>
      </c>
      <c r="CS20" s="594"/>
      <c r="CT20" s="594"/>
      <c r="CU20" s="594"/>
      <c r="CV20" s="594"/>
      <c r="CW20" s="594"/>
      <c r="CX20" s="594"/>
      <c r="CY20" s="595"/>
      <c r="CZ20" s="596">
        <v>100</v>
      </c>
      <c r="DA20" s="596"/>
      <c r="DB20" s="596"/>
      <c r="DC20" s="596"/>
      <c r="DD20" s="602">
        <v>9062625</v>
      </c>
      <c r="DE20" s="594"/>
      <c r="DF20" s="594"/>
      <c r="DG20" s="594"/>
      <c r="DH20" s="594"/>
      <c r="DI20" s="594"/>
      <c r="DJ20" s="594"/>
      <c r="DK20" s="594"/>
      <c r="DL20" s="594"/>
      <c r="DM20" s="594"/>
      <c r="DN20" s="594"/>
      <c r="DO20" s="594"/>
      <c r="DP20" s="595"/>
      <c r="DQ20" s="602">
        <v>29400595</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11541</v>
      </c>
      <c r="S21" s="594"/>
      <c r="T21" s="594"/>
      <c r="U21" s="594"/>
      <c r="V21" s="594"/>
      <c r="W21" s="594"/>
      <c r="X21" s="594"/>
      <c r="Y21" s="595"/>
      <c r="Z21" s="596">
        <v>0</v>
      </c>
      <c r="AA21" s="596"/>
      <c r="AB21" s="596"/>
      <c r="AC21" s="596"/>
      <c r="AD21" s="597">
        <v>11541</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416601</v>
      </c>
      <c r="S22" s="594"/>
      <c r="T22" s="594"/>
      <c r="U22" s="594"/>
      <c r="V22" s="594"/>
      <c r="W22" s="594"/>
      <c r="X22" s="594"/>
      <c r="Y22" s="595"/>
      <c r="Z22" s="596">
        <v>0.8</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435442</v>
      </c>
      <c r="S23" s="594"/>
      <c r="T23" s="594"/>
      <c r="U23" s="594"/>
      <c r="V23" s="594"/>
      <c r="W23" s="594"/>
      <c r="X23" s="594"/>
      <c r="Y23" s="595"/>
      <c r="Z23" s="596">
        <v>0.8</v>
      </c>
      <c r="AA23" s="596"/>
      <c r="AB23" s="596"/>
      <c r="AC23" s="596"/>
      <c r="AD23" s="597" t="s">
        <v>220</v>
      </c>
      <c r="AE23" s="597"/>
      <c r="AF23" s="597"/>
      <c r="AG23" s="597"/>
      <c r="AH23" s="597"/>
      <c r="AI23" s="597"/>
      <c r="AJ23" s="597"/>
      <c r="AK23" s="597"/>
      <c r="AL23" s="598" t="s">
        <v>220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339639</v>
      </c>
      <c r="S24" s="594"/>
      <c r="T24" s="594"/>
      <c r="U24" s="594"/>
      <c r="V24" s="594"/>
      <c r="W24" s="594"/>
      <c r="X24" s="594"/>
      <c r="Y24" s="595"/>
      <c r="Z24" s="596">
        <v>0.6</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27726230</v>
      </c>
      <c r="CS24" s="583"/>
      <c r="CT24" s="583"/>
      <c r="CU24" s="583"/>
      <c r="CV24" s="583"/>
      <c r="CW24" s="583"/>
      <c r="CX24" s="583"/>
      <c r="CY24" s="584"/>
      <c r="CZ24" s="622">
        <v>52.1</v>
      </c>
      <c r="DA24" s="623"/>
      <c r="DB24" s="623"/>
      <c r="DC24" s="624"/>
      <c r="DD24" s="621">
        <v>15433112</v>
      </c>
      <c r="DE24" s="583"/>
      <c r="DF24" s="583"/>
      <c r="DG24" s="583"/>
      <c r="DH24" s="583"/>
      <c r="DI24" s="583"/>
      <c r="DJ24" s="583"/>
      <c r="DK24" s="584"/>
      <c r="DL24" s="621">
        <v>14771016</v>
      </c>
      <c r="DM24" s="583"/>
      <c r="DN24" s="583"/>
      <c r="DO24" s="583"/>
      <c r="DP24" s="583"/>
      <c r="DQ24" s="583"/>
      <c r="DR24" s="583"/>
      <c r="DS24" s="583"/>
      <c r="DT24" s="583"/>
      <c r="DU24" s="583"/>
      <c r="DV24" s="584"/>
      <c r="DW24" s="587">
        <v>53.6</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10693658</v>
      </c>
      <c r="S25" s="594"/>
      <c r="T25" s="594"/>
      <c r="U25" s="594"/>
      <c r="V25" s="594"/>
      <c r="W25" s="594"/>
      <c r="X25" s="594"/>
      <c r="Y25" s="595"/>
      <c r="Z25" s="596">
        <v>19.3</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7036976</v>
      </c>
      <c r="CS25" s="613"/>
      <c r="CT25" s="613"/>
      <c r="CU25" s="613"/>
      <c r="CV25" s="613"/>
      <c r="CW25" s="613"/>
      <c r="CX25" s="613"/>
      <c r="CY25" s="614"/>
      <c r="CZ25" s="627">
        <v>13.2</v>
      </c>
      <c r="DA25" s="628"/>
      <c r="DB25" s="628"/>
      <c r="DC25" s="629"/>
      <c r="DD25" s="602">
        <v>6500504</v>
      </c>
      <c r="DE25" s="613"/>
      <c r="DF25" s="613"/>
      <c r="DG25" s="613"/>
      <c r="DH25" s="613"/>
      <c r="DI25" s="613"/>
      <c r="DJ25" s="613"/>
      <c r="DK25" s="614"/>
      <c r="DL25" s="602">
        <v>6211596</v>
      </c>
      <c r="DM25" s="613"/>
      <c r="DN25" s="613"/>
      <c r="DO25" s="613"/>
      <c r="DP25" s="613"/>
      <c r="DQ25" s="613"/>
      <c r="DR25" s="613"/>
      <c r="DS25" s="613"/>
      <c r="DT25" s="613"/>
      <c r="DU25" s="613"/>
      <c r="DV25" s="614"/>
      <c r="DW25" s="598">
        <v>22.5</v>
      </c>
      <c r="DX25" s="625"/>
      <c r="DY25" s="625"/>
      <c r="DZ25" s="625"/>
      <c r="EA25" s="625"/>
      <c r="EB25" s="625"/>
      <c r="EC25" s="626"/>
    </row>
    <row r="26" spans="2:133" ht="11.25" customHeight="1" x14ac:dyDescent="0.15">
      <c r="B26" s="630" t="s">
        <v>276</v>
      </c>
      <c r="C26" s="631"/>
      <c r="D26" s="631"/>
      <c r="E26" s="631"/>
      <c r="F26" s="631"/>
      <c r="G26" s="631"/>
      <c r="H26" s="631"/>
      <c r="I26" s="631"/>
      <c r="J26" s="631"/>
      <c r="K26" s="631"/>
      <c r="L26" s="631"/>
      <c r="M26" s="631"/>
      <c r="N26" s="631"/>
      <c r="O26" s="631"/>
      <c r="P26" s="631"/>
      <c r="Q26" s="632"/>
      <c r="R26" s="593">
        <v>577472</v>
      </c>
      <c r="S26" s="594"/>
      <c r="T26" s="594"/>
      <c r="U26" s="594"/>
      <c r="V26" s="594"/>
      <c r="W26" s="594"/>
      <c r="X26" s="594"/>
      <c r="Y26" s="595"/>
      <c r="Z26" s="596">
        <v>1</v>
      </c>
      <c r="AA26" s="596"/>
      <c r="AB26" s="596"/>
      <c r="AC26" s="596"/>
      <c r="AD26" s="597">
        <v>577472</v>
      </c>
      <c r="AE26" s="597"/>
      <c r="AF26" s="597"/>
      <c r="AG26" s="597"/>
      <c r="AH26" s="597"/>
      <c r="AI26" s="597"/>
      <c r="AJ26" s="597"/>
      <c r="AK26" s="597"/>
      <c r="AL26" s="598">
        <v>2.2000000000000002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3843863</v>
      </c>
      <c r="CS26" s="594"/>
      <c r="CT26" s="594"/>
      <c r="CU26" s="594"/>
      <c r="CV26" s="594"/>
      <c r="CW26" s="594"/>
      <c r="CX26" s="594"/>
      <c r="CY26" s="595"/>
      <c r="CZ26" s="627">
        <v>7.2</v>
      </c>
      <c r="DA26" s="628"/>
      <c r="DB26" s="628"/>
      <c r="DC26" s="629"/>
      <c r="DD26" s="602">
        <v>3523762</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8453752</v>
      </c>
      <c r="S27" s="594"/>
      <c r="T27" s="594"/>
      <c r="U27" s="594"/>
      <c r="V27" s="594"/>
      <c r="W27" s="594"/>
      <c r="X27" s="594"/>
      <c r="Y27" s="595"/>
      <c r="Z27" s="596">
        <v>15.3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10411537</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15859755</v>
      </c>
      <c r="CS27" s="613"/>
      <c r="CT27" s="613"/>
      <c r="CU27" s="613"/>
      <c r="CV27" s="613"/>
      <c r="CW27" s="613"/>
      <c r="CX27" s="613"/>
      <c r="CY27" s="614"/>
      <c r="CZ27" s="627">
        <v>29.8</v>
      </c>
      <c r="DA27" s="628"/>
      <c r="DB27" s="628"/>
      <c r="DC27" s="629"/>
      <c r="DD27" s="602">
        <v>4442945</v>
      </c>
      <c r="DE27" s="613"/>
      <c r="DF27" s="613"/>
      <c r="DG27" s="613"/>
      <c r="DH27" s="613"/>
      <c r="DI27" s="613"/>
      <c r="DJ27" s="613"/>
      <c r="DK27" s="614"/>
      <c r="DL27" s="602">
        <v>4411921</v>
      </c>
      <c r="DM27" s="613"/>
      <c r="DN27" s="613"/>
      <c r="DO27" s="613"/>
      <c r="DP27" s="613"/>
      <c r="DQ27" s="613"/>
      <c r="DR27" s="613"/>
      <c r="DS27" s="613"/>
      <c r="DT27" s="613"/>
      <c r="DU27" s="613"/>
      <c r="DV27" s="614"/>
      <c r="DW27" s="598">
        <v>16</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471895</v>
      </c>
      <c r="S28" s="594"/>
      <c r="T28" s="594"/>
      <c r="U28" s="594"/>
      <c r="V28" s="594"/>
      <c r="W28" s="594"/>
      <c r="X28" s="594"/>
      <c r="Y28" s="595"/>
      <c r="Z28" s="596">
        <v>0.9</v>
      </c>
      <c r="AA28" s="596"/>
      <c r="AB28" s="596"/>
      <c r="AC28" s="596"/>
      <c r="AD28" s="597">
        <v>432342</v>
      </c>
      <c r="AE28" s="597"/>
      <c r="AF28" s="597"/>
      <c r="AG28" s="597"/>
      <c r="AH28" s="597"/>
      <c r="AI28" s="597"/>
      <c r="AJ28" s="597"/>
      <c r="AK28" s="597"/>
      <c r="AL28" s="598">
        <v>1.7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4829499</v>
      </c>
      <c r="CS28" s="594"/>
      <c r="CT28" s="594"/>
      <c r="CU28" s="594"/>
      <c r="CV28" s="594"/>
      <c r="CW28" s="594"/>
      <c r="CX28" s="594"/>
      <c r="CY28" s="595"/>
      <c r="CZ28" s="627">
        <v>9.1</v>
      </c>
      <c r="DA28" s="628"/>
      <c r="DB28" s="628"/>
      <c r="DC28" s="629"/>
      <c r="DD28" s="602">
        <v>4489663</v>
      </c>
      <c r="DE28" s="594"/>
      <c r="DF28" s="594"/>
      <c r="DG28" s="594"/>
      <c r="DH28" s="594"/>
      <c r="DI28" s="594"/>
      <c r="DJ28" s="594"/>
      <c r="DK28" s="595"/>
      <c r="DL28" s="602">
        <v>4147499</v>
      </c>
      <c r="DM28" s="594"/>
      <c r="DN28" s="594"/>
      <c r="DO28" s="594"/>
      <c r="DP28" s="594"/>
      <c r="DQ28" s="594"/>
      <c r="DR28" s="594"/>
      <c r="DS28" s="594"/>
      <c r="DT28" s="594"/>
      <c r="DU28" s="594"/>
      <c r="DV28" s="595"/>
      <c r="DW28" s="598">
        <v>15</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610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4829442</v>
      </c>
      <c r="CS29" s="613"/>
      <c r="CT29" s="613"/>
      <c r="CU29" s="613"/>
      <c r="CV29" s="613"/>
      <c r="CW29" s="613"/>
      <c r="CX29" s="613"/>
      <c r="CY29" s="614"/>
      <c r="CZ29" s="627">
        <v>9.1</v>
      </c>
      <c r="DA29" s="628"/>
      <c r="DB29" s="628"/>
      <c r="DC29" s="629"/>
      <c r="DD29" s="602">
        <v>4489606</v>
      </c>
      <c r="DE29" s="613"/>
      <c r="DF29" s="613"/>
      <c r="DG29" s="613"/>
      <c r="DH29" s="613"/>
      <c r="DI29" s="613"/>
      <c r="DJ29" s="613"/>
      <c r="DK29" s="614"/>
      <c r="DL29" s="602">
        <v>4147442</v>
      </c>
      <c r="DM29" s="613"/>
      <c r="DN29" s="613"/>
      <c r="DO29" s="613"/>
      <c r="DP29" s="613"/>
      <c r="DQ29" s="613"/>
      <c r="DR29" s="613"/>
      <c r="DS29" s="613"/>
      <c r="DT29" s="613"/>
      <c r="DU29" s="613"/>
      <c r="DV29" s="614"/>
      <c r="DW29" s="598">
        <v>15</v>
      </c>
      <c r="DX29" s="625"/>
      <c r="DY29" s="625"/>
      <c r="DZ29" s="625"/>
      <c r="EA29" s="625"/>
      <c r="EB29" s="625"/>
      <c r="EC29" s="626"/>
    </row>
    <row r="30" spans="2:133" ht="11.25" customHeight="1" x14ac:dyDescent="0.15">
      <c r="B30" s="590" t="s">
        <v>289</v>
      </c>
      <c r="C30" s="591"/>
      <c r="D30" s="591"/>
      <c r="E30" s="591"/>
      <c r="F30" s="591"/>
      <c r="G30" s="591"/>
      <c r="H30" s="591"/>
      <c r="I30" s="591"/>
      <c r="J30" s="591"/>
      <c r="K30" s="591"/>
      <c r="L30" s="591"/>
      <c r="M30" s="591"/>
      <c r="N30" s="591"/>
      <c r="O30" s="591"/>
      <c r="P30" s="591"/>
      <c r="Q30" s="592"/>
      <c r="R30" s="593">
        <v>637233</v>
      </c>
      <c r="S30" s="594"/>
      <c r="T30" s="594"/>
      <c r="U30" s="594"/>
      <c r="V30" s="594"/>
      <c r="W30" s="594"/>
      <c r="X30" s="594"/>
      <c r="Y30" s="595"/>
      <c r="Z30" s="596">
        <v>1.1000000000000001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97.3</v>
      </c>
      <c r="BH30" s="652"/>
      <c r="BI30" s="652"/>
      <c r="BJ30" s="652"/>
      <c r="BK30" s="652"/>
      <c r="BL30" s="652"/>
      <c r="BM30" s="588">
        <v>92.4</v>
      </c>
      <c r="BN30" s="652"/>
      <c r="BO30" s="652"/>
      <c r="BP30" s="652"/>
      <c r="BQ30" s="653"/>
      <c r="BR30" s="651">
        <v>96.7</v>
      </c>
      <c r="BS30" s="652"/>
      <c r="BT30" s="652"/>
      <c r="BU30" s="652"/>
      <c r="BV30" s="652"/>
      <c r="BW30" s="652"/>
      <c r="BX30" s="588">
        <v>90.4</v>
      </c>
      <c r="BY30" s="652"/>
      <c r="BZ30" s="652"/>
      <c r="CA30" s="652"/>
      <c r="CB30" s="653"/>
      <c r="CD30" s="656"/>
      <c r="CE30" s="657"/>
      <c r="CF30" s="607" t="s">
        <v>292</v>
      </c>
      <c r="CG30" s="608"/>
      <c r="CH30" s="608"/>
      <c r="CI30" s="608"/>
      <c r="CJ30" s="608"/>
      <c r="CK30" s="608"/>
      <c r="CL30" s="608"/>
      <c r="CM30" s="608"/>
      <c r="CN30" s="608"/>
      <c r="CO30" s="608"/>
      <c r="CP30" s="608"/>
      <c r="CQ30" s="609"/>
      <c r="CR30" s="593">
        <v>4152984</v>
      </c>
      <c r="CS30" s="594"/>
      <c r="CT30" s="594"/>
      <c r="CU30" s="594"/>
      <c r="CV30" s="594"/>
      <c r="CW30" s="594"/>
      <c r="CX30" s="594"/>
      <c r="CY30" s="595"/>
      <c r="CZ30" s="627">
        <v>7.8</v>
      </c>
      <c r="DA30" s="628"/>
      <c r="DB30" s="628"/>
      <c r="DC30" s="629"/>
      <c r="DD30" s="602">
        <v>3813148</v>
      </c>
      <c r="DE30" s="594"/>
      <c r="DF30" s="594"/>
      <c r="DG30" s="594"/>
      <c r="DH30" s="594"/>
      <c r="DI30" s="594"/>
      <c r="DJ30" s="594"/>
      <c r="DK30" s="595"/>
      <c r="DL30" s="602">
        <v>3470984</v>
      </c>
      <c r="DM30" s="594"/>
      <c r="DN30" s="594"/>
      <c r="DO30" s="594"/>
      <c r="DP30" s="594"/>
      <c r="DQ30" s="594"/>
      <c r="DR30" s="594"/>
      <c r="DS30" s="594"/>
      <c r="DT30" s="594"/>
      <c r="DU30" s="594"/>
      <c r="DV30" s="595"/>
      <c r="DW30" s="598">
        <v>12.6</v>
      </c>
      <c r="DX30" s="625"/>
      <c r="DY30" s="625"/>
      <c r="DZ30" s="625"/>
      <c r="EA30" s="625"/>
      <c r="EB30" s="625"/>
      <c r="EC30" s="626"/>
    </row>
    <row r="31" spans="2:133" ht="11.25" customHeight="1" x14ac:dyDescent="0.15">
      <c r="B31" s="590" t="s">
        <v>293</v>
      </c>
      <c r="C31" s="591"/>
      <c r="D31" s="591"/>
      <c r="E31" s="591"/>
      <c r="F31" s="591"/>
      <c r="G31" s="591"/>
      <c r="H31" s="591"/>
      <c r="I31" s="591"/>
      <c r="J31" s="591"/>
      <c r="K31" s="591"/>
      <c r="L31" s="591"/>
      <c r="M31" s="591"/>
      <c r="N31" s="591"/>
      <c r="O31" s="591"/>
      <c r="P31" s="591"/>
      <c r="Q31" s="592"/>
      <c r="R31" s="593">
        <v>1857018</v>
      </c>
      <c r="S31" s="594"/>
      <c r="T31" s="594"/>
      <c r="U31" s="594"/>
      <c r="V31" s="594"/>
      <c r="W31" s="594"/>
      <c r="X31" s="594"/>
      <c r="Y31" s="595"/>
      <c r="Z31" s="596">
        <v>3.4</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97.9</v>
      </c>
      <c r="BH31" s="613"/>
      <c r="BI31" s="613"/>
      <c r="BJ31" s="613"/>
      <c r="BK31" s="613"/>
      <c r="BL31" s="613"/>
      <c r="BM31" s="599">
        <v>93.1</v>
      </c>
      <c r="BN31" s="649"/>
      <c r="BO31" s="649"/>
      <c r="BP31" s="649"/>
      <c r="BQ31" s="650"/>
      <c r="BR31" s="648">
        <v>97.6</v>
      </c>
      <c r="BS31" s="613"/>
      <c r="BT31" s="613"/>
      <c r="BU31" s="613"/>
      <c r="BV31" s="613"/>
      <c r="BW31" s="613"/>
      <c r="BX31" s="599">
        <v>91.6</v>
      </c>
      <c r="BY31" s="649"/>
      <c r="BZ31" s="649"/>
      <c r="CA31" s="649"/>
      <c r="CB31" s="650"/>
      <c r="CD31" s="656"/>
      <c r="CE31" s="657"/>
      <c r="CF31" s="607" t="s">
        <v>296</v>
      </c>
      <c r="CG31" s="608"/>
      <c r="CH31" s="608"/>
      <c r="CI31" s="608"/>
      <c r="CJ31" s="608"/>
      <c r="CK31" s="608"/>
      <c r="CL31" s="608"/>
      <c r="CM31" s="608"/>
      <c r="CN31" s="608"/>
      <c r="CO31" s="608"/>
      <c r="CP31" s="608"/>
      <c r="CQ31" s="609"/>
      <c r="CR31" s="593">
        <v>676458</v>
      </c>
      <c r="CS31" s="613"/>
      <c r="CT31" s="613"/>
      <c r="CU31" s="613"/>
      <c r="CV31" s="613"/>
      <c r="CW31" s="613"/>
      <c r="CX31" s="613"/>
      <c r="CY31" s="614"/>
      <c r="CZ31" s="627">
        <v>1.3</v>
      </c>
      <c r="DA31" s="628"/>
      <c r="DB31" s="628"/>
      <c r="DC31" s="629"/>
      <c r="DD31" s="602">
        <v>676458</v>
      </c>
      <c r="DE31" s="613"/>
      <c r="DF31" s="613"/>
      <c r="DG31" s="613"/>
      <c r="DH31" s="613"/>
      <c r="DI31" s="613"/>
      <c r="DJ31" s="613"/>
      <c r="DK31" s="614"/>
      <c r="DL31" s="602">
        <v>676458</v>
      </c>
      <c r="DM31" s="613"/>
      <c r="DN31" s="613"/>
      <c r="DO31" s="613"/>
      <c r="DP31" s="613"/>
      <c r="DQ31" s="613"/>
      <c r="DR31" s="613"/>
      <c r="DS31" s="613"/>
      <c r="DT31" s="613"/>
      <c r="DU31" s="613"/>
      <c r="DV31" s="614"/>
      <c r="DW31" s="598">
        <v>2.5</v>
      </c>
      <c r="DX31" s="625"/>
      <c r="DY31" s="625"/>
      <c r="DZ31" s="625"/>
      <c r="EA31" s="625"/>
      <c r="EB31" s="625"/>
      <c r="EC31" s="626"/>
    </row>
    <row r="32" spans="2:133" ht="11.25" customHeight="1" x14ac:dyDescent="0.15">
      <c r="B32" s="590" t="s">
        <v>297</v>
      </c>
      <c r="C32" s="591"/>
      <c r="D32" s="591"/>
      <c r="E32" s="591"/>
      <c r="F32" s="591"/>
      <c r="G32" s="591"/>
      <c r="H32" s="591"/>
      <c r="I32" s="591"/>
      <c r="J32" s="591"/>
      <c r="K32" s="591"/>
      <c r="L32" s="591"/>
      <c r="M32" s="591"/>
      <c r="N32" s="591"/>
      <c r="O32" s="591"/>
      <c r="P32" s="591"/>
      <c r="Q32" s="592"/>
      <c r="R32" s="593">
        <v>529275</v>
      </c>
      <c r="S32" s="594"/>
      <c r="T32" s="594"/>
      <c r="U32" s="594"/>
      <c r="V32" s="594"/>
      <c r="W32" s="594"/>
      <c r="X32" s="594"/>
      <c r="Y32" s="595"/>
      <c r="Z32" s="596">
        <v>1</v>
      </c>
      <c r="AA32" s="596"/>
      <c r="AB32" s="596"/>
      <c r="AC32" s="596"/>
      <c r="AD32" s="597">
        <v>10900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96.6</v>
      </c>
      <c r="BH32" s="661"/>
      <c r="BI32" s="661"/>
      <c r="BJ32" s="661"/>
      <c r="BK32" s="661"/>
      <c r="BL32" s="661"/>
      <c r="BM32" s="662">
        <v>91.3</v>
      </c>
      <c r="BN32" s="661"/>
      <c r="BO32" s="661"/>
      <c r="BP32" s="661"/>
      <c r="BQ32" s="663"/>
      <c r="BR32" s="660">
        <v>95.7</v>
      </c>
      <c r="BS32" s="661"/>
      <c r="BT32" s="661"/>
      <c r="BU32" s="661"/>
      <c r="BV32" s="661"/>
      <c r="BW32" s="661"/>
      <c r="BX32" s="662">
        <v>88.7</v>
      </c>
      <c r="BY32" s="661"/>
      <c r="BZ32" s="661"/>
      <c r="CA32" s="661"/>
      <c r="CB32" s="663"/>
      <c r="CD32" s="658"/>
      <c r="CE32" s="659"/>
      <c r="CF32" s="607" t="s">
        <v>299</v>
      </c>
      <c r="CG32" s="608"/>
      <c r="CH32" s="608"/>
      <c r="CI32" s="608"/>
      <c r="CJ32" s="608"/>
      <c r="CK32" s="608"/>
      <c r="CL32" s="608"/>
      <c r="CM32" s="608"/>
      <c r="CN32" s="608"/>
      <c r="CO32" s="608"/>
      <c r="CP32" s="608"/>
      <c r="CQ32" s="609"/>
      <c r="CR32" s="593">
        <v>57</v>
      </c>
      <c r="CS32" s="594"/>
      <c r="CT32" s="594"/>
      <c r="CU32" s="594"/>
      <c r="CV32" s="594"/>
      <c r="CW32" s="594"/>
      <c r="CX32" s="594"/>
      <c r="CY32" s="595"/>
      <c r="CZ32" s="627">
        <v>0</v>
      </c>
      <c r="DA32" s="628"/>
      <c r="DB32" s="628"/>
      <c r="DC32" s="629"/>
      <c r="DD32" s="602">
        <v>57</v>
      </c>
      <c r="DE32" s="594"/>
      <c r="DF32" s="594"/>
      <c r="DG32" s="594"/>
      <c r="DH32" s="594"/>
      <c r="DI32" s="594"/>
      <c r="DJ32" s="594"/>
      <c r="DK32" s="595"/>
      <c r="DL32" s="602">
        <v>57</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300</v>
      </c>
      <c r="C33" s="591"/>
      <c r="D33" s="591"/>
      <c r="E33" s="591"/>
      <c r="F33" s="591"/>
      <c r="G33" s="591"/>
      <c r="H33" s="591"/>
      <c r="I33" s="591"/>
      <c r="J33" s="591"/>
      <c r="K33" s="591"/>
      <c r="L33" s="591"/>
      <c r="M33" s="591"/>
      <c r="N33" s="591"/>
      <c r="O33" s="591"/>
      <c r="P33" s="591"/>
      <c r="Q33" s="592"/>
      <c r="R33" s="593">
        <v>4902471</v>
      </c>
      <c r="S33" s="594"/>
      <c r="T33" s="594"/>
      <c r="U33" s="594"/>
      <c r="V33" s="594"/>
      <c r="W33" s="594"/>
      <c r="X33" s="594"/>
      <c r="Y33" s="595"/>
      <c r="Z33" s="596">
        <v>8.8000000000000007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16366964</v>
      </c>
      <c r="CS33" s="613"/>
      <c r="CT33" s="613"/>
      <c r="CU33" s="613"/>
      <c r="CV33" s="613"/>
      <c r="CW33" s="613"/>
      <c r="CX33" s="613"/>
      <c r="CY33" s="614"/>
      <c r="CZ33" s="627">
        <v>30.8</v>
      </c>
      <c r="DA33" s="628"/>
      <c r="DB33" s="628"/>
      <c r="DC33" s="629"/>
      <c r="DD33" s="602">
        <v>12810254</v>
      </c>
      <c r="DE33" s="613"/>
      <c r="DF33" s="613"/>
      <c r="DG33" s="613"/>
      <c r="DH33" s="613"/>
      <c r="DI33" s="613"/>
      <c r="DJ33" s="613"/>
      <c r="DK33" s="614"/>
      <c r="DL33" s="602">
        <v>8681426</v>
      </c>
      <c r="DM33" s="613"/>
      <c r="DN33" s="613"/>
      <c r="DO33" s="613"/>
      <c r="DP33" s="613"/>
      <c r="DQ33" s="613"/>
      <c r="DR33" s="613"/>
      <c r="DS33" s="613"/>
      <c r="DT33" s="613"/>
      <c r="DU33" s="613"/>
      <c r="DV33" s="614"/>
      <c r="DW33" s="598">
        <v>31.5</v>
      </c>
      <c r="DX33" s="625"/>
      <c r="DY33" s="625"/>
      <c r="DZ33" s="625"/>
      <c r="EA33" s="625"/>
      <c r="EB33" s="625"/>
      <c r="EC33" s="626"/>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5611710</v>
      </c>
      <c r="CS34" s="594"/>
      <c r="CT34" s="594"/>
      <c r="CU34" s="594"/>
      <c r="CV34" s="594"/>
      <c r="CW34" s="594"/>
      <c r="CX34" s="594"/>
      <c r="CY34" s="595"/>
      <c r="CZ34" s="627">
        <v>10.5</v>
      </c>
      <c r="DA34" s="628"/>
      <c r="DB34" s="628"/>
      <c r="DC34" s="629"/>
      <c r="DD34" s="602">
        <v>3884341</v>
      </c>
      <c r="DE34" s="594"/>
      <c r="DF34" s="594"/>
      <c r="DG34" s="594"/>
      <c r="DH34" s="594"/>
      <c r="DI34" s="594"/>
      <c r="DJ34" s="594"/>
      <c r="DK34" s="595"/>
      <c r="DL34" s="602">
        <v>3284733</v>
      </c>
      <c r="DM34" s="594"/>
      <c r="DN34" s="594"/>
      <c r="DO34" s="594"/>
      <c r="DP34" s="594"/>
      <c r="DQ34" s="594"/>
      <c r="DR34" s="594"/>
      <c r="DS34" s="594"/>
      <c r="DT34" s="594"/>
      <c r="DU34" s="594"/>
      <c r="DV34" s="595"/>
      <c r="DW34" s="598">
        <v>11.9</v>
      </c>
      <c r="DX34" s="625"/>
      <c r="DY34" s="625"/>
      <c r="DZ34" s="625"/>
      <c r="EA34" s="625"/>
      <c r="EB34" s="625"/>
      <c r="EC34" s="626"/>
    </row>
    <row r="35" spans="2:133" ht="11.25" customHeight="1" x14ac:dyDescent="0.15">
      <c r="B35" s="590" t="s">
        <v>306</v>
      </c>
      <c r="C35" s="591"/>
      <c r="D35" s="591"/>
      <c r="E35" s="591"/>
      <c r="F35" s="591"/>
      <c r="G35" s="591"/>
      <c r="H35" s="591"/>
      <c r="I35" s="591"/>
      <c r="J35" s="591"/>
      <c r="K35" s="591"/>
      <c r="L35" s="591"/>
      <c r="M35" s="591"/>
      <c r="N35" s="591"/>
      <c r="O35" s="591"/>
      <c r="P35" s="591"/>
      <c r="Q35" s="592"/>
      <c r="R35" s="593">
        <v>1698871</v>
      </c>
      <c r="S35" s="594"/>
      <c r="T35" s="594"/>
      <c r="U35" s="594"/>
      <c r="V35" s="594"/>
      <c r="W35" s="594"/>
      <c r="X35" s="594"/>
      <c r="Y35" s="595"/>
      <c r="Z35" s="596">
        <v>3.1</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6359920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-1552730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276506</v>
      </c>
      <c r="CS35" s="613"/>
      <c r="CT35" s="613"/>
      <c r="CU35" s="613"/>
      <c r="CV35" s="613"/>
      <c r="CW35" s="613"/>
      <c r="CX35" s="613"/>
      <c r="CY35" s="614"/>
      <c r="CZ35" s="627">
        <v>0.5</v>
      </c>
      <c r="DA35" s="628"/>
      <c r="DB35" s="628"/>
      <c r="DC35" s="629"/>
      <c r="DD35" s="602">
        <v>207135</v>
      </c>
      <c r="DE35" s="613"/>
      <c r="DF35" s="613"/>
      <c r="DG35" s="613"/>
      <c r="DH35" s="613"/>
      <c r="DI35" s="613"/>
      <c r="DJ35" s="613"/>
      <c r="DK35" s="614"/>
      <c r="DL35" s="602">
        <v>194830</v>
      </c>
      <c r="DM35" s="613"/>
      <c r="DN35" s="613"/>
      <c r="DO35" s="613"/>
      <c r="DP35" s="613"/>
      <c r="DQ35" s="613"/>
      <c r="DR35" s="613"/>
      <c r="DS35" s="613"/>
      <c r="DT35" s="613"/>
      <c r="DU35" s="613"/>
      <c r="DV35" s="614"/>
      <c r="DW35" s="598">
        <v>0.7</v>
      </c>
      <c r="DX35" s="625"/>
      <c r="DY35" s="625"/>
      <c r="DZ35" s="625"/>
      <c r="EA35" s="625"/>
      <c r="EB35" s="625"/>
      <c r="EC35" s="626"/>
    </row>
    <row r="36" spans="2:133" ht="11.25" customHeight="1" x14ac:dyDescent="0.15">
      <c r="B36" s="636" t="s">
        <v>310</v>
      </c>
      <c r="C36" s="637"/>
      <c r="D36" s="637"/>
      <c r="E36" s="637"/>
      <c r="F36" s="637"/>
      <c r="G36" s="637"/>
      <c r="H36" s="637"/>
      <c r="I36" s="637"/>
      <c r="J36" s="637"/>
      <c r="K36" s="637"/>
      <c r="L36" s="637"/>
      <c r="M36" s="637"/>
      <c r="N36" s="637"/>
      <c r="O36" s="637"/>
      <c r="P36" s="637"/>
      <c r="Q36" s="638"/>
      <c r="R36" s="665">
        <v>55411641</v>
      </c>
      <c r="S36" s="666"/>
      <c r="T36" s="666"/>
      <c r="U36" s="666"/>
      <c r="V36" s="666"/>
      <c r="W36" s="666"/>
      <c r="X36" s="666"/>
      <c r="Y36" s="667"/>
      <c r="Z36" s="668">
        <v>100</v>
      </c>
      <c r="AA36" s="668"/>
      <c r="AB36" s="668"/>
      <c r="AC36" s="668"/>
      <c r="AD36" s="669">
        <v>25860667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858628</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-3270534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2761909</v>
      </c>
      <c r="CS36" s="594"/>
      <c r="CT36" s="594"/>
      <c r="CU36" s="594"/>
      <c r="CV36" s="594"/>
      <c r="CW36" s="594"/>
      <c r="CX36" s="594"/>
      <c r="CY36" s="595"/>
      <c r="CZ36" s="627">
        <v>5.2</v>
      </c>
      <c r="DA36" s="628"/>
      <c r="DB36" s="628"/>
      <c r="DC36" s="629"/>
      <c r="DD36" s="602">
        <v>2002743</v>
      </c>
      <c r="DE36" s="594"/>
      <c r="DF36" s="594"/>
      <c r="DG36" s="594"/>
      <c r="DH36" s="594"/>
      <c r="DI36" s="594"/>
      <c r="DJ36" s="594"/>
      <c r="DK36" s="595"/>
      <c r="DL36" s="602">
        <v>1769769</v>
      </c>
      <c r="DM36" s="594"/>
      <c r="DN36" s="594"/>
      <c r="DO36" s="594"/>
      <c r="DP36" s="594"/>
      <c r="DQ36" s="594"/>
      <c r="DR36" s="594"/>
      <c r="DS36" s="594"/>
      <c r="DT36" s="594"/>
      <c r="DU36" s="594"/>
      <c r="DV36" s="595"/>
      <c r="DW36" s="598">
        <v>6.4</v>
      </c>
      <c r="DX36" s="625"/>
      <c r="DY36" s="625"/>
      <c r="DZ36" s="625"/>
      <c r="EA36" s="625"/>
      <c r="EB36" s="625"/>
      <c r="EC36" s="626"/>
    </row>
    <row r="37" spans="2:133" ht="11.25" customHeight="1" x14ac:dyDescent="0.15">
      <c r="AQ37" s="672" t="s">
        <v>314</v>
      </c>
      <c r="AR37" s="673"/>
      <c r="AS37" s="673"/>
      <c r="AT37" s="673"/>
      <c r="AU37" s="673"/>
      <c r="AV37" s="673"/>
      <c r="AW37" s="673"/>
      <c r="AX37" s="673"/>
      <c r="AY37" s="674"/>
      <c r="AZ37" s="593">
        <v>158012</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23454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1275656</v>
      </c>
      <c r="CS37" s="613"/>
      <c r="CT37" s="613"/>
      <c r="CU37" s="613"/>
      <c r="CV37" s="613"/>
      <c r="CW37" s="613"/>
      <c r="CX37" s="613"/>
      <c r="CY37" s="614"/>
      <c r="CZ37" s="627">
        <v>2.4</v>
      </c>
      <c r="DA37" s="628"/>
      <c r="DB37" s="628"/>
      <c r="DC37" s="629"/>
      <c r="DD37" s="602">
        <v>1147735</v>
      </c>
      <c r="DE37" s="613"/>
      <c r="DF37" s="613"/>
      <c r="DG37" s="613"/>
      <c r="DH37" s="613"/>
      <c r="DI37" s="613"/>
      <c r="DJ37" s="613"/>
      <c r="DK37" s="614"/>
      <c r="DL37" s="602">
        <v>1147540</v>
      </c>
      <c r="DM37" s="613"/>
      <c r="DN37" s="613"/>
      <c r="DO37" s="613"/>
      <c r="DP37" s="613"/>
      <c r="DQ37" s="613"/>
      <c r="DR37" s="613"/>
      <c r="DS37" s="613"/>
      <c r="DT37" s="613"/>
      <c r="DU37" s="613"/>
      <c r="DV37" s="614"/>
      <c r="DW37" s="598">
        <v>4.2</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t="s">
        <v>220</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46531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6201908</v>
      </c>
      <c r="CS38" s="594"/>
      <c r="CT38" s="594"/>
      <c r="CU38" s="594"/>
      <c r="CV38" s="594"/>
      <c r="CW38" s="594"/>
      <c r="CX38" s="594"/>
      <c r="CY38" s="595"/>
      <c r="CZ38" s="627">
        <v>11.7</v>
      </c>
      <c r="DA38" s="628"/>
      <c r="DB38" s="628"/>
      <c r="DC38" s="629"/>
      <c r="DD38" s="602">
        <v>5383100</v>
      </c>
      <c r="DE38" s="594"/>
      <c r="DF38" s="594"/>
      <c r="DG38" s="594"/>
      <c r="DH38" s="594"/>
      <c r="DI38" s="594"/>
      <c r="DJ38" s="594"/>
      <c r="DK38" s="595"/>
      <c r="DL38" s="602">
        <v>3432094</v>
      </c>
      <c r="DM38" s="594"/>
      <c r="DN38" s="594"/>
      <c r="DO38" s="594"/>
      <c r="DP38" s="594"/>
      <c r="DQ38" s="594"/>
      <c r="DR38" s="594"/>
      <c r="DS38" s="594"/>
      <c r="DT38" s="594"/>
      <c r="DU38" s="594"/>
      <c r="DV38" s="595"/>
      <c r="DW38" s="598">
        <v>12.5</v>
      </c>
      <c r="DX38" s="625"/>
      <c r="DY38" s="625"/>
      <c r="DZ38" s="625"/>
      <c r="EA38" s="625"/>
      <c r="EB38" s="625"/>
      <c r="EC38" s="626"/>
    </row>
    <row r="39" spans="2:133" ht="11.25" customHeight="1" x14ac:dyDescent="0.15">
      <c r="AQ39" s="672" t="s">
        <v>320</v>
      </c>
      <c r="AR39" s="673"/>
      <c r="AS39" s="673"/>
      <c r="AT39" s="673"/>
      <c r="AU39" s="673"/>
      <c r="AV39" s="673"/>
      <c r="AW39" s="673"/>
      <c r="AX39" s="673"/>
      <c r="AY39" s="674"/>
      <c r="AZ39" s="593" t="s">
        <v>220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54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1364931</v>
      </c>
      <c r="CS39" s="613"/>
      <c r="CT39" s="613"/>
      <c r="CU39" s="613"/>
      <c r="CV39" s="613"/>
      <c r="CW39" s="613"/>
      <c r="CX39" s="613"/>
      <c r="CY39" s="614"/>
      <c r="CZ39" s="627">
        <v>2.6</v>
      </c>
      <c r="DA39" s="628"/>
      <c r="DB39" s="628"/>
      <c r="DC39" s="629"/>
      <c r="DD39" s="602">
        <v>1332935</v>
      </c>
      <c r="DE39" s="613"/>
      <c r="DF39" s="613"/>
      <c r="DG39" s="613"/>
      <c r="DH39" s="613"/>
      <c r="DI39" s="613"/>
      <c r="DJ39" s="613"/>
      <c r="DK39" s="614"/>
      <c r="DL39" s="602" t="s">
        <v>220</v>
      </c>
      <c r="DM39" s="613"/>
      <c r="DN39" s="613"/>
      <c r="DO39" s="613"/>
      <c r="DP39" s="613"/>
      <c r="DQ39" s="613"/>
      <c r="DR39" s="613"/>
      <c r="DS39" s="613"/>
      <c r="DT39" s="613"/>
      <c r="DU39" s="613"/>
      <c r="DV39" s="614"/>
      <c r="DW39" s="598" t="s">
        <v>220</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2849515</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171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150000</v>
      </c>
      <c r="CS40" s="594"/>
      <c r="CT40" s="594"/>
      <c r="CU40" s="594"/>
      <c r="CV40" s="594"/>
      <c r="CW40" s="594"/>
      <c r="CX40" s="594"/>
      <c r="CY40" s="595"/>
      <c r="CZ40" s="627">
        <v>0.3</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2493765</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229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13"/>
      <c r="CT41" s="613"/>
      <c r="CU41" s="613"/>
      <c r="CV41" s="613"/>
      <c r="CW41" s="613"/>
      <c r="CX41" s="613"/>
      <c r="CY41" s="614"/>
      <c r="CZ41" s="627" t="s">
        <v>208</v>
      </c>
      <c r="DA41" s="628"/>
      <c r="DB41" s="628"/>
      <c r="DC41" s="629"/>
      <c r="DD41" s="602" t="s">
        <v>208</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9113035</v>
      </c>
      <c r="CS42" s="594"/>
      <c r="CT42" s="594"/>
      <c r="CU42" s="594"/>
      <c r="CV42" s="594"/>
      <c r="CW42" s="594"/>
      <c r="CX42" s="594"/>
      <c r="CY42" s="595"/>
      <c r="CZ42" s="627">
        <v>17.100000000000001</v>
      </c>
      <c r="DA42" s="676"/>
      <c r="DB42" s="676"/>
      <c r="DC42" s="677"/>
      <c r="DD42" s="602">
        <v>1157229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253503</v>
      </c>
      <c r="CS43" s="613"/>
      <c r="CT43" s="613"/>
      <c r="CU43" s="613"/>
      <c r="CV43" s="613"/>
      <c r="CW43" s="613"/>
      <c r="CX43" s="613"/>
      <c r="CY43" s="614"/>
      <c r="CZ43" s="627">
        <v>0.5</v>
      </c>
      <c r="DA43" s="628"/>
      <c r="DB43" s="628"/>
      <c r="DC43" s="629"/>
      <c r="DD43" s="602">
        <v>215724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9062625</v>
      </c>
      <c r="CS44" s="594"/>
      <c r="CT44" s="594"/>
      <c r="CU44" s="594"/>
      <c r="CV44" s="594"/>
      <c r="CW44" s="594"/>
      <c r="CX44" s="594"/>
      <c r="CY44" s="595"/>
      <c r="CZ44" s="627">
        <v>17</v>
      </c>
      <c r="DA44" s="676"/>
      <c r="DB44" s="676"/>
      <c r="DC44" s="677"/>
      <c r="DD44" s="602">
        <v>1106819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6835279</v>
      </c>
      <c r="CS45" s="613"/>
      <c r="CT45" s="613"/>
      <c r="CU45" s="613"/>
      <c r="CV45" s="613"/>
      <c r="CW45" s="613"/>
      <c r="CX45" s="613"/>
      <c r="CY45" s="614"/>
      <c r="CZ45" s="627">
        <v>12.8</v>
      </c>
      <c r="DA45" s="628"/>
      <c r="DB45" s="628"/>
      <c r="DC45" s="629"/>
      <c r="DD45" s="602">
        <v>373328</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2206891</v>
      </c>
      <c r="CS46" s="594"/>
      <c r="CT46" s="594"/>
      <c r="CU46" s="594"/>
      <c r="CV46" s="594"/>
      <c r="CW46" s="594"/>
      <c r="CX46" s="594"/>
      <c r="CY46" s="595"/>
      <c r="CZ46" s="627">
        <v>4.0999999999999996</v>
      </c>
      <c r="DA46" s="676"/>
      <c r="DB46" s="676"/>
      <c r="DC46" s="677"/>
      <c r="DD46" s="602">
        <v>722036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50410</v>
      </c>
      <c r="CS47" s="613"/>
      <c r="CT47" s="613"/>
      <c r="CU47" s="613"/>
      <c r="CV47" s="613"/>
      <c r="CW47" s="613"/>
      <c r="CX47" s="613"/>
      <c r="CY47" s="614"/>
      <c r="CZ47" s="627">
        <v>0.1</v>
      </c>
      <c r="DA47" s="628"/>
      <c r="DB47" s="628"/>
      <c r="DC47" s="629"/>
      <c r="DD47" s="602">
        <v>50410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53206229</v>
      </c>
      <c r="CS49" s="661"/>
      <c r="CT49" s="661"/>
      <c r="CU49" s="661"/>
      <c r="CV49" s="661"/>
      <c r="CW49" s="661"/>
      <c r="CX49" s="661"/>
      <c r="CY49" s="688"/>
      <c r="CZ49" s="689">
        <v>100</v>
      </c>
      <c r="DA49" s="690"/>
      <c r="DB49" s="690"/>
      <c r="DC49" s="691"/>
      <c r="DD49" s="692">
        <v>29400595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55412</v>
      </c>
      <c r="R7" s="723"/>
      <c r="S7" s="723"/>
      <c r="T7" s="723"/>
      <c r="U7" s="723"/>
      <c r="V7" s="723">
        <v>53206</v>
      </c>
      <c r="W7" s="723"/>
      <c r="X7" s="723"/>
      <c r="Y7" s="723"/>
      <c r="Z7" s="723"/>
      <c r="AA7" s="723">
        <v>2205</v>
      </c>
      <c r="AB7" s="723"/>
      <c r="AC7" s="723"/>
      <c r="AD7" s="723"/>
      <c r="AE7" s="724"/>
      <c r="AF7" s="725">
        <v>1874</v>
      </c>
      <c r="AG7" s="726"/>
      <c r="AH7" s="726"/>
      <c r="AI7" s="726"/>
      <c r="AJ7" s="727"/>
      <c r="AK7" s="762">
        <v>637</v>
      </c>
      <c r="AL7" s="763"/>
      <c r="AM7" s="763"/>
      <c r="AN7" s="763"/>
      <c r="AO7" s="763"/>
      <c r="AP7" s="763">
        <v>48980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-2</v>
      </c>
      <c r="CI7" s="760"/>
      <c r="CJ7" s="760"/>
      <c r="CK7" s="760"/>
      <c r="CL7" s="761"/>
      <c r="CM7" s="759">
        <v>56</v>
      </c>
      <c r="CN7" s="760"/>
      <c r="CO7" s="760"/>
      <c r="CP7" s="760"/>
      <c r="CQ7" s="761"/>
      <c r="CR7" s="759">
        <v>10</v>
      </c>
      <c r="CS7" s="760"/>
      <c r="CT7" s="760"/>
      <c r="CU7" s="760"/>
      <c r="CV7" s="761"/>
      <c r="CW7" s="759">
        <v>0</v>
      </c>
      <c r="CX7" s="760"/>
      <c r="CY7" s="760"/>
      <c r="CZ7" s="760"/>
      <c r="DA7" s="761"/>
      <c r="DB7" s="759">
        <v>39</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55412</v>
      </c>
      <c r="R23" s="782"/>
      <c r="S23" s="782"/>
      <c r="T23" s="782"/>
      <c r="U23" s="782"/>
      <c r="V23" s="782">
        <v>53206</v>
      </c>
      <c r="W23" s="782"/>
      <c r="X23" s="782"/>
      <c r="Y23" s="782"/>
      <c r="Z23" s="782"/>
      <c r="AA23" s="782">
        <v>2205</v>
      </c>
      <c r="AB23" s="782"/>
      <c r="AC23" s="782"/>
      <c r="AD23" s="782"/>
      <c r="AE23" s="783"/>
      <c r="AF23" s="784">
        <v>1874</v>
      </c>
      <c r="AG23" s="782"/>
      <c r="AH23" s="782"/>
      <c r="AI23" s="782"/>
      <c r="AJ23" s="785"/>
      <c r="AK23" s="786"/>
      <c r="AL23" s="787"/>
      <c r="AM23" s="787"/>
      <c r="AN23" s="787"/>
      <c r="AO23" s="787"/>
      <c r="AP23" s="782">
        <v>48980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18631</v>
      </c>
      <c r="R28" s="811"/>
      <c r="S28" s="811"/>
      <c r="T28" s="811"/>
      <c r="U28" s="811"/>
      <c r="V28" s="811">
        <v>20179</v>
      </c>
      <c r="W28" s="811"/>
      <c r="X28" s="811"/>
      <c r="Y28" s="811"/>
      <c r="Z28" s="811"/>
      <c r="AA28" s="811">
        <v>1548</v>
      </c>
      <c r="AB28" s="811"/>
      <c r="AC28" s="811"/>
      <c r="AD28" s="811"/>
      <c r="AE28" s="812"/>
      <c r="AF28" s="813">
        <v>-1553</v>
      </c>
      <c r="AG28" s="811"/>
      <c r="AH28" s="811"/>
      <c r="AI28" s="811"/>
      <c r="AJ28" s="814"/>
      <c r="AK28" s="815">
        <v>2849</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864</v>
      </c>
      <c r="R29" s="747"/>
      <c r="S29" s="747"/>
      <c r="T29" s="747"/>
      <c r="U29" s="747"/>
      <c r="V29" s="747">
        <v>857</v>
      </c>
      <c r="W29" s="747"/>
      <c r="X29" s="747"/>
      <c r="Y29" s="747"/>
      <c r="Z29" s="747"/>
      <c r="AA29" s="747">
        <v>7</v>
      </c>
      <c r="AB29" s="747"/>
      <c r="AC29" s="747"/>
      <c r="AD29" s="747"/>
      <c r="AE29" s="748"/>
      <c r="AF29" s="749">
        <v>7</v>
      </c>
      <c r="AG29" s="750"/>
      <c r="AH29" s="750"/>
      <c r="AI29" s="750"/>
      <c r="AJ29" s="751"/>
      <c r="AK29" s="818">
        <v>277</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8741</v>
      </c>
      <c r="R30" s="747"/>
      <c r="S30" s="747"/>
      <c r="T30" s="747"/>
      <c r="U30" s="747"/>
      <c r="V30" s="747">
        <v>8576</v>
      </c>
      <c r="W30" s="747"/>
      <c r="X30" s="747"/>
      <c r="Y30" s="747"/>
      <c r="Z30" s="747"/>
      <c r="AA30" s="747">
        <v>165</v>
      </c>
      <c r="AB30" s="747"/>
      <c r="AC30" s="747"/>
      <c r="AD30" s="747"/>
      <c r="AE30" s="748"/>
      <c r="AF30" s="749">
        <v>163</v>
      </c>
      <c r="AG30" s="750"/>
      <c r="AH30" s="750"/>
      <c r="AI30" s="750"/>
      <c r="AJ30" s="751"/>
      <c r="AK30" s="818">
        <v>1293</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2732</v>
      </c>
      <c r="R31" s="747"/>
      <c r="S31" s="747"/>
      <c r="T31" s="747"/>
      <c r="U31" s="747"/>
      <c r="V31" s="747">
        <v>2717</v>
      </c>
      <c r="W31" s="747"/>
      <c r="X31" s="747"/>
      <c r="Y31" s="747"/>
      <c r="Z31" s="747"/>
      <c r="AA31" s="747">
        <v>15</v>
      </c>
      <c r="AB31" s="747"/>
      <c r="AC31" s="747"/>
      <c r="AD31" s="747"/>
      <c r="AE31" s="748"/>
      <c r="AF31" s="749">
        <v>2143</v>
      </c>
      <c r="AG31" s="750"/>
      <c r="AH31" s="750"/>
      <c r="AI31" s="750"/>
      <c r="AJ31" s="751"/>
      <c r="AK31" s="818">
        <v>17</v>
      </c>
      <c r="AL31" s="819"/>
      <c r="AM31" s="819"/>
      <c r="AN31" s="819"/>
      <c r="AO31" s="819"/>
      <c r="AP31" s="819">
        <v>2084</v>
      </c>
      <c r="AQ31" s="819"/>
      <c r="AR31" s="819"/>
      <c r="AS31" s="819"/>
      <c r="AT31" s="819"/>
      <c r="AU31" s="819">
        <v>0</v>
      </c>
      <c r="AV31" s="819"/>
      <c r="AW31" s="819"/>
      <c r="AX31" s="819"/>
      <c r="AY31" s="819"/>
      <c r="AZ31" s="820"/>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2720</v>
      </c>
      <c r="R32" s="747"/>
      <c r="S32" s="747"/>
      <c r="T32" s="747"/>
      <c r="U32" s="747"/>
      <c r="V32" s="747">
        <v>2682</v>
      </c>
      <c r="W32" s="747"/>
      <c r="X32" s="747"/>
      <c r="Y32" s="747"/>
      <c r="Z32" s="747"/>
      <c r="AA32" s="747">
        <v>38</v>
      </c>
      <c r="AB32" s="747"/>
      <c r="AC32" s="747"/>
      <c r="AD32" s="747"/>
      <c r="AE32" s="748"/>
      <c r="AF32" s="749">
        <v>24</v>
      </c>
      <c r="AG32" s="750"/>
      <c r="AH32" s="750"/>
      <c r="AI32" s="750"/>
      <c r="AJ32" s="751"/>
      <c r="AK32" s="818">
        <v>846</v>
      </c>
      <c r="AL32" s="819"/>
      <c r="AM32" s="819"/>
      <c r="AN32" s="819"/>
      <c r="AO32" s="819"/>
      <c r="AP32" s="819">
        <v>13480</v>
      </c>
      <c r="AQ32" s="819"/>
      <c r="AR32" s="819"/>
      <c r="AS32" s="819"/>
      <c r="AT32" s="819"/>
      <c r="AU32" s="819">
        <v>10258</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15</v>
      </c>
      <c r="R33" s="747"/>
      <c r="S33" s="747"/>
      <c r="T33" s="747"/>
      <c r="U33" s="747"/>
      <c r="V33" s="747">
        <v>14</v>
      </c>
      <c r="W33" s="747"/>
      <c r="X33" s="747"/>
      <c r="Y33" s="747"/>
      <c r="Z33" s="747"/>
      <c r="AA33" s="747">
        <v>1</v>
      </c>
      <c r="AB33" s="747"/>
      <c r="AC33" s="747"/>
      <c r="AD33" s="747"/>
      <c r="AE33" s="748"/>
      <c r="AF33" s="749">
        <v>1</v>
      </c>
      <c r="AG33" s="750"/>
      <c r="AH33" s="750"/>
      <c r="AI33" s="750"/>
      <c r="AJ33" s="751"/>
      <c r="AK33" s="818">
        <v>13</v>
      </c>
      <c r="AL33" s="819"/>
      <c r="AM33" s="819"/>
      <c r="AN33" s="819"/>
      <c r="AO33" s="819"/>
      <c r="AP33" s="819">
        <v>26</v>
      </c>
      <c r="AQ33" s="819"/>
      <c r="AR33" s="819"/>
      <c r="AS33" s="819"/>
      <c r="AT33" s="819"/>
      <c r="AU33" s="819">
        <v>24</v>
      </c>
      <c r="AV33" s="819"/>
      <c r="AW33" s="819"/>
      <c r="AX33" s="819"/>
      <c r="AY33" s="819"/>
      <c r="AZ33" s="820"/>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785</v>
      </c>
      <c r="AG63" s="830"/>
      <c r="AH63" s="830"/>
      <c r="AI63" s="830"/>
      <c r="AJ63" s="831"/>
      <c r="AK63" s="832"/>
      <c r="AL63" s="827"/>
      <c r="AM63" s="827"/>
      <c r="AN63" s="827"/>
      <c r="AO63" s="827"/>
      <c r="AP63" s="830">
        <v>15590</v>
      </c>
      <c r="AQ63" s="830"/>
      <c r="AR63" s="830"/>
      <c r="AS63" s="830"/>
      <c r="AT63" s="830"/>
      <c r="AU63" s="830">
        <v>10282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1523</v>
      </c>
      <c r="R68" s="854"/>
      <c r="S68" s="854"/>
      <c r="T68" s="854"/>
      <c r="U68" s="854"/>
      <c r="V68" s="854">
        <v>1475</v>
      </c>
      <c r="W68" s="854"/>
      <c r="X68" s="854"/>
      <c r="Y68" s="854"/>
      <c r="Z68" s="854"/>
      <c r="AA68" s="854">
        <v>48</v>
      </c>
      <c r="AB68" s="854"/>
      <c r="AC68" s="854"/>
      <c r="AD68" s="854"/>
      <c r="AE68" s="854"/>
      <c r="AF68" s="854">
        <v>48</v>
      </c>
      <c r="AG68" s="854"/>
      <c r="AH68" s="854"/>
      <c r="AI68" s="854"/>
      <c r="AJ68" s="854"/>
      <c r="AK68" s="854">
        <v>0</v>
      </c>
      <c r="AL68" s="854"/>
      <c r="AM68" s="854"/>
      <c r="AN68" s="854"/>
      <c r="AO68" s="854"/>
      <c r="AP68" s="854">
        <v>1680</v>
      </c>
      <c r="AQ68" s="854"/>
      <c r="AR68" s="854"/>
      <c r="AS68" s="854"/>
      <c r="AT68" s="854"/>
      <c r="AU68" s="854">
        <v>1483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145</v>
      </c>
      <c r="R69" s="819"/>
      <c r="S69" s="819"/>
      <c r="T69" s="819"/>
      <c r="U69" s="819"/>
      <c r="V69" s="819">
        <v>134</v>
      </c>
      <c r="W69" s="819"/>
      <c r="X69" s="819"/>
      <c r="Y69" s="819"/>
      <c r="Z69" s="819"/>
      <c r="AA69" s="819">
        <v>11</v>
      </c>
      <c r="AB69" s="819"/>
      <c r="AC69" s="819"/>
      <c r="AD69" s="819"/>
      <c r="AE69" s="819"/>
      <c r="AF69" s="819">
        <v>11</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13848</v>
      </c>
      <c r="R70" s="819"/>
      <c r="S70" s="819"/>
      <c r="T70" s="819"/>
      <c r="U70" s="819"/>
      <c r="V70" s="819">
        <v>13741</v>
      </c>
      <c r="W70" s="819"/>
      <c r="X70" s="819"/>
      <c r="Y70" s="819"/>
      <c r="Z70" s="819"/>
      <c r="AA70" s="819">
        <v>107</v>
      </c>
      <c r="AB70" s="819"/>
      <c r="AC70" s="819"/>
      <c r="AD70" s="819"/>
      <c r="AE70" s="819"/>
      <c r="AF70" s="819">
        <v>107</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1181</v>
      </c>
      <c r="R71" s="819"/>
      <c r="S71" s="819"/>
      <c r="T71" s="819"/>
      <c r="U71" s="819"/>
      <c r="V71" s="819">
        <v>1153</v>
      </c>
      <c r="W71" s="819"/>
      <c r="X71" s="819"/>
      <c r="Y71" s="819"/>
      <c r="Z71" s="819"/>
      <c r="AA71" s="819">
        <v>27</v>
      </c>
      <c r="AB71" s="819"/>
      <c r="AC71" s="819"/>
      <c r="AD71" s="819"/>
      <c r="AE71" s="819"/>
      <c r="AF71" s="819">
        <v>27</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136669</v>
      </c>
      <c r="R72" s="819"/>
      <c r="S72" s="819"/>
      <c r="T72" s="819"/>
      <c r="U72" s="819"/>
      <c r="V72" s="819">
        <v>129997</v>
      </c>
      <c r="W72" s="819"/>
      <c r="X72" s="819"/>
      <c r="Y72" s="819"/>
      <c r="Z72" s="819"/>
      <c r="AA72" s="819">
        <v>6671</v>
      </c>
      <c r="AB72" s="819"/>
      <c r="AC72" s="819"/>
      <c r="AD72" s="819"/>
      <c r="AE72" s="819"/>
      <c r="AF72" s="819">
        <v>6671</v>
      </c>
      <c r="AG72" s="819"/>
      <c r="AH72" s="819"/>
      <c r="AI72" s="819"/>
      <c r="AJ72" s="819"/>
      <c r="AK72" s="819">
        <v>1851</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664</v>
      </c>
      <c r="R73" s="819"/>
      <c r="S73" s="819"/>
      <c r="T73" s="819"/>
      <c r="U73" s="819"/>
      <c r="V73" s="819">
        <v>655</v>
      </c>
      <c r="W73" s="819"/>
      <c r="X73" s="819"/>
      <c r="Y73" s="819"/>
      <c r="Z73" s="819"/>
      <c r="AA73" s="819">
        <v>9</v>
      </c>
      <c r="AB73" s="819"/>
      <c r="AC73" s="819"/>
      <c r="AD73" s="819"/>
      <c r="AE73" s="819"/>
      <c r="AF73" s="819">
        <v>9</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157</v>
      </c>
      <c r="R74" s="819"/>
      <c r="S74" s="819"/>
      <c r="T74" s="819"/>
      <c r="U74" s="819"/>
      <c r="V74" s="819">
        <v>146</v>
      </c>
      <c r="W74" s="819"/>
      <c r="X74" s="819"/>
      <c r="Y74" s="819"/>
      <c r="Z74" s="819"/>
      <c r="AA74" s="819">
        <v>10</v>
      </c>
      <c r="AB74" s="819"/>
      <c r="AC74" s="819"/>
      <c r="AD74" s="819"/>
      <c r="AE74" s="819"/>
      <c r="AF74" s="819">
        <v>10</v>
      </c>
      <c r="AG74" s="819"/>
      <c r="AH74" s="819"/>
      <c r="AI74" s="819"/>
      <c r="AJ74" s="819"/>
      <c r="AK74" s="819">
        <v>18</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34</v>
      </c>
      <c r="R75" s="868"/>
      <c r="S75" s="868"/>
      <c r="T75" s="868"/>
      <c r="U75" s="818"/>
      <c r="V75" s="869">
        <v>15</v>
      </c>
      <c r="W75" s="868"/>
      <c r="X75" s="868"/>
      <c r="Y75" s="868"/>
      <c r="Z75" s="818"/>
      <c r="AA75" s="869">
        <v>19</v>
      </c>
      <c r="AB75" s="868"/>
      <c r="AC75" s="868"/>
      <c r="AD75" s="868"/>
      <c r="AE75" s="818"/>
      <c r="AF75" s="869">
        <v>19</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6902</v>
      </c>
      <c r="AG88" s="830"/>
      <c r="AH88" s="830"/>
      <c r="AI88" s="830"/>
      <c r="AJ88" s="830"/>
      <c r="AK88" s="827"/>
      <c r="AL88" s="827"/>
      <c r="AM88" s="827"/>
      <c r="AN88" s="827"/>
      <c r="AO88" s="827"/>
      <c r="AP88" s="830">
        <v>1680</v>
      </c>
      <c r="AQ88" s="830"/>
      <c r="AR88" s="830"/>
      <c r="AS88" s="830"/>
      <c r="AT88" s="830"/>
      <c r="AU88" s="830">
        <v>1483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v>0</v>
      </c>
      <c r="CX102" s="838"/>
      <c r="CY102" s="838"/>
      <c r="CZ102" s="838"/>
      <c r="DA102" s="881"/>
      <c r="DB102" s="880">
        <v>39</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4367419</v>
      </c>
      <c r="AB110" s="890"/>
      <c r="AC110" s="890"/>
      <c r="AD110" s="890"/>
      <c r="AE110" s="891"/>
      <c r="AF110" s="892">
        <v>4298475</v>
      </c>
      <c r="AG110" s="890"/>
      <c r="AH110" s="890"/>
      <c r="AI110" s="890"/>
      <c r="AJ110" s="891"/>
      <c r="AK110" s="892">
        <v>4487278</v>
      </c>
      <c r="AL110" s="890"/>
      <c r="AM110" s="890"/>
      <c r="AN110" s="890"/>
      <c r="AO110" s="891"/>
      <c r="AP110" s="893">
        <v>19.8</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49557498</v>
      </c>
      <c r="BR110" s="927"/>
      <c r="BS110" s="927"/>
      <c r="BT110" s="927"/>
      <c r="BU110" s="927"/>
      <c r="BV110" s="927">
        <v>48230825</v>
      </c>
      <c r="BW110" s="927"/>
      <c r="BX110" s="927"/>
      <c r="BY110" s="927"/>
      <c r="BZ110" s="927"/>
      <c r="CA110" s="927">
        <v>48980312</v>
      </c>
      <c r="CB110" s="927"/>
      <c r="CC110" s="927"/>
      <c r="CD110" s="927"/>
      <c r="CE110" s="927"/>
      <c r="CF110" s="941">
        <v>215.8</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10664411</v>
      </c>
      <c r="BR112" s="920"/>
      <c r="BS112" s="920"/>
      <c r="BT112" s="920"/>
      <c r="BU112" s="920"/>
      <c r="BV112" s="920">
        <v>10439121</v>
      </c>
      <c r="BW112" s="920"/>
      <c r="BX112" s="920"/>
      <c r="BY112" s="920"/>
      <c r="BZ112" s="920"/>
      <c r="CA112" s="920">
        <v>10281945</v>
      </c>
      <c r="CB112" s="920"/>
      <c r="CC112" s="920"/>
      <c r="CD112" s="920"/>
      <c r="CE112" s="920"/>
      <c r="CF112" s="914">
        <v>45.3</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715458</v>
      </c>
      <c r="AB113" s="934"/>
      <c r="AC113" s="934"/>
      <c r="AD113" s="934"/>
      <c r="AE113" s="935"/>
      <c r="AF113" s="936">
        <v>715164</v>
      </c>
      <c r="AG113" s="934"/>
      <c r="AH113" s="934"/>
      <c r="AI113" s="934"/>
      <c r="AJ113" s="935"/>
      <c r="AK113" s="936">
        <v>711249</v>
      </c>
      <c r="AL113" s="934"/>
      <c r="AM113" s="934"/>
      <c r="AN113" s="934"/>
      <c r="AO113" s="935"/>
      <c r="AP113" s="937">
        <v>3.1</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2269168</v>
      </c>
      <c r="BR113" s="920"/>
      <c r="BS113" s="920"/>
      <c r="BT113" s="920"/>
      <c r="BU113" s="920"/>
      <c r="BV113" s="920">
        <v>1878219</v>
      </c>
      <c r="BW113" s="920"/>
      <c r="BX113" s="920"/>
      <c r="BY113" s="920"/>
      <c r="BZ113" s="920"/>
      <c r="CA113" s="920">
        <v>1483131</v>
      </c>
      <c r="CB113" s="920"/>
      <c r="CC113" s="920"/>
      <c r="CD113" s="920"/>
      <c r="CE113" s="920"/>
      <c r="CF113" s="914">
        <v>6.5</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372068</v>
      </c>
      <c r="AB114" s="959"/>
      <c r="AC114" s="959"/>
      <c r="AD114" s="959"/>
      <c r="AE114" s="960"/>
      <c r="AF114" s="961">
        <v>385408</v>
      </c>
      <c r="AG114" s="959"/>
      <c r="AH114" s="959"/>
      <c r="AI114" s="959"/>
      <c r="AJ114" s="960"/>
      <c r="AK114" s="961">
        <v>372669</v>
      </c>
      <c r="AL114" s="959"/>
      <c r="AM114" s="959"/>
      <c r="AN114" s="959"/>
      <c r="AO114" s="960"/>
      <c r="AP114" s="962">
        <v>1.6</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4944089</v>
      </c>
      <c r="BR114" s="920"/>
      <c r="BS114" s="920"/>
      <c r="BT114" s="920"/>
      <c r="BU114" s="920"/>
      <c r="BV114" s="920">
        <v>4071340</v>
      </c>
      <c r="BW114" s="920"/>
      <c r="BX114" s="920"/>
      <c r="BY114" s="920"/>
      <c r="BZ114" s="920"/>
      <c r="CA114" s="920">
        <v>3163637</v>
      </c>
      <c r="CB114" s="920"/>
      <c r="CC114" s="920"/>
      <c r="CD114" s="920"/>
      <c r="CE114" s="920"/>
      <c r="CF114" s="914">
        <v>13.9</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v>24464</v>
      </c>
      <c r="CB115" s="920"/>
      <c r="CC115" s="920"/>
      <c r="CD115" s="920"/>
      <c r="CE115" s="920"/>
      <c r="CF115" s="914">
        <v>0.1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234</v>
      </c>
      <c r="AB116" s="959"/>
      <c r="AC116" s="959"/>
      <c r="AD116" s="959"/>
      <c r="AE116" s="960"/>
      <c r="AF116" s="961">
        <v>143</v>
      </c>
      <c r="AG116" s="959"/>
      <c r="AH116" s="959"/>
      <c r="AI116" s="959"/>
      <c r="AJ116" s="960"/>
      <c r="AK116" s="961">
        <v>57</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5455179</v>
      </c>
      <c r="AB117" s="966"/>
      <c r="AC117" s="966"/>
      <c r="AD117" s="966"/>
      <c r="AE117" s="967"/>
      <c r="AF117" s="965">
        <v>5399190</v>
      </c>
      <c r="AG117" s="966"/>
      <c r="AH117" s="966"/>
      <c r="AI117" s="966"/>
      <c r="AJ117" s="967"/>
      <c r="AK117" s="965">
        <v>5571253</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67435166</v>
      </c>
      <c r="BR118" s="986"/>
      <c r="BS118" s="986"/>
      <c r="BT118" s="986"/>
      <c r="BU118" s="986"/>
      <c r="BV118" s="986">
        <v>64619505</v>
      </c>
      <c r="BW118" s="986"/>
      <c r="BX118" s="986"/>
      <c r="BY118" s="986"/>
      <c r="BZ118" s="986"/>
      <c r="CA118" s="986">
        <v>63933489</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430</v>
      </c>
      <c r="DH118" s="959"/>
      <c r="DI118" s="959"/>
      <c r="DJ118" s="959"/>
      <c r="DK118" s="960"/>
      <c r="DL118" s="961" t="s">
        <v>430</v>
      </c>
      <c r="DM118" s="959"/>
      <c r="DN118" s="959"/>
      <c r="DO118" s="959"/>
      <c r="DP118" s="960"/>
      <c r="DQ118" s="961" t="s">
        <v>430</v>
      </c>
      <c r="DR118" s="959"/>
      <c r="DS118" s="959"/>
      <c r="DT118" s="959"/>
      <c r="DU118" s="960"/>
      <c r="DV118" s="962" t="s">
        <v>430</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430</v>
      </c>
      <c r="AB119" s="890"/>
      <c r="AC119" s="890"/>
      <c r="AD119" s="890"/>
      <c r="AE119" s="891"/>
      <c r="AF119" s="892" t="s">
        <v>430</v>
      </c>
      <c r="AG119" s="890"/>
      <c r="AH119" s="890"/>
      <c r="AI119" s="890"/>
      <c r="AJ119" s="891"/>
      <c r="AK119" s="892" t="s">
        <v>430</v>
      </c>
      <c r="AL119" s="890"/>
      <c r="AM119" s="890"/>
      <c r="AN119" s="890"/>
      <c r="AO119" s="891"/>
      <c r="AP119" s="893" t="s">
        <v>430</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9552141</v>
      </c>
      <c r="BR119" s="927"/>
      <c r="BS119" s="927"/>
      <c r="BT119" s="927"/>
      <c r="BU119" s="927"/>
      <c r="BV119" s="927">
        <v>10273222</v>
      </c>
      <c r="BW119" s="927"/>
      <c r="BX119" s="927"/>
      <c r="BY119" s="927"/>
      <c r="BZ119" s="927"/>
      <c r="CA119" s="927">
        <v>11316504</v>
      </c>
      <c r="CB119" s="927"/>
      <c r="CC119" s="927"/>
      <c r="CD119" s="927"/>
      <c r="CE119" s="927"/>
      <c r="CF119" s="941">
        <v>49.9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430</v>
      </c>
      <c r="DH119" s="998"/>
      <c r="DI119" s="998"/>
      <c r="DJ119" s="998"/>
      <c r="DK119" s="999"/>
      <c r="DL119" s="1000" t="s">
        <v>430</v>
      </c>
      <c r="DM119" s="998"/>
      <c r="DN119" s="998"/>
      <c r="DO119" s="998"/>
      <c r="DP119" s="999"/>
      <c r="DQ119" s="1000" t="s">
        <v>430</v>
      </c>
      <c r="DR119" s="998"/>
      <c r="DS119" s="998"/>
      <c r="DT119" s="998"/>
      <c r="DU119" s="999"/>
      <c r="DV119" s="1001" t="s">
        <v>430</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430</v>
      </c>
      <c r="AB120" s="959"/>
      <c r="AC120" s="959"/>
      <c r="AD120" s="959"/>
      <c r="AE120" s="960"/>
      <c r="AF120" s="961" t="s">
        <v>430</v>
      </c>
      <c r="AG120" s="959"/>
      <c r="AH120" s="959"/>
      <c r="AI120" s="959"/>
      <c r="AJ120" s="960"/>
      <c r="AK120" s="961" t="s">
        <v>430</v>
      </c>
      <c r="AL120" s="959"/>
      <c r="AM120" s="959"/>
      <c r="AN120" s="959"/>
      <c r="AO120" s="960"/>
      <c r="AP120" s="962" t="s">
        <v>430</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2937349</v>
      </c>
      <c r="BR120" s="920"/>
      <c r="BS120" s="920"/>
      <c r="BT120" s="920"/>
      <c r="BU120" s="920"/>
      <c r="BV120" s="920">
        <v>2575451</v>
      </c>
      <c r="BW120" s="920"/>
      <c r="BX120" s="920"/>
      <c r="BY120" s="920"/>
      <c r="BZ120" s="920"/>
      <c r="CA120" s="920">
        <v>2376759</v>
      </c>
      <c r="CB120" s="920"/>
      <c r="CC120" s="920"/>
      <c r="CD120" s="920"/>
      <c r="CE120" s="920"/>
      <c r="CF120" s="914">
        <v>10.5</v>
      </c>
      <c r="CG120" s="915"/>
      <c r="CH120" s="915"/>
      <c r="CI120" s="915"/>
      <c r="CJ120" s="915"/>
      <c r="CK120" s="1013" t="s">
        <v>435</v>
      </c>
      <c r="CL120" s="1014"/>
      <c r="CM120" s="1014"/>
      <c r="CN120" s="1014"/>
      <c r="CO120" s="1015"/>
      <c r="CP120" s="1021" t="s">
        <v>436</v>
      </c>
      <c r="CQ120" s="1022"/>
      <c r="CR120" s="1022"/>
      <c r="CS120" s="1022"/>
      <c r="CT120" s="1022"/>
      <c r="CU120" s="1022"/>
      <c r="CV120" s="1022"/>
      <c r="CW120" s="1022"/>
      <c r="CX120" s="1022"/>
      <c r="CY120" s="1022"/>
      <c r="CZ120" s="1022"/>
      <c r="DA120" s="1022"/>
      <c r="DB120" s="1022"/>
      <c r="DC120" s="1022"/>
      <c r="DD120" s="1022"/>
      <c r="DE120" s="1022"/>
      <c r="DF120" s="1023"/>
      <c r="DG120" s="926">
        <v>10636930</v>
      </c>
      <c r="DH120" s="927"/>
      <c r="DI120" s="927"/>
      <c r="DJ120" s="927"/>
      <c r="DK120" s="927"/>
      <c r="DL120" s="927">
        <v>10413795</v>
      </c>
      <c r="DM120" s="927"/>
      <c r="DN120" s="927"/>
      <c r="DO120" s="927"/>
      <c r="DP120" s="927"/>
      <c r="DQ120" s="927">
        <v>10257903</v>
      </c>
      <c r="DR120" s="927"/>
      <c r="DS120" s="927"/>
      <c r="DT120" s="927"/>
      <c r="DU120" s="927"/>
      <c r="DV120" s="928">
        <v>45.2</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430</v>
      </c>
      <c r="AB121" s="959"/>
      <c r="AC121" s="959"/>
      <c r="AD121" s="959"/>
      <c r="AE121" s="960"/>
      <c r="AF121" s="961" t="s">
        <v>430</v>
      </c>
      <c r="AG121" s="959"/>
      <c r="AH121" s="959"/>
      <c r="AI121" s="959"/>
      <c r="AJ121" s="960"/>
      <c r="AK121" s="961" t="s">
        <v>430</v>
      </c>
      <c r="AL121" s="959"/>
      <c r="AM121" s="959"/>
      <c r="AN121" s="959"/>
      <c r="AO121" s="960"/>
      <c r="AP121" s="962" t="s">
        <v>430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41676185</v>
      </c>
      <c r="BR121" s="986"/>
      <c r="BS121" s="986"/>
      <c r="BT121" s="986"/>
      <c r="BU121" s="986"/>
      <c r="BV121" s="986">
        <v>42418659</v>
      </c>
      <c r="BW121" s="986"/>
      <c r="BX121" s="986"/>
      <c r="BY121" s="986"/>
      <c r="BZ121" s="986"/>
      <c r="CA121" s="986">
        <v>43535173</v>
      </c>
      <c r="CB121" s="986"/>
      <c r="CC121" s="986"/>
      <c r="CD121" s="986"/>
      <c r="CE121" s="986"/>
      <c r="CF121" s="1024">
        <v>191.8</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27481</v>
      </c>
      <c r="DH121" s="920"/>
      <c r="DI121" s="920"/>
      <c r="DJ121" s="920"/>
      <c r="DK121" s="920"/>
      <c r="DL121" s="920">
        <v>25326</v>
      </c>
      <c r="DM121" s="920"/>
      <c r="DN121" s="920"/>
      <c r="DO121" s="920"/>
      <c r="DP121" s="920"/>
      <c r="DQ121" s="920">
        <v>24042</v>
      </c>
      <c r="DR121" s="920"/>
      <c r="DS121" s="920"/>
      <c r="DT121" s="920"/>
      <c r="DU121" s="920"/>
      <c r="DV121" s="921">
        <v>0.1</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54165675</v>
      </c>
      <c r="BR122" s="1035"/>
      <c r="BS122" s="1035"/>
      <c r="BT122" s="1035"/>
      <c r="BU122" s="1035"/>
      <c r="BV122" s="1035">
        <v>55267332</v>
      </c>
      <c r="BW122" s="1035"/>
      <c r="BX122" s="1035"/>
      <c r="BY122" s="1035"/>
      <c r="BZ122" s="1035"/>
      <c r="CA122" s="1035">
        <v>57228436</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59.7</v>
      </c>
      <c r="BR123" s="1027"/>
      <c r="BS123" s="1027"/>
      <c r="BT123" s="1027"/>
      <c r="BU123" s="1027"/>
      <c r="BV123" s="1027">
        <v>41.3</v>
      </c>
      <c r="BW123" s="1027"/>
      <c r="BX123" s="1027"/>
      <c r="BY123" s="1027"/>
      <c r="BZ123" s="1027"/>
      <c r="CA123" s="1027">
        <v>29.5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v>24464</v>
      </c>
      <c r="DR126" s="920"/>
      <c r="DS126" s="920"/>
      <c r="DT126" s="920"/>
      <c r="DU126" s="920"/>
      <c r="DV126" s="921">
        <v>0.1</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12.01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270667</v>
      </c>
      <c r="AB128" s="1090"/>
      <c r="AC128" s="1090"/>
      <c r="AD128" s="1090"/>
      <c r="AE128" s="1091"/>
      <c r="AF128" s="1092">
        <v>217431</v>
      </c>
      <c r="AG128" s="1090"/>
      <c r="AH128" s="1090"/>
      <c r="AI128" s="1090"/>
      <c r="AJ128" s="1091"/>
      <c r="AK128" s="1092">
        <v>339836</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17.010000000000002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25154884</v>
      </c>
      <c r="AB129" s="959"/>
      <c r="AC129" s="959"/>
      <c r="AD129" s="959"/>
      <c r="AE129" s="960"/>
      <c r="AF129" s="961">
        <v>25699252</v>
      </c>
      <c r="AG129" s="959"/>
      <c r="AH129" s="959"/>
      <c r="AI129" s="959"/>
      <c r="AJ129" s="960"/>
      <c r="AK129" s="961">
        <v>26201260</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8.9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2937050</v>
      </c>
      <c r="AB130" s="959"/>
      <c r="AC130" s="959"/>
      <c r="AD130" s="959"/>
      <c r="AE130" s="960"/>
      <c r="AF130" s="961">
        <v>3102133</v>
      </c>
      <c r="AG130" s="959"/>
      <c r="AH130" s="959"/>
      <c r="AI130" s="959"/>
      <c r="AJ130" s="960"/>
      <c r="AK130" s="961">
        <v>3502316</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29.5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22217834</v>
      </c>
      <c r="AB131" s="998"/>
      <c r="AC131" s="998"/>
      <c r="AD131" s="998"/>
      <c r="AE131" s="999"/>
      <c r="AF131" s="1000">
        <v>22597119</v>
      </c>
      <c r="AG131" s="998"/>
      <c r="AH131" s="998"/>
      <c r="AI131" s="998"/>
      <c r="AJ131" s="999"/>
      <c r="AK131" s="1000">
        <v>22698944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10.115576519999999</v>
      </c>
      <c r="AB132" s="1104"/>
      <c r="AC132" s="1104"/>
      <c r="AD132" s="1104"/>
      <c r="AE132" s="1105"/>
      <c r="AF132" s="1106">
        <v>9.2030581419999997</v>
      </c>
      <c r="AG132" s="1104"/>
      <c r="AH132" s="1104"/>
      <c r="AI132" s="1104"/>
      <c r="AJ132" s="1105"/>
      <c r="AK132" s="1106">
        <v>7.617539389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10.199999999999999</v>
      </c>
      <c r="AB133" s="1111"/>
      <c r="AC133" s="1111"/>
      <c r="AD133" s="1111"/>
      <c r="AE133" s="1112"/>
      <c r="AF133" s="1110">
        <v>9.9</v>
      </c>
      <c r="AG133" s="1111"/>
      <c r="AH133" s="1111"/>
      <c r="AI133" s="1111"/>
      <c r="AJ133" s="1112"/>
      <c r="AK133" s="1110">
        <v>8.9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7036976</v>
      </c>
      <c r="L9" s="264">
        <v>57907</v>
      </c>
      <c r="M9" s="265">
        <v>58961</v>
      </c>
      <c r="N9" s="266">
        <v>-1.8</v>
      </c>
    </row>
    <row r="10" spans="1:16" x14ac:dyDescent="0.15">
      <c r="A10" s="248"/>
      <c r="B10" s="244"/>
      <c r="C10" s="244"/>
      <c r="D10" s="244"/>
      <c r="E10" s="244"/>
      <c r="F10" s="244"/>
      <c r="G10" s="1119" t="s">
        <v>472</v>
      </c>
      <c r="H10" s="1120"/>
      <c r="I10" s="1120"/>
      <c r="J10" s="1121"/>
      <c r="K10" s="267">
        <v>308100</v>
      </c>
      <c r="L10" s="268">
        <v>2535</v>
      </c>
      <c r="M10" s="269">
        <v>3996</v>
      </c>
      <c r="N10" s="270">
        <v>-36.6</v>
      </c>
    </row>
    <row r="11" spans="1:16" ht="13.5" customHeight="1" x14ac:dyDescent="0.15">
      <c r="A11" s="248"/>
      <c r="B11" s="244"/>
      <c r="C11" s="244"/>
      <c r="D11" s="244"/>
      <c r="E11" s="244"/>
      <c r="F11" s="244"/>
      <c r="G11" s="1119" t="s">
        <v>473</v>
      </c>
      <c r="H11" s="1120"/>
      <c r="I11" s="1120"/>
      <c r="J11" s="1121"/>
      <c r="K11" s="267">
        <v>87005</v>
      </c>
      <c r="L11" s="268">
        <v>716</v>
      </c>
      <c r="M11" s="269">
        <v>3773</v>
      </c>
      <c r="N11" s="270">
        <v>-81</v>
      </c>
    </row>
    <row r="12" spans="1:16" ht="13.5" customHeight="1" x14ac:dyDescent="0.15">
      <c r="A12" s="248"/>
      <c r="B12" s="244"/>
      <c r="C12" s="244"/>
      <c r="D12" s="244"/>
      <c r="E12" s="244"/>
      <c r="F12" s="244"/>
      <c r="G12" s="1119" t="s">
        <v>474</v>
      </c>
      <c r="H12" s="1120"/>
      <c r="I12" s="1120"/>
      <c r="J12" s="1121"/>
      <c r="K12" s="267">
        <v>4684</v>
      </c>
      <c r="L12" s="268">
        <v>39</v>
      </c>
      <c r="M12" s="269">
        <v>594</v>
      </c>
      <c r="N12" s="270">
        <v>-93.4</v>
      </c>
    </row>
    <row r="13" spans="1:16" ht="13.5" customHeight="1" x14ac:dyDescent="0.15">
      <c r="A13" s="248"/>
      <c r="B13" s="244"/>
      <c r="C13" s="244"/>
      <c r="D13" s="244"/>
      <c r="E13" s="244"/>
      <c r="F13" s="244"/>
      <c r="G13" s="1119" t="s">
        <v>475</v>
      </c>
      <c r="H13" s="1120"/>
      <c r="I13" s="1120"/>
      <c r="J13" s="1121"/>
      <c r="K13" s="267" t="s">
        <v>476</v>
      </c>
      <c r="L13" s="268" t="s">
        <v>476</v>
      </c>
      <c r="M13" s="269">
        <v>1</v>
      </c>
      <c r="N13" s="270" t="s">
        <v>476</v>
      </c>
    </row>
    <row r="14" spans="1:16" ht="13.5" customHeight="1" x14ac:dyDescent="0.15">
      <c r="A14" s="248"/>
      <c r="B14" s="244"/>
      <c r="C14" s="244"/>
      <c r="D14" s="244"/>
      <c r="E14" s="244"/>
      <c r="F14" s="244"/>
      <c r="G14" s="1119" t="s">
        <v>477</v>
      </c>
      <c r="H14" s="1120"/>
      <c r="I14" s="1120"/>
      <c r="J14" s="1121"/>
      <c r="K14" s="267">
        <v>426844</v>
      </c>
      <c r="L14" s="268">
        <v>3513</v>
      </c>
      <c r="M14" s="269">
        <v>2438</v>
      </c>
      <c r="N14" s="270">
        <v>44.1</v>
      </c>
    </row>
    <row r="15" spans="1:16" ht="13.5" customHeight="1" x14ac:dyDescent="0.15">
      <c r="A15" s="248"/>
      <c r="B15" s="244"/>
      <c r="C15" s="244"/>
      <c r="D15" s="244"/>
      <c r="E15" s="244"/>
      <c r="F15" s="244"/>
      <c r="G15" s="1119" t="s">
        <v>478</v>
      </c>
      <c r="H15" s="1120"/>
      <c r="I15" s="1120"/>
      <c r="J15" s="1121"/>
      <c r="K15" s="267">
        <v>253503</v>
      </c>
      <c r="L15" s="268">
        <v>2086</v>
      </c>
      <c r="M15" s="269">
        <v>1435</v>
      </c>
      <c r="N15" s="270">
        <v>45.4</v>
      </c>
    </row>
    <row r="16" spans="1:16" x14ac:dyDescent="0.15">
      <c r="A16" s="248"/>
      <c r="B16" s="244"/>
      <c r="C16" s="244"/>
      <c r="D16" s="244"/>
      <c r="E16" s="244"/>
      <c r="F16" s="244"/>
      <c r="G16" s="1122" t="s">
        <v>479</v>
      </c>
      <c r="H16" s="1123"/>
      <c r="I16" s="1123"/>
      <c r="J16" s="1124"/>
      <c r="K16" s="268">
        <v>-1191129</v>
      </c>
      <c r="L16" s="268">
        <v>-9802</v>
      </c>
      <c r="M16" s="269">
        <v>-6041</v>
      </c>
      <c r="N16" s="270">
        <v>62.3</v>
      </c>
    </row>
    <row r="17" spans="1:16" x14ac:dyDescent="0.15">
      <c r="A17" s="248"/>
      <c r="B17" s="244"/>
      <c r="C17" s="244"/>
      <c r="D17" s="244"/>
      <c r="E17" s="244"/>
      <c r="F17" s="244"/>
      <c r="G17" s="1122" t="s">
        <v>169</v>
      </c>
      <c r="H17" s="1123"/>
      <c r="I17" s="1123"/>
      <c r="J17" s="1124"/>
      <c r="K17" s="268">
        <v>6925983</v>
      </c>
      <c r="L17" s="268">
        <v>56994</v>
      </c>
      <c r="M17" s="269">
        <v>65157</v>
      </c>
      <c r="N17" s="270">
        <v>-12.5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6.1</v>
      </c>
      <c r="L21" s="281">
        <v>6.38</v>
      </c>
      <c r="M21" s="282">
        <v>-0.28000000000000003</v>
      </c>
      <c r="N21" s="249"/>
      <c r="O21" s="283"/>
      <c r="P21" s="279"/>
    </row>
    <row r="22" spans="1:16" s="284" customFormat="1" x14ac:dyDescent="0.15">
      <c r="A22" s="279"/>
      <c r="B22" s="249"/>
      <c r="C22" s="249"/>
      <c r="D22" s="249"/>
      <c r="E22" s="249"/>
      <c r="F22" s="249"/>
      <c r="G22" s="1114" t="s">
        <v>485</v>
      </c>
      <c r="H22" s="1115"/>
      <c r="I22" s="1115"/>
      <c r="J22" s="1116"/>
      <c r="K22" s="285">
        <v>96.6</v>
      </c>
      <c r="L22" s="286">
        <v>99.2</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4487278</v>
      </c>
      <c r="L32" s="294">
        <v>36926</v>
      </c>
      <c r="M32" s="295">
        <v>38103</v>
      </c>
      <c r="N32" s="296">
        <v>-3.1</v>
      </c>
    </row>
    <row r="33" spans="1:16" ht="13.5" customHeight="1" x14ac:dyDescent="0.15">
      <c r="A33" s="248"/>
      <c r="B33" s="244"/>
      <c r="C33" s="244"/>
      <c r="D33" s="244"/>
      <c r="E33" s="244"/>
      <c r="F33" s="244"/>
      <c r="G33" s="1130" t="s">
        <v>489</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490</v>
      </c>
      <c r="H34" s="1131"/>
      <c r="I34" s="1131"/>
      <c r="J34" s="1132"/>
      <c r="K34" s="294" t="s">
        <v>476</v>
      </c>
      <c r="L34" s="294" t="s">
        <v>476</v>
      </c>
      <c r="M34" s="295">
        <v>32</v>
      </c>
      <c r="N34" s="296" t="s">
        <v>476</v>
      </c>
    </row>
    <row r="35" spans="1:16" ht="27" customHeight="1" x14ac:dyDescent="0.15">
      <c r="A35" s="248"/>
      <c r="B35" s="244"/>
      <c r="C35" s="244"/>
      <c r="D35" s="244"/>
      <c r="E35" s="244"/>
      <c r="F35" s="244"/>
      <c r="G35" s="1130" t="s">
        <v>491</v>
      </c>
      <c r="H35" s="1131"/>
      <c r="I35" s="1131"/>
      <c r="J35" s="1132"/>
      <c r="K35" s="294">
        <v>711249</v>
      </c>
      <c r="L35" s="294">
        <v>5853</v>
      </c>
      <c r="M35" s="295">
        <v>9772</v>
      </c>
      <c r="N35" s="296">
        <v>-40.1</v>
      </c>
    </row>
    <row r="36" spans="1:16" ht="27" customHeight="1" x14ac:dyDescent="0.15">
      <c r="A36" s="248"/>
      <c r="B36" s="244"/>
      <c r="C36" s="244"/>
      <c r="D36" s="244"/>
      <c r="E36" s="244"/>
      <c r="F36" s="244"/>
      <c r="G36" s="1130" t="s">
        <v>492</v>
      </c>
      <c r="H36" s="1131"/>
      <c r="I36" s="1131"/>
      <c r="J36" s="1132"/>
      <c r="K36" s="294">
        <v>372669</v>
      </c>
      <c r="L36" s="294">
        <v>3067</v>
      </c>
      <c r="M36" s="295">
        <v>1367</v>
      </c>
      <c r="N36" s="296">
        <v>124.4</v>
      </c>
    </row>
    <row r="37" spans="1:16" ht="13.5" customHeight="1" x14ac:dyDescent="0.15">
      <c r="A37" s="248"/>
      <c r="B37" s="244"/>
      <c r="C37" s="244"/>
      <c r="D37" s="244"/>
      <c r="E37" s="244"/>
      <c r="F37" s="244"/>
      <c r="G37" s="1130" t="s">
        <v>493</v>
      </c>
      <c r="H37" s="1131"/>
      <c r="I37" s="1131"/>
      <c r="J37" s="1132"/>
      <c r="K37" s="294" t="s">
        <v>476</v>
      </c>
      <c r="L37" s="294" t="s">
        <v>476</v>
      </c>
      <c r="M37" s="295">
        <v>888</v>
      </c>
      <c r="N37" s="296" t="s">
        <v>476</v>
      </c>
    </row>
    <row r="38" spans="1:16" ht="27" customHeight="1" x14ac:dyDescent="0.15">
      <c r="A38" s="248"/>
      <c r="B38" s="244"/>
      <c r="C38" s="244"/>
      <c r="D38" s="244"/>
      <c r="E38" s="244"/>
      <c r="F38" s="244"/>
      <c r="G38" s="1133" t="s">
        <v>494</v>
      </c>
      <c r="H38" s="1134"/>
      <c r="I38" s="1134"/>
      <c r="J38" s="1135"/>
      <c r="K38" s="297">
        <v>57</v>
      </c>
      <c r="L38" s="297">
        <v>0</v>
      </c>
      <c r="M38" s="298">
        <v>2</v>
      </c>
      <c r="N38" s="299">
        <v>-100</v>
      </c>
      <c r="O38" s="293"/>
    </row>
    <row r="39" spans="1:16" x14ac:dyDescent="0.15">
      <c r="A39" s="248"/>
      <c r="B39" s="244"/>
      <c r="C39" s="244"/>
      <c r="D39" s="244"/>
      <c r="E39" s="244"/>
      <c r="F39" s="244"/>
      <c r="G39" s="1133" t="s">
        <v>495</v>
      </c>
      <c r="H39" s="1134"/>
      <c r="I39" s="1134"/>
      <c r="J39" s="1135"/>
      <c r="K39" s="300">
        <v>-339836</v>
      </c>
      <c r="L39" s="300">
        <v>-2797</v>
      </c>
      <c r="M39" s="301">
        <v>-6931</v>
      </c>
      <c r="N39" s="302">
        <v>-59.6</v>
      </c>
      <c r="O39" s="293"/>
    </row>
    <row r="40" spans="1:16" ht="27" customHeight="1" x14ac:dyDescent="0.15">
      <c r="A40" s="248"/>
      <c r="B40" s="244"/>
      <c r="C40" s="244"/>
      <c r="D40" s="244"/>
      <c r="E40" s="244"/>
      <c r="F40" s="244"/>
      <c r="G40" s="1130" t="s">
        <v>496</v>
      </c>
      <c r="H40" s="1131"/>
      <c r="I40" s="1131"/>
      <c r="J40" s="1132"/>
      <c r="K40" s="300">
        <v>-3502316</v>
      </c>
      <c r="L40" s="300">
        <v>-28821</v>
      </c>
      <c r="M40" s="301">
        <v>-31548</v>
      </c>
      <c r="N40" s="302">
        <v>-8.6</v>
      </c>
      <c r="O40" s="293"/>
    </row>
    <row r="41" spans="1:16" x14ac:dyDescent="0.15">
      <c r="A41" s="248"/>
      <c r="B41" s="244"/>
      <c r="C41" s="244"/>
      <c r="D41" s="244"/>
      <c r="E41" s="244"/>
      <c r="F41" s="244"/>
      <c r="G41" s="1136" t="s">
        <v>280</v>
      </c>
      <c r="H41" s="1137"/>
      <c r="I41" s="1137"/>
      <c r="J41" s="1138"/>
      <c r="K41" s="294">
        <v>1729101</v>
      </c>
      <c r="L41" s="300">
        <v>14229</v>
      </c>
      <c r="M41" s="301">
        <v>11686</v>
      </c>
      <c r="N41" s="302">
        <v>21.8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8202466</v>
      </c>
      <c r="J51" s="320">
        <v>68932</v>
      </c>
      <c r="K51" s="321">
        <v>-2.2000000000000002</v>
      </c>
      <c r="L51" s="322">
        <v>51263</v>
      </c>
      <c r="M51" s="323">
        <v>-4.9000000000000004</v>
      </c>
      <c r="N51" s="324">
        <v>2.7</v>
      </c>
    </row>
    <row r="52" spans="1:14" x14ac:dyDescent="0.15">
      <c r="A52" s="248"/>
      <c r="B52" s="244"/>
      <c r="C52" s="244"/>
      <c r="D52" s="244"/>
      <c r="E52" s="244"/>
      <c r="F52" s="244"/>
      <c r="G52" s="325"/>
      <c r="H52" s="326" t="s">
        <v>507</v>
      </c>
      <c r="I52" s="327">
        <v>2860830</v>
      </c>
      <c r="J52" s="328">
        <v>24042</v>
      </c>
      <c r="K52" s="329">
        <v>-0.7</v>
      </c>
      <c r="L52" s="330">
        <v>29061</v>
      </c>
      <c r="M52" s="331">
        <v>-15.2</v>
      </c>
      <c r="N52" s="332">
        <v>14.5</v>
      </c>
    </row>
    <row r="53" spans="1:14" x14ac:dyDescent="0.15">
      <c r="A53" s="248"/>
      <c r="B53" s="244"/>
      <c r="C53" s="244"/>
      <c r="D53" s="244"/>
      <c r="E53" s="244"/>
      <c r="F53" s="244"/>
      <c r="G53" s="310" t="s">
        <v>508</v>
      </c>
      <c r="H53" s="311"/>
      <c r="I53" s="319">
        <v>6746986</v>
      </c>
      <c r="J53" s="320">
        <v>56433</v>
      </c>
      <c r="K53" s="321">
        <v>-18.100000000000001</v>
      </c>
      <c r="L53" s="322">
        <v>41433</v>
      </c>
      <c r="M53" s="323">
        <v>-19.2</v>
      </c>
      <c r="N53" s="324">
        <v>1.1000000000000001</v>
      </c>
    </row>
    <row r="54" spans="1:14" x14ac:dyDescent="0.15">
      <c r="A54" s="248"/>
      <c r="B54" s="244"/>
      <c r="C54" s="244"/>
      <c r="D54" s="244"/>
      <c r="E54" s="244"/>
      <c r="F54" s="244"/>
      <c r="G54" s="325"/>
      <c r="H54" s="326" t="s">
        <v>507</v>
      </c>
      <c r="I54" s="327">
        <v>1684857</v>
      </c>
      <c r="J54" s="328">
        <v>14092</v>
      </c>
      <c r="K54" s="329">
        <v>-41.4</v>
      </c>
      <c r="L54" s="330">
        <v>22351</v>
      </c>
      <c r="M54" s="331">
        <v>-23.1</v>
      </c>
      <c r="N54" s="332">
        <v>-18.3</v>
      </c>
    </row>
    <row r="55" spans="1:14" x14ac:dyDescent="0.15">
      <c r="A55" s="248"/>
      <c r="B55" s="244"/>
      <c r="C55" s="244"/>
      <c r="D55" s="244"/>
      <c r="E55" s="244"/>
      <c r="F55" s="244"/>
      <c r="G55" s="310" t="s">
        <v>509</v>
      </c>
      <c r="H55" s="311"/>
      <c r="I55" s="319">
        <v>7664177</v>
      </c>
      <c r="J55" s="320">
        <v>63688</v>
      </c>
      <c r="K55" s="321">
        <v>12.9</v>
      </c>
      <c r="L55" s="322">
        <v>43493</v>
      </c>
      <c r="M55" s="323">
        <v>5</v>
      </c>
      <c r="N55" s="324">
        <v>7.9</v>
      </c>
    </row>
    <row r="56" spans="1:14" x14ac:dyDescent="0.15">
      <c r="A56" s="248"/>
      <c r="B56" s="244"/>
      <c r="C56" s="244"/>
      <c r="D56" s="244"/>
      <c r="E56" s="244"/>
      <c r="F56" s="244"/>
      <c r="G56" s="325"/>
      <c r="H56" s="326" t="s">
        <v>507</v>
      </c>
      <c r="I56" s="327">
        <v>774552</v>
      </c>
      <c r="J56" s="328">
        <v>6436</v>
      </c>
      <c r="K56" s="329">
        <v>-54.3</v>
      </c>
      <c r="L56" s="330">
        <v>23254</v>
      </c>
      <c r="M56" s="331">
        <v>4</v>
      </c>
      <c r="N56" s="332">
        <v>-58.3</v>
      </c>
    </row>
    <row r="57" spans="1:14" x14ac:dyDescent="0.15">
      <c r="A57" s="248"/>
      <c r="B57" s="244"/>
      <c r="C57" s="244"/>
      <c r="D57" s="244"/>
      <c r="E57" s="244"/>
      <c r="F57" s="244"/>
      <c r="G57" s="310" t="s">
        <v>510</v>
      </c>
      <c r="H57" s="311"/>
      <c r="I57" s="319">
        <v>8305392</v>
      </c>
      <c r="J57" s="320">
        <v>68665</v>
      </c>
      <c r="K57" s="321">
        <v>7.8</v>
      </c>
      <c r="L57" s="322">
        <v>50840</v>
      </c>
      <c r="M57" s="323">
        <v>16.899999999999999</v>
      </c>
      <c r="N57" s="324">
        <v>-9.1</v>
      </c>
    </row>
    <row r="58" spans="1:14" x14ac:dyDescent="0.15">
      <c r="A58" s="248"/>
      <c r="B58" s="244"/>
      <c r="C58" s="244"/>
      <c r="D58" s="244"/>
      <c r="E58" s="244"/>
      <c r="F58" s="244"/>
      <c r="G58" s="325"/>
      <c r="H58" s="326" t="s">
        <v>507</v>
      </c>
      <c r="I58" s="327">
        <v>2051963</v>
      </c>
      <c r="J58" s="328">
        <v>16965</v>
      </c>
      <c r="K58" s="329">
        <v>163.6</v>
      </c>
      <c r="L58" s="330">
        <v>25367</v>
      </c>
      <c r="M58" s="331">
        <v>9.1</v>
      </c>
      <c r="N58" s="332">
        <v>154.5</v>
      </c>
    </row>
    <row r="59" spans="1:14" x14ac:dyDescent="0.15">
      <c r="A59" s="248"/>
      <c r="B59" s="244"/>
      <c r="C59" s="244"/>
      <c r="D59" s="244"/>
      <c r="E59" s="244"/>
      <c r="F59" s="244"/>
      <c r="G59" s="310" t="s">
        <v>511</v>
      </c>
      <c r="H59" s="311"/>
      <c r="I59" s="319">
        <v>9062625</v>
      </c>
      <c r="J59" s="320">
        <v>74577</v>
      </c>
      <c r="K59" s="321">
        <v>8.6</v>
      </c>
      <c r="L59" s="322">
        <v>53605</v>
      </c>
      <c r="M59" s="323">
        <v>5.4</v>
      </c>
      <c r="N59" s="324">
        <v>3.2</v>
      </c>
    </row>
    <row r="60" spans="1:14" x14ac:dyDescent="0.15">
      <c r="A60" s="248"/>
      <c r="B60" s="244"/>
      <c r="C60" s="244"/>
      <c r="D60" s="244"/>
      <c r="E60" s="244"/>
      <c r="F60" s="244"/>
      <c r="G60" s="325"/>
      <c r="H60" s="326" t="s">
        <v>507</v>
      </c>
      <c r="I60" s="333">
        <v>2206891</v>
      </c>
      <c r="J60" s="328">
        <v>18161</v>
      </c>
      <c r="K60" s="329">
        <v>7</v>
      </c>
      <c r="L60" s="330">
        <v>28343</v>
      </c>
      <c r="M60" s="331">
        <v>11.7</v>
      </c>
      <c r="N60" s="332">
        <v>-4.7</v>
      </c>
    </row>
    <row r="61" spans="1:14" x14ac:dyDescent="0.15">
      <c r="A61" s="248"/>
      <c r="B61" s="244"/>
      <c r="C61" s="244"/>
      <c r="D61" s="244"/>
      <c r="E61" s="244"/>
      <c r="F61" s="244"/>
      <c r="G61" s="310" t="s">
        <v>512</v>
      </c>
      <c r="H61" s="334"/>
      <c r="I61" s="335">
        <v>7996329</v>
      </c>
      <c r="J61" s="336">
        <v>66459</v>
      </c>
      <c r="K61" s="337">
        <v>1.8</v>
      </c>
      <c r="L61" s="338">
        <v>48127</v>
      </c>
      <c r="M61" s="339">
        <v>0.6</v>
      </c>
      <c r="N61" s="324">
        <v>1.2</v>
      </c>
    </row>
    <row r="62" spans="1:14" x14ac:dyDescent="0.15">
      <c r="A62" s="248"/>
      <c r="B62" s="244"/>
      <c r="C62" s="244"/>
      <c r="D62" s="244"/>
      <c r="E62" s="244"/>
      <c r="F62" s="244"/>
      <c r="G62" s="325"/>
      <c r="H62" s="326" t="s">
        <v>507</v>
      </c>
      <c r="I62" s="327">
        <v>1915819</v>
      </c>
      <c r="J62" s="328">
        <v>15939</v>
      </c>
      <c r="K62" s="329">
        <v>14.8</v>
      </c>
      <c r="L62" s="330">
        <v>25675</v>
      </c>
      <c r="M62" s="331">
        <v>-2.7</v>
      </c>
      <c r="N62" s="332">
        <v>17.5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15.02</v>
      </c>
      <c r="G47" s="12">
        <v>15.97</v>
      </c>
      <c r="H47" s="12">
        <v>17.420000000000002</v>
      </c>
      <c r="I47" s="12">
        <v>17.850000000000001</v>
      </c>
      <c r="J47" s="13">
        <v>19.37</v>
      </c>
    </row>
    <row r="48" spans="2:10" ht="57.75" customHeight="1" x14ac:dyDescent="0.15">
      <c r="B48" s="14"/>
      <c r="C48" s="1141" t="s">
        <v>4</v>
      </c>
      <c r="D48" s="1141"/>
      <c r="E48" s="1142"/>
      <c r="F48" s="15">
        <v>4.96</v>
      </c>
      <c r="G48" s="16">
        <v>4.62</v>
      </c>
      <c r="H48" s="16">
        <v>5.87</v>
      </c>
      <c r="I48" s="16">
        <v>6.34</v>
      </c>
      <c r="J48" s="17">
        <v>7.15</v>
      </c>
    </row>
    <row r="49" spans="2:10" ht="57.75" customHeight="1" thickBot="1" x14ac:dyDescent="0.2">
      <c r="B49" s="18"/>
      <c r="C49" s="1143" t="s">
        <v>5</v>
      </c>
      <c r="D49" s="1143"/>
      <c r="E49" s="1144"/>
      <c r="F49" s="19">
        <v>8.5399999999999991</v>
      </c>
      <c r="G49" s="20">
        <v>1.32</v>
      </c>
      <c r="H49" s="20">
        <v>3.98</v>
      </c>
      <c r="I49" s="20">
        <v>7.82</v>
      </c>
      <c r="J49" s="21">
        <v>4.1100000000000003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t="s">
        <v>520</v>
      </c>
      <c r="G34" s="33" t="s">
        <v>521</v>
      </c>
      <c r="H34" s="33" t="s">
        <v>522</v>
      </c>
      <c r="I34" s="33" t="s">
        <v>523</v>
      </c>
      <c r="J34" s="34" t="s">
        <v>524</v>
      </c>
      <c r="K34" s="22"/>
      <c r="L34" s="22"/>
      <c r="M34" s="22"/>
      <c r="N34" s="22"/>
      <c r="O34" s="22"/>
      <c r="P34" s="22"/>
    </row>
    <row r="35" spans="1:16" ht="39" customHeight="1" x14ac:dyDescent="0.15">
      <c r="A35" s="22"/>
      <c r="B35" s="35"/>
      <c r="C35" s="1145" t="s">
        <v>525</v>
      </c>
      <c r="D35" s="1146"/>
      <c r="E35" s="1147"/>
      <c r="F35" s="36">
        <v>7.87</v>
      </c>
      <c r="G35" s="37">
        <v>8.2100000000000009</v>
      </c>
      <c r="H35" s="37">
        <v>8.52</v>
      </c>
      <c r="I35" s="37">
        <v>7.97</v>
      </c>
      <c r="J35" s="38">
        <v>8.17</v>
      </c>
      <c r="K35" s="22"/>
      <c r="L35" s="22"/>
      <c r="M35" s="22"/>
      <c r="N35" s="22"/>
      <c r="O35" s="22"/>
      <c r="P35" s="22"/>
    </row>
    <row r="36" spans="1:16" ht="39" customHeight="1" x14ac:dyDescent="0.15">
      <c r="A36" s="22"/>
      <c r="B36" s="35"/>
      <c r="C36" s="1145" t="s">
        <v>526</v>
      </c>
      <c r="D36" s="1146"/>
      <c r="E36" s="1147"/>
      <c r="F36" s="36">
        <v>4.96</v>
      </c>
      <c r="G36" s="37">
        <v>4.6100000000000003</v>
      </c>
      <c r="H36" s="37">
        <v>5.86</v>
      </c>
      <c r="I36" s="37">
        <v>6.34</v>
      </c>
      <c r="J36" s="38">
        <v>7.15</v>
      </c>
      <c r="K36" s="22"/>
      <c r="L36" s="22"/>
      <c r="M36" s="22"/>
      <c r="N36" s="22"/>
      <c r="O36" s="22"/>
      <c r="P36" s="22"/>
    </row>
    <row r="37" spans="1:16" ht="39" customHeight="1" x14ac:dyDescent="0.15">
      <c r="A37" s="22"/>
      <c r="B37" s="35"/>
      <c r="C37" s="1145" t="s">
        <v>527</v>
      </c>
      <c r="D37" s="1146"/>
      <c r="E37" s="1147"/>
      <c r="F37" s="36">
        <v>0.5</v>
      </c>
      <c r="G37" s="37">
        <v>0.76</v>
      </c>
      <c r="H37" s="37">
        <v>0.82</v>
      </c>
      <c r="I37" s="37">
        <v>0.46</v>
      </c>
      <c r="J37" s="38">
        <v>0.62</v>
      </c>
      <c r="K37" s="22"/>
      <c r="L37" s="22"/>
      <c r="M37" s="22"/>
      <c r="N37" s="22"/>
      <c r="O37" s="22"/>
      <c r="P37" s="22"/>
    </row>
    <row r="38" spans="1:16" ht="39" customHeight="1" x14ac:dyDescent="0.15">
      <c r="A38" s="22"/>
      <c r="B38" s="35"/>
      <c r="C38" s="1145" t="s">
        <v>528</v>
      </c>
      <c r="D38" s="1146"/>
      <c r="E38" s="1147"/>
      <c r="F38" s="36">
        <v>0.04</v>
      </c>
      <c r="G38" s="37">
        <v>0.05</v>
      </c>
      <c r="H38" s="37">
        <v>0.2</v>
      </c>
      <c r="I38" s="37">
        <v>0.13</v>
      </c>
      <c r="J38" s="38">
        <v>0.09</v>
      </c>
      <c r="K38" s="22"/>
      <c r="L38" s="22"/>
      <c r="M38" s="22"/>
      <c r="N38" s="22"/>
      <c r="O38" s="22"/>
      <c r="P38" s="22"/>
    </row>
    <row r="39" spans="1:16" ht="39" customHeight="1" x14ac:dyDescent="0.15">
      <c r="A39" s="22"/>
      <c r="B39" s="35"/>
      <c r="C39" s="1145" t="s">
        <v>529</v>
      </c>
      <c r="D39" s="1146"/>
      <c r="E39" s="1147"/>
      <c r="F39" s="36">
        <v>7.0000000000000007E-2</v>
      </c>
      <c r="G39" s="37">
        <v>0.02</v>
      </c>
      <c r="H39" s="37">
        <v>0.02</v>
      </c>
      <c r="I39" s="37">
        <v>0</v>
      </c>
      <c r="J39" s="38">
        <v>0.02</v>
      </c>
      <c r="K39" s="22"/>
      <c r="L39" s="22"/>
      <c r="M39" s="22"/>
      <c r="N39" s="22"/>
      <c r="O39" s="22"/>
      <c r="P39" s="22"/>
    </row>
    <row r="40" spans="1:16" ht="39" customHeight="1" x14ac:dyDescent="0.15">
      <c r="A40" s="22"/>
      <c r="B40" s="35"/>
      <c r="C40" s="1145" t="s">
        <v>530</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532</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3796</v>
      </c>
      <c r="L45" s="60">
        <v>4137</v>
      </c>
      <c r="M45" s="60">
        <v>4367</v>
      </c>
      <c r="N45" s="60">
        <v>4298</v>
      </c>
      <c r="O45" s="61">
        <v>4487</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14</v>
      </c>
      <c r="F48" s="1155"/>
      <c r="G48" s="1155"/>
      <c r="H48" s="1155"/>
      <c r="I48" s="1155"/>
      <c r="J48" s="1156"/>
      <c r="K48" s="63">
        <v>743</v>
      </c>
      <c r="L48" s="64">
        <v>740</v>
      </c>
      <c r="M48" s="64">
        <v>715</v>
      </c>
      <c r="N48" s="64">
        <v>715</v>
      </c>
      <c r="O48" s="65">
        <v>711</v>
      </c>
      <c r="P48" s="48"/>
      <c r="Q48" s="48"/>
      <c r="R48" s="48"/>
      <c r="S48" s="48"/>
      <c r="T48" s="48"/>
      <c r="U48" s="48"/>
    </row>
    <row r="49" spans="1:21" ht="30.75" customHeight="1" x14ac:dyDescent="0.15">
      <c r="A49" s="48"/>
      <c r="B49" s="1163"/>
      <c r="C49" s="1164"/>
      <c r="D49" s="62"/>
      <c r="E49" s="1155" t="s">
        <v>15</v>
      </c>
      <c r="F49" s="1155"/>
      <c r="G49" s="1155"/>
      <c r="H49" s="1155"/>
      <c r="I49" s="1155"/>
      <c r="J49" s="1156"/>
      <c r="K49" s="63">
        <v>427</v>
      </c>
      <c r="L49" s="64">
        <v>494</v>
      </c>
      <c r="M49" s="64">
        <v>372</v>
      </c>
      <c r="N49" s="64">
        <v>385</v>
      </c>
      <c r="O49" s="65">
        <v>373</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x14ac:dyDescent="0.15">
      <c r="A51" s="48"/>
      <c r="B51" s="1165"/>
      <c r="C51" s="1166"/>
      <c r="D51" s="66"/>
      <c r="E51" s="1155" t="s">
        <v>17</v>
      </c>
      <c r="F51" s="1155"/>
      <c r="G51" s="1155"/>
      <c r="H51" s="1155"/>
      <c r="I51" s="1155"/>
      <c r="J51" s="1156"/>
      <c r="K51" s="63">
        <v>2</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2782</v>
      </c>
      <c r="L52" s="64">
        <v>3044</v>
      </c>
      <c r="M52" s="64">
        <v>3208</v>
      </c>
      <c r="N52" s="64">
        <v>3320</v>
      </c>
      <c r="O52" s="65">
        <v>3842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2186</v>
      </c>
      <c r="L53" s="69">
        <v>2327</v>
      </c>
      <c r="M53" s="69">
        <v>2246</v>
      </c>
      <c r="N53" s="69">
        <v>2078</v>
      </c>
      <c r="O53" s="70">
        <v>1729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2016-04-21T06:42:57Z</cp:lastPrinted>
  <dcterms:created xsi:type="dcterms:W3CDTF">2016-02-15T02:30:36Z</dcterms:created>
  <dcterms:modified xsi:type="dcterms:W3CDTF">2016-05-02T02:01:51Z</dcterms:modified>
  <cp:category/>
</cp:coreProperties>
</file>