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5535" windowWidth="19230" windowHeight="5580" tabRatio="9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AM36" i="9"/>
  <c r="BW35" i="9"/>
  <c r="BW36" i="9" s="1"/>
  <c r="BW37" i="9" s="1"/>
  <c r="BW38" i="9" s="1"/>
  <c r="BW39" i="9" s="1"/>
  <c r="BW40" i="9" s="1"/>
  <c r="BW41" i="9" s="1"/>
  <c r="BW42" i="9" s="1"/>
  <c r="BW43" i="9" s="1"/>
  <c r="CO34" i="9" s="1"/>
  <c r="CO35" i="9" s="1"/>
  <c r="CO36" i="9" s="1"/>
  <c r="BE35" i="9"/>
  <c r="BW34" i="9"/>
  <c r="BE34" i="9"/>
  <c r="C34" i="9"/>
  <c r="U34" i="9" l="1"/>
  <c r="U35" i="9" s="1"/>
  <c r="U36" i="9" s="1"/>
  <c r="C35" i="9"/>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<sst xmlns="http://schemas.openxmlformats.org/spreadsheetml/2006/main" count="981" uniqueCount="553">
  <si>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</si>
  <si>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</si>
  <si>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</si>
  <si>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</si>
  <si>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</si>
  <si>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</si>
  <si>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</si>
  <si>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</si>
  <si>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</si>
  <si>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</si>
  <si>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</si>
  <si>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</si>
  <si>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</si>
  <si>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</si>
  <si>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</si>
  <si>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</si>
  <si>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</si>
  <si>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</si>
  <si>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</si>
  <si>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</si>
  <si>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</si>
  <si>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</si>
  <si>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</si>
  <si>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</si>
  <si>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</si>
  <si>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</si>
  <si>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</si>
  <si>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</si>
  <si>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</si>
  <si>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</si>
  <si>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</si>
  <si>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</si>
  <si>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</si>
  <si>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</si>
  <si>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</si>
  <si>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</si>
  <si>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</si>
  <si>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</si>
  <si>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</si>
  <si>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</si>
  <si>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</si>
  <si>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</si>
  <si>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</si>
  <si>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</si>
  <si>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</si>
  <si>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</si>
  <si>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</si>
  <si>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</si>
  <si>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</si>
  <si>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</si>
  <si>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</si>
  <si>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</si>
  <si>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</si>
  <si>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</si>
  <si>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</si>
  <si>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</si>
  <si>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</si>
  <si>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</si>
  <si>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</si>
  <si>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</si>
  <si>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</si>
  <si>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</si>
  <si>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</si>
  <si>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</si>
  <si>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</si>
  <si>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</si>
  <si>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</si>
  <si>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</si>
  <si>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</si>
  <si>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</si>
  <si>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</si>
  <si>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</si>
  <si>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</si>
  <si>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</si>
  <si>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</si>
  <si>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</si>
  <si>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</si>
  <si>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</si>
  <si>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</si>
  <si>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</si>
  <si>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</si>
  <si>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</si>
  <si>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</si>
  <si>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</si>
  <si>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</si>
  <si>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</si>
  <si>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</si>
  <si>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</si>
  <si>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</si>
  <si>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</si>
  <si>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</si>
  <si>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</si>
  <si>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</si>
  <si>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</si>
  <si>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</si>
  <si>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</si>
  <si>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</si>
  <si>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</si>
  <si>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</si>
  <si>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</si>
  <si>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</si>
  <si>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</si>
  <si>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</si>
  <si>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</si>
  <si>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</si>
  <si>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</si>
  <si>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</si>
  <si>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</si>
  <si>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</si>
  <si>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</si>
  <si>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</si>
  <si>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</si>
  <si>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</si>
  <si>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</si>
  <si>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</si>
  <si>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</si>
  <si>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</si>
  <si>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</si>
  <si>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</si>
  <si>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</si>
  <si>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</si>
  <si>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</si>
  <si>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</si>
  <si>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</si>
  <si>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</si>
  <si>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</si>
  <si>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</si>
  <si>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</si>
  <si>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</si>
  <si>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</si>
  <si>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</si>
  <si>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</si>
  <si>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</si>
  <si>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</si>
  <si>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</si>
  <si>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</si>
  <si>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</si>
  <si>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</si>
  <si>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</si>
  <si>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</si>
  <si>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</si>
  <si>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</si>
  <si>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</si>
  <si>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</si>
  <si>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</si>
  <si>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</si>
  <si>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</si>
  <si>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</si>
  <si>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</si>
  <si>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</si>
  <si>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</si>
  <si>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</si>
  <si>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</si>
  <si>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</si>
  <si>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</si>
  <si>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</si>
  <si>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</si>
  <si>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</si>
  <si>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</si>
  <si>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</si>
  <si>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</si>
  <si>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</si>
  <si>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</si>
  <si>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</si>
  <si>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</si>
  <si>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</si>
  <si>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</si>
  <si>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</si>
  <si>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</si>
  <si>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</si>
  <si>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</si>
  <si>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</si>
  <si>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</si>
  <si>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</si>
  <si>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</si>
  <si>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</si>
  <si>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</si>
  <si>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</si>
  <si>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</si>
  <si>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</si>
  <si>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</si>
  <si>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</si>
  <si>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</si>
  <si>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</si>
  <si>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</si>
  <si>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</si>
  <si>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</si>
  <si>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</si>
  <si>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</si>
  <si>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</si>
  <si>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</si>
  <si>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</si>
  <si>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</si>
  <si>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</si>
  <si>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沖縄県那覇市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</si>
  <si>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</si>
  <si>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</si>
  <si>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</si>
  <si>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</si>
  <si>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</si>
  <si>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</si>
  <si>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</si>
  <si>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</si>
  <si>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</si>
  <si>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</si>
  <si>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</si>
  <si>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</si>
  <si>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</si>
  <si>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</si>
  <si>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</si>
  <si>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</si>
  <si>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</si>
  <si>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</si>
  <si>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</si>
  <si>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</si>
  <si>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</si>
  <si>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</si>
  <si>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</si>
  <si>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</si>
  <si>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</si>
  <si>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</si>
  <si>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</si>
  <si>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</si>
  <si>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</si>
  <si>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</si>
  <si>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</si>
  <si>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</si>
  <si>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</si>
  <si>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</si>
  <si>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</si>
  <si>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</si>
  <si>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</si>
  <si>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</si>
  <si>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</si>
  <si>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</si>
  <si>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</si>
  <si>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</si>
  <si>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</si>
  <si>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</si>
  <si>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</si>
  <si>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</si>
  <si>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</si>
  <si>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</si>
  <si>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</si>
  <si>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</si>
  <si>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</si>
  <si>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</si>
  <si>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</si>
  <si>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</si>
  <si>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</si>
  <si>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</si>
  <si>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</si>
  <si>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</si>
  <si>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</si>
  <si>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</si>
  <si>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</si>
  <si>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</si>
  <si>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</si>
  <si>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</si>
  <si>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</si>
  <si>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</si>
  <si>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</si>
  <si>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</si>
  <si>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</si>
  <si>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</si>
  <si>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</si>
  <si>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</si>
  <si>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</si>
  <si>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</si>
  <si>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</si>
  <si>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</si>
  <si>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</si>
  <si>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</si>
  <si>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</si>
  <si>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</si>
  <si>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</si>
  <si>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</si>
  <si>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</si>
  <si>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</si>
  <si>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</si>
  <si>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</si>
  <si>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</si>
  <si>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</si>
  <si>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</si>
  <si>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</si>
  <si>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</si>
  <si>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</si>
  <si>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</si>
  <si>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</si>
  <si>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</si>
  <si>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</si>
  <si>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</si>
  <si>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</si>
  <si>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</si>
  <si>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</si>
  <si>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</si>
  <si>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</si>
  <si>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</si>
  <si>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</si>
  <si>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</si>
  <si>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</si>
  <si>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</si>
  <si>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</si>
  <si>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</si>
  <si>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</si>
  <si>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</si>
  <si>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</si>
  <si>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</si>
  <si>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</si>
  <si>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</si>
  <si>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</si>
  <si>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</si>
  <si>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</si>
  <si>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</si>
  <si>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</si>
  <si>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</si>
  <si>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</si>
  <si>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</si>
  <si>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</si>
  <si>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</si>
  <si>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</si>
  <si>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</si>
  <si>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</si>
  <si>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</si>
  <si>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</si>
  <si>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</si>
  <si>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</si>
  <si>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</si>
  <si>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</si>
  <si>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</si>
  <si>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</si>
  <si>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</si>
  <si>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</si>
  <si>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</si>
  <si>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</si>
  <si>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</si>
  <si>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</si>
  <si>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</si>
  <si>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</si>
  <si>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</si>
  <si>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</si>
  <si>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</si>
  <si>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</si>
  <si>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沖縄県那覇市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</si>
  <si>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</si>
  <si>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</si>
  <si>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</si>
  <si>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</si>
  <si>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</si>
  <si>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</si>
  <si>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</si>
  <si>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</si>
  <si>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</si>
  <si>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</si>
  <si>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</si>
  <si>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</si>
  <si>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</si>
  <si>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</si>
  <si>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</si>
  <si>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</si>
  <si>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</si>
  <si>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</si>
  <si>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</si>
  <si>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</si>
  <si>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</si>
  <si>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</si>
  <si>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</si>
  <si>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</si>
  <si>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</si>
  <si>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</si>
  <si>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</si>
  <si>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</si>
  <si>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</si>
  <si>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</si>
  <si>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</si>
  <si>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</si>
  <si>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</si>
  <si>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</si>
  <si>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</si>
  <si>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</si>
  <si>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</si>
  <si>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</si>
  <si>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</si>
  <si>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</si>
  <si>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</si>
  <si>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</si>
  <si>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</si>
  <si>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</si>
  <si>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</si>
  <si>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</si>
  <si>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</si>
  <si>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</si>
  <si>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</si>
  <si>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</si>
  <si>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</si>
  <si>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</si>
  <si>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</si>
  <si>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</si>
  <si>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</si>
  <si>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</si>
  <si>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</si>
  <si>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</si>
  <si>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</si>
  <si>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</si>
  <si>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</si>
  <si>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</si>
  <si>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</si>
  <si>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</si>
  <si>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</si>
  <si>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</si>
  <si>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</si>
  <si>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</si>
  <si>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</si>
  <si>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</si>
  <si>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</si>
  <si>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</si>
  <si>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</si>
  <si>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</si>
  <si>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</si>
  <si>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</si>
  <si>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</si>
  <si>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</si>
  <si>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</si>
  <si>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</si>
  <si>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</si>
  <si>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</si>
  <si>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</si>
  <si>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</si>
  <si>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</si>
  <si>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</si>
  <si>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</si>
  <si>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</si>
  <si>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</si>
  <si>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</si>
  <si>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</si>
  <si>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</si>
  <si>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</si>
  <si>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</si>
  <si>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</si>
  <si>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</si>
  <si>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</si>
  <si>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</si>
  <si>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</si>
  <si>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</si>
  <si>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</si>
  <si>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</si>
  <si>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</si>
  <si>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</si>
  <si>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</si>
  <si>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</si>
  <si>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</si>
  <si>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</si>
  <si>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</si>
  <si>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</si>
  <si>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</si>
  <si>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</si>
  <si>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</si>
  <si>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</si>
  <si>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</si>
  <si>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</si>
  <si>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</si>
  <si>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</si>
  <si>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</si>
  <si>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</si>
  <si>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</si>
  <si>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</si>
  <si>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</si>
  <si>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</si>
  <si>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</si>
  <si>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</si>
  <si>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</si>
  <si>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</si>
  <si>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</si>
  <si>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</si>
  <si>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</si>
  <si>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</si>
  <si>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</si>
  <si>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</si>
  <si>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</si>
  <si>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</si>
  <si>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</si>
  <si>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</si>
  <si>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</si>
  <si>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</si>
  <si>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</si>
  <si>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</si>
  <si>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</si>
  <si>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</si>
  <si>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</si>
  <si>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</si>
  <si>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</si>
  <si>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</si>
  <si>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</si>
  <si>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</si>
  <si>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</si>
  <si>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</si>
  <si>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</si>
  <si>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</si>
  <si>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</si>
  <si>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</si>
  <si>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</si>
  <si>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</si>
  <si>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</si>
  <si>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</si>
  <si>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</si>
  <si>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</si>
  <si>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</si>
  <si>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</si>
  <si>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</si>
  <si>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</si>
  <si>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</si>
  <si>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</si>
  <si>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</si>
  <si>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</si>
  <si>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</si>
  <si>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</si>
  <si>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</si>
  <si>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</si>
  <si>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</si>
  <si>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</si>
  <si>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0.55</t>
  </si>
  <si>
    <t>▲ 0.96</t>
  </si>
  <si>
    <t>国民健康保険事業特別会計</t>
  </si>
  <si>
    <t>▲ 3.54</t>
  </si>
  <si>
    <t>▲ 5.21</t>
  </si>
  <si>
    <t>▲ 6.87</t>
  </si>
  <si>
    <t>▲ 7.77</t>
  </si>
  <si>
    <t>▲ 6.53</t>
  </si>
  <si>
    <t>水道事業会計</t>
  </si>
  <si>
    <t>一般会計</t>
  </si>
  <si>
    <t>下水道事業会計</t>
  </si>
  <si>
    <t>介護保険事業特別会計</t>
  </si>
  <si>
    <t>土地区画整理事業特別会計</t>
  </si>
  <si>
    <t>後期高齢者医療特別会計</t>
  </si>
  <si>
    <t>市街地再開発事業特別会計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</si>
  <si>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</si>
  <si>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</si>
  <si>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</si>
  <si>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</si>
  <si>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</si>
  <si>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</si>
  <si>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</si>
  <si>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那覇市・南風原町環境施設組合</t>
    <rPh sb="0" eb="3">
      <t>ナハシ</t>
    </rPh>
    <rPh sb="4" eb="7">
      <t>ハエバル</t>
    </rPh>
    <rPh sb="7" eb="8">
      <t>チョウ</t>
    </rPh>
    <rPh sb="8" eb="10">
      <t>カンキョウ</t>
    </rPh>
    <rPh sb="10" eb="12">
      <t>シセツ</t>
    </rPh>
    <rPh sb="12" eb="14">
      <t>クミアイ</t>
    </rPh>
    <phoneticPr fontId="2"/>
  </si>
  <si>
    <t>那覇港管理組合（一般会計）</t>
    <rPh sb="0" eb="3">
      <t>ナハコウ</t>
    </rPh>
    <rPh sb="3" eb="5">
      <t>カンリ</t>
    </rPh>
    <rPh sb="5" eb="7">
      <t>クミアイ</t>
    </rPh>
    <rPh sb="8" eb="10">
      <t>イッパン</t>
    </rPh>
    <rPh sb="10" eb="12">
      <t>カイケイ</t>
    </rPh>
    <phoneticPr fontId="2"/>
  </si>
  <si>
    <t>那覇港管理組合（特別会計）</t>
    <rPh sb="0" eb="3">
      <t>ナハコウ</t>
    </rPh>
    <rPh sb="3" eb="5">
      <t>カンリ</t>
    </rPh>
    <rPh sb="5" eb="7">
      <t>クミアイ</t>
    </rPh>
    <rPh sb="8" eb="10">
      <t>トクベツ</t>
    </rPh>
    <rPh sb="10" eb="12">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</si>
  <si>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</si>
  <si>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</si>
  <si>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泊ふ頭開発株式会社</t>
    <rPh sb="0" eb="1">
      <t>ト</t>
    </rPh>
    <rPh sb="2" eb="3">
      <t>アタマ</t>
    </rPh>
    <rPh sb="3" eb="5">
      <t>カイハツ</t>
    </rPh>
    <rPh sb="5" eb="7">
      <t>カブシキ</t>
    </rPh>
    <rPh sb="7" eb="9">
      <t>カイシャ</t>
    </rPh>
    <phoneticPr fontId="2"/>
  </si>
  <si>
    <t>那覇市土地開発公社</t>
    <rPh sb="0" eb="3">
      <t>ナハシ</t>
    </rPh>
    <rPh sb="3" eb="5">
      <t>トチ</t>
    </rPh>
    <rPh sb="5" eb="7">
      <t>カイハツ</t>
    </rPh>
    <rPh sb="7" eb="9">
      <t>コウシャ</t>
    </rPh>
    <phoneticPr fontId="2"/>
  </si>
  <si>
    <t>地方独立行政法人那覇市立病院</t>
    <rPh sb="0" eb="2">
      <t>チホウ</t>
    </rPh>
    <rPh sb="2" eb="4">
      <t>ドクリツ</t>
    </rPh>
    <rPh sb="4" eb="6">
      <t>ギョウセイ</t>
    </rPh>
    <rPh sb="6" eb="8">
      <t>ホウジン</t>
    </rPh>
    <rPh sb="8" eb="12">
      <t>ナハシリツ</t>
    </rPh>
    <rPh sb="12" eb="14">
      <t>ビョウイン</t>
    </rPh>
    <phoneticPr fontId="2"/>
  </si>
  <si>
    <t>-</t>
    <phoneticPr fontId="2"/>
  </si>
  <si>
    <t>-</t>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</si>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</sst>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89667</c:v>
                </c:pt>
                <c:pt idx="1">
                  <c:v>55270</c:v>
                </c:pt>
                <c:pt idx="2">
                  <c:v>59663</c:v>
                </c:pt>
                <c:pt idx="3">
                  <c:v>44396</c:v>
                </c:pt>
                <c:pt idx="4">
                  <c:v>59042</c:v>
                </c:pt>
              </c:numCache>
            </c:numRef>
          </c:val>
          <c:smooth val="0"/>
        </c:ser>
        <c:dLbls>
          <c:showLegendKey val="0"/>
          <c:showVal val="0"/>
          <c:showCatName val="0"/>
          <c:showSerName val="0"/>
          <c:showPercent val="0"/>
          <c:showBubbleSize val="0"/>
        </c:dLbls>
        <c:marker val="1"/>
        <c:smooth val="0"/>
        <c:axId val="112395008"/>
        <c:axId val="112396928"/>
      </c:lineChart>
      <c:catAx>
        <c:axId val="112395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96928"/>
        <c:crosses val="autoZero"/>
        <c:auto val="1"/>
        <c:lblAlgn val="ctr"/>
        <c:lblOffset val="100"/>
        <c:tickLblSkip val="1"/>
        <c:tickMarkSkip val="1"/>
        <c:noMultiLvlLbl val="0"/>
      </c:catAx>
      <c:valAx>
        <c:axId val="1123969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9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4.18</c:v>
                </c:pt>
                <c:pt idx="1">
                  <c:v>5.34</c:v>
                </c:pt>
                <c:pt idx="2">
                  <c:v>4.49</c:v>
                </c:pt>
                <c:pt idx="3">
                  <c:v>4.7</c:v>
                </c:pt>
                <c:pt idx="4">
                  <c:v>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8.1199999999999992</c:v>
                </c:pt>
                <c:pt idx="1">
                  <c:v>8.17</c:v>
                </c:pt>
                <c:pt idx="2">
                  <c:v>8.11</c:v>
                </c:pt>
                <c:pt idx="3">
                  <c:v>9.66</c:v>
                </c:pt>
                <c:pt idx="4">
                  <c:v>8.8800000000000008</c:v>
                </c:pt>
              </c:numCache>
            </c:numRef>
          </c:val>
        </c:ser>
        <c:dLbls>
          <c:showLegendKey val="0"/>
          <c:showVal val="0"/>
          <c:showCatName val="0"/>
          <c:showSerName val="0"/>
          <c:showPercent val="0"/>
          <c:showBubbleSize val="0"/>
        </c:dLbls>
        <c:gapWidth val="250"/>
        <c:overlap val="100"/>
        <c:axId val="114232320"/>
        <c:axId val="11426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4.9400000000000004</c:v>
                </c:pt>
                <c:pt idx="1">
                  <c:v>2.21</c:v>
                </c:pt>
                <c:pt idx="2">
                  <c:v>-0.55000000000000004</c:v>
                </c:pt>
                <c:pt idx="3">
                  <c:v>2.56</c:v>
                </c:pt>
                <c:pt idx="4">
                  <c:v>-0.96</c:v>
                </c:pt>
              </c:numCache>
            </c:numRef>
          </c:val>
          <c:smooth val="0"/>
        </c:ser>
        <c:dLbls>
          <c:showLegendKey val="0"/>
          <c:showVal val="0"/>
          <c:showCatName val="0"/>
          <c:showSerName val="0"/>
          <c:showPercent val="0"/>
          <c:showBubbleSize val="0"/>
        </c:dLbls>
        <c:marker val="1"/>
        <c:smooth val="0"/>
        <c:axId val="114232320"/>
        <c:axId val="114263168"/>
      </c:lineChart>
      <c:catAx>
        <c:axId val="1142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63168"/>
        <c:crosses val="autoZero"/>
        <c:auto val="1"/>
        <c:lblAlgn val="ctr"/>
        <c:lblOffset val="100"/>
        <c:tickLblSkip val="1"/>
        <c:tickMarkSkip val="1"/>
        <c:noMultiLvlLbl val="0"/>
      </c:catAx>
      <c:valAx>
        <c:axId val="11426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0.02</c:v>
                </c:pt>
                <c:pt idx="8">
                  <c:v>#N/A</c:v>
                </c:pt>
                <c:pt idx="9">
                  <c:v>0.01</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0.08</c:v>
                </c:pt>
                <c:pt idx="4">
                  <c:v>#N/A</c:v>
                </c:pt>
                <c:pt idx="5">
                  <c:v>0.23</c:v>
                </c:pt>
                <c:pt idx="6">
                  <c:v>#N/A</c:v>
                </c:pt>
                <c:pt idx="7">
                  <c:v>0.06</c:v>
                </c:pt>
                <c:pt idx="8">
                  <c:v>#N/A</c:v>
                </c:pt>
                <c:pt idx="9">
                  <c:v>0.14000000000000001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0.73</c:v>
                </c:pt>
                <c:pt idx="4">
                  <c:v>#N/A</c:v>
                </c:pt>
                <c:pt idx="5">
                  <c:v>0.92</c:v>
                </c:pt>
                <c:pt idx="6">
                  <c:v>#N/A</c:v>
                </c:pt>
                <c:pt idx="7">
                  <c:v>0.93</c:v>
                </c:pt>
                <c:pt idx="8">
                  <c:v>#N/A</c:v>
                </c:pt>
                <c:pt idx="9">
                  <c:v>1.01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2.29</c:v>
                </c:pt>
                <c:pt idx="2">
                  <c:v>#N/A</c:v>
                </c:pt>
                <c:pt idx="3">
                  <c:v>2.35</c:v>
                </c:pt>
                <c:pt idx="4">
                  <c:v>#N/A</c:v>
                </c:pt>
                <c:pt idx="5">
                  <c:v>2.3199999999999998</c:v>
                </c:pt>
                <c:pt idx="6">
                  <c:v>#N/A</c:v>
                </c:pt>
                <c:pt idx="7">
                  <c:v>2.85</c:v>
                </c:pt>
                <c:pt idx="8">
                  <c:v>#N/A</c:v>
                </c:pt>
                <c:pt idx="9">
                  <c:v>3.44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4.1399999999999997</c:v>
                </c:pt>
                <c:pt idx="2">
                  <c:v>#N/A</c:v>
                </c:pt>
                <c:pt idx="3">
                  <c:v>5.29</c:v>
                </c:pt>
                <c:pt idx="4">
                  <c:v>#N/A</c:v>
                </c:pt>
                <c:pt idx="5">
                  <c:v>4.43</c:v>
                </c:pt>
                <c:pt idx="6">
                  <c:v>#N/A</c:v>
                </c:pt>
                <c:pt idx="7">
                  <c:v>4.6399999999999997</c:v>
                </c:pt>
                <c:pt idx="8">
                  <c:v>#N/A</c:v>
                </c:pt>
                <c:pt idx="9">
                  <c:v>4.0599999999999996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11.08</c:v>
                </c:pt>
                <c:pt idx="2">
                  <c:v>#N/A</c:v>
                </c:pt>
                <c:pt idx="3">
                  <c:v>12.03</c:v>
                </c:pt>
                <c:pt idx="4">
                  <c:v>#N/A</c:v>
                </c:pt>
                <c:pt idx="5">
                  <c:v>12.49</c:v>
                </c:pt>
                <c:pt idx="6">
                  <c:v>#N/A</c:v>
                </c:pt>
                <c:pt idx="7">
                  <c:v>13.17</c:v>
                </c:pt>
                <c:pt idx="8">
                  <c:v>#N/A</c:v>
                </c:pt>
                <c:pt idx="9">
                  <c:v>14.08</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3.54</c:v>
                </c:pt>
                <c:pt idx="1">
                  <c:v>#N/A</c:v>
                </c:pt>
                <c:pt idx="2">
                  <c:v>5.21</c:v>
                </c:pt>
                <c:pt idx="3">
                  <c:v>#N/A</c:v>
                </c:pt>
                <c:pt idx="4">
                  <c:v>6.87</c:v>
                </c:pt>
                <c:pt idx="5">
                  <c:v>#N/A</c:v>
                </c:pt>
                <c:pt idx="6">
                  <c:v>7.77</c:v>
                </c:pt>
                <c:pt idx="7">
                  <c:v>#N/A</c:v>
                </c:pt>
                <c:pt idx="8">
                  <c:v>6.53</c:v>
                </c:pt>
                <c:pt idx="9">
                  <c:v>#N/A</c:v>
                </c:pt>
              </c:numCache>
            </c:numRef>
          </c:val>
        </c:ser>
        <c:dLbls>
          <c:showLegendKey val="0"/>
          <c:showVal val="0"/>
          <c:showCatName val="0"/>
          <c:showSerName val="0"/>
          <c:showPercent val="0"/>
          <c:showBubbleSize val="0"/>
        </c:dLbls>
        <c:gapWidth val="150"/>
        <c:overlap val="100"/>
        <c:axId val="114508928"/>
        <c:axId val="114510464"/>
      </c:barChart>
      <c:catAx>
        <c:axId val="11450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10464"/>
        <c:crosses val="autoZero"/>
        <c:auto val="1"/>
        <c:lblAlgn val="ctr"/>
        <c:lblOffset val="100"/>
        <c:tickLblSkip val="1"/>
        <c:tickMarkSkip val="1"/>
        <c:noMultiLvlLbl val="0"/>
      </c:catAx>
      <c:valAx>
        <c:axId val="11451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0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7040</c:v>
                </c:pt>
                <c:pt idx="5">
                  <c:v>7115</c:v>
                </c:pt>
                <c:pt idx="8">
                  <c:v>6847</c:v>
                </c:pt>
                <c:pt idx="11">
                  <c:v>7374</c:v>
                </c:pt>
                <c:pt idx="14">
                  <c:v>7603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22</c:v>
                </c:pt>
                <c:pt idx="3">
                  <c:v>7</c:v>
                </c:pt>
                <c:pt idx="6">
                  <c:v>9</c:v>
                </c:pt>
                <c:pt idx="9">
                  <c:v>3</c:v>
                </c:pt>
                <c:pt idx="12">
                  <c:v>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271</c:v>
                </c:pt>
                <c:pt idx="3">
                  <c:v>291</c:v>
                </c:pt>
                <c:pt idx="6">
                  <c:v>295</c:v>
                </c:pt>
                <c:pt idx="9">
                  <c:v>295</c:v>
                </c:pt>
                <c:pt idx="12">
                  <c:v>295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1371</c:v>
                </c:pt>
                <c:pt idx="3">
                  <c:v>1059</c:v>
                </c:pt>
                <c:pt idx="6">
                  <c:v>1136</c:v>
                </c:pt>
                <c:pt idx="9">
                  <c:v>1029</c:v>
                </c:pt>
                <c:pt idx="12">
                  <c:v>1034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803</c:v>
                </c:pt>
                <c:pt idx="3">
                  <c:v>755</c:v>
                </c:pt>
                <c:pt idx="6">
                  <c:v>849</c:v>
                </c:pt>
                <c:pt idx="9">
                  <c:v>829</c:v>
                </c:pt>
                <c:pt idx="12">
                  <c:v>822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12261</c:v>
                </c:pt>
                <c:pt idx="3">
                  <c:v>12521</c:v>
                </c:pt>
                <c:pt idx="6">
                  <c:v>12745</c:v>
                </c:pt>
                <c:pt idx="9">
                  <c:v>13142</c:v>
                </c:pt>
                <c:pt idx="12">
                  <c:v>13412</c:v>
                </c:pt>
              </c:numCache>
            </c:numRef>
          </c:val>
        </c:ser>
        <c:dLbls>
          <c:showLegendKey val="0"/>
          <c:showVal val="0"/>
          <c:showCatName val="0"/>
          <c:showSerName val="0"/>
          <c:showPercent val="0"/>
          <c:showBubbleSize val="0"/>
        </c:dLbls>
        <c:gapWidth val="100"/>
        <c:overlap val="100"/>
        <c:axId val="114652288"/>
        <c:axId val="11465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7688</c:v>
                </c:pt>
                <c:pt idx="2">
                  <c:v>#N/A</c:v>
                </c:pt>
                <c:pt idx="3">
                  <c:v>#N/A</c:v>
                </c:pt>
                <c:pt idx="4">
                  <c:v>7518</c:v>
                </c:pt>
                <c:pt idx="5">
                  <c:v>#N/A</c:v>
                </c:pt>
                <c:pt idx="6">
                  <c:v>#N/A</c:v>
                </c:pt>
                <c:pt idx="7">
                  <c:v>8187</c:v>
                </c:pt>
                <c:pt idx="8">
                  <c:v>#N/A</c:v>
                </c:pt>
                <c:pt idx="9">
                  <c:v>#N/A</c:v>
                </c:pt>
                <c:pt idx="10">
                  <c:v>7924</c:v>
                </c:pt>
                <c:pt idx="11">
                  <c:v>#N/A</c:v>
                </c:pt>
                <c:pt idx="12">
                  <c:v>#N/A</c:v>
                </c:pt>
                <c:pt idx="13">
                  <c:v>7969</c:v>
                </c:pt>
                <c:pt idx="14">
                  <c:v>#N/A</c:v>
                </c:pt>
              </c:numCache>
            </c:numRef>
          </c:val>
          <c:smooth val="0"/>
        </c:ser>
        <c:dLbls>
          <c:showLegendKey val="0"/>
          <c:showVal val="0"/>
          <c:showCatName val="0"/>
          <c:showSerName val="0"/>
          <c:showPercent val="0"/>
          <c:showBubbleSize val="0"/>
        </c:dLbls>
        <c:marker val="1"/>
        <c:smooth val="0"/>
        <c:axId val="114652288"/>
        <c:axId val="114654208"/>
      </c:lineChart>
      <c:catAx>
        <c:axId val="1146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54208"/>
        <c:crosses val="autoZero"/>
        <c:auto val="1"/>
        <c:lblAlgn val="ctr"/>
        <c:lblOffset val="100"/>
        <c:tickLblSkip val="1"/>
        <c:tickMarkSkip val="1"/>
        <c:noMultiLvlLbl val="0"/>
      </c:catAx>
      <c:valAx>
        <c:axId val="1146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65755</c:v>
                </c:pt>
                <c:pt idx="5">
                  <c:v>67239</c:v>
                </c:pt>
                <c:pt idx="8">
                  <c:v>69463</c:v>
                </c:pt>
                <c:pt idx="11">
                  <c:v>72035</c:v>
                </c:pt>
                <c:pt idx="14">
                  <c:v>74859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18774</c:v>
                </c:pt>
                <c:pt idx="5">
                  <c:v>18484</c:v>
                </c:pt>
                <c:pt idx="8">
                  <c:v>19579</c:v>
                </c:pt>
                <c:pt idx="11">
                  <c:v>19613</c:v>
                </c:pt>
                <c:pt idx="14">
                  <c:v>20068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16249</c:v>
                </c:pt>
                <c:pt idx="5">
                  <c:v>16170</c:v>
                </c:pt>
                <c:pt idx="8">
                  <c:v>15362</c:v>
                </c:pt>
                <c:pt idx="11">
                  <c:v>18819</c:v>
                </c:pt>
                <c:pt idx="14">
                  <c:v>18311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37</c:v>
                </c:pt>
                <c:pt idx="3">
                  <c:v>32</c:v>
                </c:pt>
                <c:pt idx="6">
                  <c:v>12</c:v>
                </c:pt>
                <c:pt idx="9">
                  <c:v>18</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17387</c:v>
                </c:pt>
                <c:pt idx="3">
                  <c:v>16628</c:v>
                </c:pt>
                <c:pt idx="6">
                  <c:v>14747</c:v>
                </c:pt>
                <c:pt idx="9">
                  <c:v>15800</c:v>
                </c:pt>
                <c:pt idx="12">
                  <c:v>16253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12127</c:v>
                </c:pt>
                <c:pt idx="3">
                  <c:v>11227</c:v>
                </c:pt>
                <c:pt idx="6">
                  <c:v>10821</c:v>
                </c:pt>
                <c:pt idx="9">
                  <c:v>9987</c:v>
                </c:pt>
                <c:pt idx="12">
                  <c:v>8700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3653</c:v>
                </c:pt>
                <c:pt idx="3">
                  <c:v>6298</c:v>
                </c:pt>
                <c:pt idx="6">
                  <c:v>8556</c:v>
                </c:pt>
                <c:pt idx="9">
                  <c:v>8643</c:v>
                </c:pt>
                <c:pt idx="12">
                  <c:v>8671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2885</c:v>
                </c:pt>
                <c:pt idx="3">
                  <c:v>2664</c:v>
                </c:pt>
                <c:pt idx="6">
                  <c:v>2435</c:v>
                </c:pt>
                <c:pt idx="9">
                  <c:v>2200</c:v>
                </c:pt>
                <c:pt idx="12">
                  <c:v>1958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136366</c:v>
                </c:pt>
                <c:pt idx="3">
                  <c:v>137392</c:v>
                </c:pt>
                <c:pt idx="6">
                  <c:v>140332</c:v>
                </c:pt>
                <c:pt idx="9">
                  <c:v>138835</c:v>
                </c:pt>
                <c:pt idx="12">
                  <c:v>138035</c:v>
                </c:pt>
              </c:numCache>
            </c:numRef>
          </c:val>
        </c:ser>
        <c:dLbls>
          <c:showLegendKey val="0"/>
          <c:showVal val="0"/>
          <c:showCatName val="0"/>
          <c:showSerName val="0"/>
          <c:showPercent val="0"/>
          <c:showBubbleSize val="0"/>
        </c:dLbls>
        <c:gapWidth val="100"/>
        <c:overlap val="100"/>
        <c:axId val="114777088"/>
        <c:axId val="11478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71676</c:v>
                </c:pt>
                <c:pt idx="2">
                  <c:v>#N/A</c:v>
                </c:pt>
                <c:pt idx="3">
                  <c:v>#N/A</c:v>
                </c:pt>
                <c:pt idx="4">
                  <c:v>72349</c:v>
                </c:pt>
                <c:pt idx="5">
                  <c:v>#N/A</c:v>
                </c:pt>
                <c:pt idx="6">
                  <c:v>#N/A</c:v>
                </c:pt>
                <c:pt idx="7">
                  <c:v>72501</c:v>
                </c:pt>
                <c:pt idx="8">
                  <c:v>#N/A</c:v>
                </c:pt>
                <c:pt idx="9">
                  <c:v>#N/A</c:v>
                </c:pt>
                <c:pt idx="10">
                  <c:v>65016</c:v>
                </c:pt>
                <c:pt idx="11">
                  <c:v>#N/A</c:v>
                </c:pt>
                <c:pt idx="12">
                  <c:v>#N/A</c:v>
                </c:pt>
                <c:pt idx="13">
                  <c:v>60386</c:v>
                </c:pt>
                <c:pt idx="14">
                  <c:v>#N/A</c:v>
                </c:pt>
              </c:numCache>
            </c:numRef>
          </c:val>
          <c:smooth val="0"/>
        </c:ser>
        <c:dLbls>
          <c:showLegendKey val="0"/>
          <c:showVal val="0"/>
          <c:showCatName val="0"/>
          <c:showSerName val="0"/>
          <c:showPercent val="0"/>
          <c:showBubbleSize val="0"/>
        </c:dLbls>
        <c:marker val="1"/>
        <c:smooth val="0"/>
        <c:axId val="114777088"/>
        <c:axId val="114783360"/>
      </c:lineChart>
      <c:catAx>
        <c:axId val="1147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83360"/>
        <c:crosses val="autoZero"/>
        <c:auto val="1"/>
        <c:lblAlgn val="ctr"/>
        <c:lblOffset val="100"/>
        <c:tickLblSkip val="1"/>
        <c:tickMarkSkip val="1"/>
        <c:noMultiLvlLbl val="0"/>
      </c:catAx>
      <c:valAx>
        <c:axId val="11478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323,184
320,287
39.57
139,074,465
134,442,997
2,791,429
66,498,978
137,843,621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100.1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類似団体平均を</a:t>
          </a:r>
          <a:r>
            <a:rPr kumimoji="1" lang="ja-JP" altLang="en-US" sz="1400">
              <a:solidFill>
                <a:schemeClr val="dk1"/>
              </a:solidFill>
              <a:effectLst/>
              <a:latin typeface="+mj-ea"/>
              <a:ea typeface="+mj-ea"/>
              <a:cs typeface="+mn-cs"/>
            </a:rPr>
            <a:t>若干</a:t>
          </a:r>
          <a:r>
            <a:rPr kumimoji="1" lang="ja-JP" altLang="ja-JP" sz="1400">
              <a:solidFill>
                <a:schemeClr val="dk1"/>
              </a:solidFill>
              <a:effectLst/>
              <a:latin typeface="+mj-ea"/>
              <a:ea typeface="+mj-ea"/>
              <a:cs typeface="+mn-cs"/>
            </a:rPr>
            <a:t>下回って</a:t>
          </a:r>
          <a:r>
            <a:rPr kumimoji="1" lang="ja-JP" altLang="en-US" sz="1400">
              <a:solidFill>
                <a:schemeClr val="dk1"/>
              </a:solidFill>
              <a:effectLst/>
              <a:latin typeface="+mj-ea"/>
              <a:ea typeface="+mj-ea"/>
              <a:cs typeface="+mn-cs"/>
            </a:rPr>
            <a:t>いるものの</a:t>
          </a:r>
          <a:r>
            <a:rPr kumimoji="1" lang="ja-JP" altLang="ja-JP" sz="1400">
              <a:solidFill>
                <a:schemeClr val="dk1"/>
              </a:solidFill>
              <a:effectLst/>
              <a:latin typeface="+mj-ea"/>
              <a:ea typeface="+mj-ea"/>
              <a:cs typeface="+mn-cs"/>
            </a:rPr>
            <a:t>、</a:t>
          </a:r>
          <a:r>
            <a:rPr kumimoji="1" lang="ja-JP" altLang="en-US" sz="1400">
              <a:solidFill>
                <a:schemeClr val="dk1"/>
              </a:solidFill>
              <a:effectLst/>
              <a:latin typeface="+mj-ea"/>
              <a:ea typeface="+mj-ea"/>
              <a:cs typeface="+mn-cs"/>
            </a:rPr>
            <a:t>ほぼ類似団体平均値に位置している。引き続き、</a:t>
          </a:r>
          <a:r>
            <a:rPr kumimoji="1" lang="ja-JP" altLang="ja-JP" sz="1400">
              <a:solidFill>
                <a:schemeClr val="dk1"/>
              </a:solidFill>
              <a:effectLst/>
              <a:latin typeface="+mj-ea"/>
              <a:ea typeface="+mj-ea"/>
              <a:cs typeface="+mn-cs"/>
            </a:rPr>
            <a:t>定員適正化等による歳出削減の実施に加え、徴収業務の強化</a:t>
          </a:r>
          <a:r>
            <a:rPr kumimoji="1" lang="ja-JP" altLang="ja-JP" sz="1400">
              <a:solidFill>
                <a:schemeClr val="dk1"/>
              </a:solidFill>
              <a:effectLst/>
              <a:latin typeface="+mn-lt"/>
              <a:ea typeface="+mn-ea"/>
              <a:cs typeface="+mn-cs"/>
            </a:rPr>
            <a:t>等による歳入確保に努める。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30480</xdr:rowOff>
    </xdr:to>
    <xdr:cxnSp macro="">
      <xdr:nvCxnSpPr>
        <xdr:cNvPr id="65" name="直線コネクタ 64"/>
        <xdr:cNvCxnSpPr/>
      </xdr:nvCxnSpPr>
      <xdr:spPr>
        <a:xfrm>
          <a:off x="41148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30480</xdr:rowOff>
    </xdr:from>
    <xdr:to>
      <xdr:col>6</xdr:col>
      <xdr:colOff>0</xdr:colOff>
      <xdr:row>40</xdr:row>
      <xdr:rowOff>30480</xdr:rowOff>
    </xdr:to>
    <xdr:cxnSp macro="">
      <xdr:nvCxnSpPr>
        <xdr:cNvPr id="68" name="直線コネクタ 67"/>
        <xdr:cNvCxnSpPr/>
      </xdr:nvCxnSpPr>
      <xdr:spPr>
        <a:xfrm>
          <a:off x="3225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30480</xdr:rowOff>
    </xdr:to>
    <xdr:cxnSp macro="">
      <xdr:nvCxnSpPr>
        <xdr:cNvPr id="71" name="直線コネクタ 70"/>
        <xdr:cNvCxnSpPr/>
      </xdr:nvCxnSpPr>
      <xdr:spPr>
        <a:xfrm>
          <a:off x="2336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129540</xdr:rowOff>
    </xdr:from>
    <xdr:to>
      <xdr:col>4</xdr:col>
      <xdr:colOff>533400</xdr:colOff>
      <xdr:row>39</xdr:row>
      <xdr:rowOff>59690</xdr:rowOff>
    </xdr:to>
    <xdr:sp macro="" textlink="">
      <xdr:nvSpPr>
        <xdr:cNvPr id="72" name="フローチャート : 判断 71"/>
        <xdr:cNvSpPr/>
      </xdr:nvSpPr>
      <xdr:spPr>
        <a:xfrm>
          <a:off x="3175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69867</xdr:rowOff>
    </xdr:from>
    <xdr:ext cx="762000" cy="259045"/>
    <xdr:sp macro="" textlink="">
      <xdr:nvSpPr>
        <xdr:cNvPr id="73" name="テキスト ボックス 72"/>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6350</xdr:rowOff>
    </xdr:to>
    <xdr:cxnSp macro="">
      <xdr:nvCxnSpPr>
        <xdr:cNvPr id="74" name="直線コネクタ 73"/>
        <xdr:cNvCxnSpPr/>
      </xdr:nvCxnSpPr>
      <xdr:spPr>
        <a:xfrm>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57150</xdr:rowOff>
    </xdr:from>
    <xdr:to>
      <xdr:col>3</xdr:col>
      <xdr:colOff>330200</xdr:colOff>
      <xdr:row>38</xdr:row>
      <xdr:rowOff>158750</xdr:rowOff>
    </xdr:to>
    <xdr:sp macro="" textlink="">
      <xdr:nvSpPr>
        <xdr:cNvPr id="75" name="フローチャート : 判断 74"/>
        <xdr:cNvSpPr/>
      </xdr:nvSpPr>
      <xdr:spPr>
        <a:xfrm>
          <a:off x="2286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76" name="テキスト ボックス 75"/>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13970</xdr:rowOff>
    </xdr:from>
    <xdr:to>
      <xdr:col>2</xdr:col>
      <xdr:colOff>127000</xdr:colOff>
      <xdr:row>36</xdr:row>
      <xdr:rowOff>115570</xdr:rowOff>
    </xdr:to>
    <xdr:sp macro="" textlink="">
      <xdr:nvSpPr>
        <xdr:cNvPr id="77" name="フローチャート : 判断 76"/>
        <xdr:cNvSpPr/>
      </xdr:nvSpPr>
      <xdr:spPr>
        <a:xfrm>
          <a:off x="13970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125747</xdr:rowOff>
    </xdr:from>
    <xdr:ext cx="762000" cy="259045"/>
    <xdr:sp macro="" textlink="">
      <xdr:nvSpPr>
        <xdr:cNvPr id="78" name="テキスト ボックス 77"/>
        <xdr:cNvSpPr txBox="1"/>
      </xdr:nvSpPr>
      <xdr:spPr>
        <a:xfrm>
          <a:off x="1066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4" name="円/楕円 83"/>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123207</xdr:rowOff>
    </xdr:from>
    <xdr:ext cx="762000" cy="259045"/>
    <xdr:sp macro="" textlink="">
      <xdr:nvSpPr>
        <xdr:cNvPr id="85" name="財政力該当値テキスト"/>
        <xdr:cNvSpPr txBox="1"/>
      </xdr:nvSpPr>
      <xdr:spPr>
        <a:xfrm>
          <a:off x="5041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6" name="円/楕円 85"/>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66057</xdr:rowOff>
    </xdr:from>
    <xdr:ext cx="736600" cy="259045"/>
    <xdr:sp macro="" textlink="">
      <xdr:nvSpPr>
        <xdr:cNvPr id="87" name="テキスト ボックス 86"/>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88" name="円/楕円 87"/>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66057</xdr:rowOff>
    </xdr:from>
    <xdr:ext cx="762000" cy="259045"/>
    <xdr:sp macro="" textlink="">
      <xdr:nvSpPr>
        <xdr:cNvPr id="89" name="テキスト ボックス 88"/>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0" name="円/楕円 89"/>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91" name="テキスト ボックス 90"/>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2" name="円/楕円 91"/>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17797</xdr:rowOff>
    </xdr:from>
    <xdr:ext cx="762000" cy="259045"/>
    <xdr:sp macro="" textlink="">
      <xdr:nvSpPr>
        <xdr:cNvPr id="93" name="テキスト ボックス 92"/>
        <xdr:cNvSpPr txBox="1"/>
      </xdr:nvSpPr>
      <xdr:spPr>
        <a:xfrm>
          <a:off x="1066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類似団体平均、全国平均のいずれも下回って</a:t>
          </a:r>
          <a:r>
            <a:rPr kumimoji="1" lang="ja-JP" altLang="en-US" sz="1300">
              <a:solidFill>
                <a:schemeClr val="dk1"/>
              </a:solidFill>
              <a:effectLst/>
              <a:latin typeface="+mj-ea"/>
              <a:ea typeface="+mj-ea"/>
              <a:cs typeface="+mn-cs"/>
            </a:rPr>
            <a:t>いるが</a:t>
          </a:r>
          <a:r>
            <a:rPr kumimoji="1" lang="ja-JP" altLang="ja-JP" sz="1300">
              <a:solidFill>
                <a:schemeClr val="dk1"/>
              </a:solidFill>
              <a:effectLst/>
              <a:latin typeface="+mj-ea"/>
              <a:ea typeface="+mj-ea"/>
              <a:cs typeface="+mn-cs"/>
            </a:rPr>
            <a:t>、対前年度比</a:t>
          </a:r>
          <a:r>
            <a:rPr kumimoji="1" lang="en-US" altLang="ja-JP" sz="1300">
              <a:solidFill>
                <a:schemeClr val="dk1"/>
              </a:solidFill>
              <a:effectLst/>
              <a:latin typeface="+mj-ea"/>
              <a:ea typeface="+mj-ea"/>
              <a:cs typeface="+mn-cs"/>
            </a:rPr>
            <a:t>2.1</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増</a:t>
          </a:r>
          <a:r>
            <a:rPr kumimoji="1" lang="ja-JP" altLang="ja-JP" sz="1300">
              <a:solidFill>
                <a:schemeClr val="dk1"/>
              </a:solidFill>
              <a:effectLst/>
              <a:latin typeface="+mj-ea"/>
              <a:ea typeface="+mj-ea"/>
              <a:cs typeface="+mn-cs"/>
            </a:rPr>
            <a:t>となっている。これは、</a:t>
          </a:r>
          <a:r>
            <a:rPr kumimoji="1" lang="ja-JP" altLang="en-US" sz="1300">
              <a:solidFill>
                <a:schemeClr val="dk1"/>
              </a:solidFill>
              <a:effectLst/>
              <a:latin typeface="+mj-ea"/>
              <a:ea typeface="+mj-ea"/>
              <a:cs typeface="+mn-cs"/>
            </a:rPr>
            <a:t>人件費</a:t>
          </a:r>
          <a:r>
            <a:rPr kumimoji="1" lang="ja-JP" altLang="ja-JP" sz="1300">
              <a:solidFill>
                <a:schemeClr val="dk1"/>
              </a:solidFill>
              <a:effectLst/>
              <a:latin typeface="+mj-ea"/>
              <a:ea typeface="+mj-ea"/>
              <a:cs typeface="+mn-cs"/>
            </a:rPr>
            <a:t>が対前年度</a:t>
          </a:r>
          <a:r>
            <a:rPr kumimoji="1" lang="en-US" altLang="ja-JP" sz="1300">
              <a:solidFill>
                <a:schemeClr val="dk1"/>
              </a:solidFill>
              <a:effectLst/>
              <a:latin typeface="+mj-ea"/>
              <a:ea typeface="+mj-ea"/>
              <a:cs typeface="+mn-cs"/>
            </a:rPr>
            <a:t>0.9</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減</a:t>
          </a:r>
          <a:r>
            <a:rPr kumimoji="1" lang="ja-JP" altLang="ja-JP" sz="1300">
              <a:solidFill>
                <a:schemeClr val="dk1"/>
              </a:solidFill>
              <a:effectLst/>
              <a:latin typeface="+mj-ea"/>
              <a:ea typeface="+mj-ea"/>
              <a:cs typeface="+mn-cs"/>
            </a:rPr>
            <a:t>となったものの、公債費（</a:t>
          </a:r>
          <a:r>
            <a:rPr kumimoji="1" lang="en-US" altLang="ja-JP" sz="1300">
              <a:solidFill>
                <a:schemeClr val="dk1"/>
              </a:solidFill>
              <a:effectLst/>
              <a:latin typeface="+mj-ea"/>
              <a:ea typeface="+mj-ea"/>
              <a:cs typeface="+mn-cs"/>
            </a:rPr>
            <a:t>1.8</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増</a:t>
          </a:r>
          <a:r>
            <a:rPr kumimoji="1" lang="ja-JP" altLang="ja-JP" sz="1300">
              <a:solidFill>
                <a:schemeClr val="dk1"/>
              </a:solidFill>
              <a:effectLst/>
              <a:latin typeface="+mj-ea"/>
              <a:ea typeface="+mj-ea"/>
              <a:cs typeface="+mn-cs"/>
            </a:rPr>
            <a:t>）に係る経常収支比率が</a:t>
          </a:r>
          <a:r>
            <a:rPr kumimoji="1" lang="ja-JP" altLang="en-US" sz="1300">
              <a:solidFill>
                <a:schemeClr val="dk1"/>
              </a:solidFill>
              <a:effectLst/>
              <a:latin typeface="+mj-ea"/>
              <a:ea typeface="+mj-ea"/>
              <a:cs typeface="+mn-cs"/>
            </a:rPr>
            <a:t>増</a:t>
          </a:r>
          <a:r>
            <a:rPr kumimoji="1" lang="ja-JP" altLang="ja-JP" sz="1300">
              <a:solidFill>
                <a:schemeClr val="dk1"/>
              </a:solidFill>
              <a:effectLst/>
              <a:latin typeface="+mj-ea"/>
              <a:ea typeface="+mj-ea"/>
              <a:cs typeface="+mn-cs"/>
            </a:rPr>
            <a:t>となったためである。</a:t>
          </a:r>
          <a:endParaRPr lang="ja-JP" altLang="ja-JP" sz="1300">
            <a:effectLst/>
            <a:latin typeface="+mj-ea"/>
            <a:ea typeface="+mj-ea"/>
          </a:endParaRPr>
        </a:p>
        <a:p>
          <a:r>
            <a:rPr kumimoji="1" lang="ja-JP" altLang="ja-JP" sz="1300">
              <a:solidFill>
                <a:schemeClr val="dk1"/>
              </a:solidFill>
              <a:effectLst/>
              <a:latin typeface="+mj-ea"/>
              <a:ea typeface="+mj-ea"/>
              <a:cs typeface="+mn-cs"/>
            </a:rPr>
            <a:t>今後も事業の見直しを更に進め、経常経費の削減に努める。</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63</xdr:row>
      <xdr:rowOff>148082</xdr:rowOff>
    </xdr:to>
    <xdr:cxnSp macro="">
      <xdr:nvCxnSpPr>
        <xdr:cNvPr id="126" name="直線コネクタ 125"/>
        <xdr:cNvCxnSpPr/>
      </xdr:nvCxnSpPr>
      <xdr:spPr>
        <a:xfrm>
          <a:off x="4114800" y="1084808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64</xdr:row>
      <xdr:rowOff>82804</xdr:rowOff>
    </xdr:to>
    <xdr:cxnSp macro="">
      <xdr:nvCxnSpPr>
        <xdr:cNvPr id="129" name="直線コネクタ 128"/>
        <xdr:cNvCxnSpPr/>
      </xdr:nvCxnSpPr>
      <xdr:spPr>
        <a:xfrm flipV="1">
          <a:off x="3225800" y="1084808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64</xdr:row>
      <xdr:rowOff>82804</xdr:rowOff>
    </xdr:to>
    <xdr:cxnSp macro="">
      <xdr:nvCxnSpPr>
        <xdr:cNvPr id="132" name="直線コネクタ 131"/>
        <xdr:cNvCxnSpPr/>
      </xdr:nvCxnSpPr>
      <xdr:spPr>
        <a:xfrm>
          <a:off x="2336800" y="109011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3" name="フローチャート : 判断 132"/>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4" name="テキスト ボックス 133"/>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63</xdr:row>
      <xdr:rowOff>148082</xdr:rowOff>
    </xdr:to>
    <xdr:cxnSp macro="">
      <xdr:nvCxnSpPr>
        <xdr:cNvPr id="135" name="直線コネクタ 134"/>
        <xdr:cNvCxnSpPr/>
      </xdr:nvCxnSpPr>
      <xdr:spPr>
        <a:xfrm flipV="1">
          <a:off x="1447800" y="1090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38" name="フローチャート : 判断 137"/>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39" name="テキスト ボックス 138"/>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5" name="円/楕円 144"/>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113809</xdr:rowOff>
    </xdr:from>
    <xdr:ext cx="762000" cy="259045"/>
    <xdr:sp macro="" textlink="">
      <xdr:nvSpPr>
        <xdr:cNvPr id="146"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47" name="円/楕円 146"/>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48" name="テキスト ボックス 147"/>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32004</xdr:rowOff>
    </xdr:from>
    <xdr:to>
      <xdr:col>4</xdr:col>
      <xdr:colOff>533400</xdr:colOff>
      <xdr:row>64</xdr:row>
      <xdr:rowOff>133604</xdr:rowOff>
    </xdr:to>
    <xdr:sp macro="" textlink="">
      <xdr:nvSpPr>
        <xdr:cNvPr id="149" name="円/楕円 148"/>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143781</xdr:rowOff>
    </xdr:from>
    <xdr:ext cx="762000" cy="259045"/>
    <xdr:sp macro="" textlink="">
      <xdr:nvSpPr>
        <xdr:cNvPr id="150" name="テキスト ボックス 14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1" name="円/楕円 150"/>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52" name="テキスト ボックス 15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3" name="円/楕円 152"/>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37609</xdr:rowOff>
    </xdr:from>
    <xdr:ext cx="762000" cy="259045"/>
    <xdr:sp macro="" textlink="">
      <xdr:nvSpPr>
        <xdr:cNvPr id="154" name="テキスト ボックス 153"/>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類似団体平均、全国平均のいずれも下回って</a:t>
          </a:r>
          <a:r>
            <a:rPr kumimoji="1" lang="ja-JP" altLang="en-US" sz="1400">
              <a:solidFill>
                <a:schemeClr val="dk1"/>
              </a:solidFill>
              <a:effectLst/>
              <a:latin typeface="+mj-ea"/>
              <a:ea typeface="+mj-ea"/>
              <a:cs typeface="+mn-cs"/>
            </a:rPr>
            <a:t>おり</a:t>
          </a:r>
          <a:r>
            <a:rPr kumimoji="1" lang="ja-JP" altLang="ja-JP" sz="1400">
              <a:solidFill>
                <a:schemeClr val="dk1"/>
              </a:solidFill>
              <a:effectLst/>
              <a:latin typeface="+mj-ea"/>
              <a:ea typeface="+mj-ea"/>
              <a:cs typeface="+mn-cs"/>
            </a:rPr>
            <a:t>、</a:t>
          </a:r>
          <a:r>
            <a:rPr kumimoji="1" lang="ja-JP" altLang="en-US" sz="1400">
              <a:solidFill>
                <a:schemeClr val="dk1"/>
              </a:solidFill>
              <a:effectLst/>
              <a:latin typeface="+mj-ea"/>
              <a:ea typeface="+mj-ea"/>
              <a:cs typeface="+mn-cs"/>
            </a:rPr>
            <a:t>さらに</a:t>
          </a:r>
          <a:r>
            <a:rPr kumimoji="1" lang="ja-JP" altLang="ja-JP" sz="1400">
              <a:solidFill>
                <a:schemeClr val="dk1"/>
              </a:solidFill>
              <a:effectLst/>
              <a:latin typeface="+mj-ea"/>
              <a:ea typeface="+mj-ea"/>
              <a:cs typeface="+mn-cs"/>
            </a:rPr>
            <a:t>前年度より</a:t>
          </a:r>
          <a:r>
            <a:rPr kumimoji="1" lang="ja-JP" altLang="en-US" sz="1400">
              <a:solidFill>
                <a:schemeClr val="dk1"/>
              </a:solidFill>
              <a:effectLst/>
              <a:latin typeface="+mj-ea"/>
              <a:ea typeface="+mj-ea"/>
              <a:cs typeface="+mn-cs"/>
            </a:rPr>
            <a:t>減額となった</a:t>
          </a:r>
          <a:r>
            <a:rPr kumimoji="1" lang="ja-JP" altLang="ja-JP" sz="1400">
              <a:solidFill>
                <a:schemeClr val="dk1"/>
              </a:solidFill>
              <a:effectLst/>
              <a:latin typeface="+mj-ea"/>
              <a:ea typeface="+mj-ea"/>
              <a:cs typeface="+mn-cs"/>
            </a:rPr>
            <a:t>。</a:t>
          </a:r>
          <a:endParaRPr lang="ja-JP" altLang="ja-JP" sz="1400">
            <a:effectLst/>
            <a:latin typeface="+mj-ea"/>
            <a:ea typeface="+mj-ea"/>
          </a:endParaRPr>
        </a:p>
        <a:p>
          <a:r>
            <a:rPr kumimoji="1" lang="ja-JP" altLang="en-US" sz="1400">
              <a:solidFill>
                <a:schemeClr val="dk1"/>
              </a:solidFill>
              <a:effectLst/>
              <a:latin typeface="+mj-ea"/>
              <a:ea typeface="+mj-ea"/>
              <a:cs typeface="+mn-cs"/>
            </a:rPr>
            <a:t>減額</a:t>
          </a:r>
          <a:r>
            <a:rPr kumimoji="1" lang="ja-JP" altLang="ja-JP" sz="1400">
              <a:solidFill>
                <a:schemeClr val="dk1"/>
              </a:solidFill>
              <a:effectLst/>
              <a:latin typeface="+mj-ea"/>
              <a:ea typeface="+mj-ea"/>
              <a:cs typeface="+mn-cs"/>
            </a:rPr>
            <a:t>の要因は、、物件費</a:t>
          </a:r>
          <a:r>
            <a:rPr kumimoji="1" lang="en-US" altLang="ja-JP" sz="1400">
              <a:solidFill>
                <a:schemeClr val="dk1"/>
              </a:solidFill>
              <a:effectLst/>
              <a:latin typeface="+mj-ea"/>
              <a:ea typeface="+mj-ea"/>
              <a:cs typeface="+mn-cs"/>
            </a:rPr>
            <a:t>1</a:t>
          </a:r>
          <a:r>
            <a:rPr kumimoji="1" lang="ja-JP" altLang="ja-JP" sz="1400">
              <a:solidFill>
                <a:schemeClr val="dk1"/>
              </a:solidFill>
              <a:effectLst/>
              <a:latin typeface="+mj-ea"/>
              <a:ea typeface="+mj-ea"/>
              <a:cs typeface="+mn-cs"/>
            </a:rPr>
            <a:t>％増</a:t>
          </a:r>
          <a:r>
            <a:rPr kumimoji="1" lang="ja-JP" altLang="en-US" sz="1400">
              <a:solidFill>
                <a:schemeClr val="dk1"/>
              </a:solidFill>
              <a:effectLst/>
              <a:latin typeface="+mj-ea"/>
              <a:ea typeface="+mj-ea"/>
              <a:cs typeface="+mn-cs"/>
            </a:rPr>
            <a:t>があったものの</a:t>
          </a:r>
          <a:r>
            <a:rPr kumimoji="1" lang="ja-JP" altLang="ja-JP" sz="1400">
              <a:solidFill>
                <a:schemeClr val="dk1"/>
              </a:solidFill>
              <a:effectLst/>
              <a:latin typeface="+mj-ea"/>
              <a:ea typeface="+mj-ea"/>
              <a:cs typeface="+mn-cs"/>
            </a:rPr>
            <a:t>人件費で</a:t>
          </a:r>
          <a:r>
            <a:rPr kumimoji="1" lang="en-US" altLang="ja-JP" sz="1400">
              <a:solidFill>
                <a:schemeClr val="dk1"/>
              </a:solidFill>
              <a:effectLst/>
              <a:latin typeface="+mj-ea"/>
              <a:ea typeface="+mj-ea"/>
              <a:cs typeface="+mn-cs"/>
            </a:rPr>
            <a:t>0.9</a:t>
          </a:r>
          <a:r>
            <a:rPr kumimoji="1" lang="ja-JP" altLang="ja-JP" sz="1400">
              <a:solidFill>
                <a:schemeClr val="dk1"/>
              </a:solidFill>
              <a:effectLst/>
              <a:latin typeface="+mj-ea"/>
              <a:ea typeface="+mj-ea"/>
              <a:cs typeface="+mn-cs"/>
            </a:rPr>
            <a:t>％減となっ</a:t>
          </a:r>
          <a:r>
            <a:rPr kumimoji="1" lang="ja-JP" altLang="en-US" sz="1400">
              <a:solidFill>
                <a:schemeClr val="dk1"/>
              </a:solidFill>
              <a:effectLst/>
              <a:latin typeface="+mj-ea"/>
              <a:ea typeface="+mj-ea"/>
              <a:cs typeface="+mn-cs"/>
            </a:rPr>
            <a:t>たことが考えられる。ただし、</a:t>
          </a:r>
          <a:r>
            <a:rPr kumimoji="1" lang="ja-JP" altLang="ja-JP" sz="1400">
              <a:solidFill>
                <a:schemeClr val="dk1"/>
              </a:solidFill>
              <a:effectLst/>
              <a:latin typeface="+mj-ea"/>
              <a:ea typeface="+mj-ea"/>
              <a:cs typeface="+mn-cs"/>
            </a:rPr>
            <a:t>物件費については今後も増加が見込まれる。</a:t>
          </a:r>
          <a:endParaRPr lang="ja-JP" altLang="ja-JP" sz="14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36809</xdr:rowOff>
    </xdr:from>
    <xdr:to>
      <xdr:col>7</xdr:col>
      <xdr:colOff>152400</xdr:colOff>
      <xdr:row>80</xdr:row>
      <xdr:rowOff>73451</xdr:rowOff>
    </xdr:to>
    <xdr:cxnSp macro="">
      <xdr:nvCxnSpPr>
        <xdr:cNvPr id="191" name="直線コネクタ 190"/>
        <xdr:cNvCxnSpPr/>
      </xdr:nvCxnSpPr>
      <xdr:spPr>
        <a:xfrm flipV="1">
          <a:off x="4114800" y="13752809"/>
          <a:ext cx="8382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29443</xdr:rowOff>
    </xdr:from>
    <xdr:to>
      <xdr:col>6</xdr:col>
      <xdr:colOff>0</xdr:colOff>
      <xdr:row>80</xdr:row>
      <xdr:rowOff>73451</xdr:rowOff>
    </xdr:to>
    <xdr:cxnSp macro="">
      <xdr:nvCxnSpPr>
        <xdr:cNvPr id="194" name="直線コネクタ 193"/>
        <xdr:cNvCxnSpPr/>
      </xdr:nvCxnSpPr>
      <xdr:spPr>
        <a:xfrm>
          <a:off x="3225800" y="13745443"/>
          <a:ext cx="889000" cy="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11461</xdr:rowOff>
    </xdr:from>
    <xdr:to>
      <xdr:col>4</xdr:col>
      <xdr:colOff>482600</xdr:colOff>
      <xdr:row>80</xdr:row>
      <xdr:rowOff>29443</xdr:rowOff>
    </xdr:to>
    <xdr:cxnSp macro="">
      <xdr:nvCxnSpPr>
        <xdr:cNvPr id="197" name="直線コネクタ 196"/>
        <xdr:cNvCxnSpPr/>
      </xdr:nvCxnSpPr>
      <xdr:spPr>
        <a:xfrm>
          <a:off x="2336800" y="13727461"/>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161227</xdr:rowOff>
    </xdr:from>
    <xdr:to>
      <xdr:col>4</xdr:col>
      <xdr:colOff>533400</xdr:colOff>
      <xdr:row>81</xdr:row>
      <xdr:rowOff>91377</xdr:rowOff>
    </xdr:to>
    <xdr:sp macro="" textlink="">
      <xdr:nvSpPr>
        <xdr:cNvPr id="198" name="フローチャート : 判断 197"/>
        <xdr:cNvSpPr/>
      </xdr:nvSpPr>
      <xdr:spPr>
        <a:xfrm>
          <a:off x="3175000" y="138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76154</xdr:rowOff>
    </xdr:from>
    <xdr:ext cx="762000" cy="259045"/>
    <xdr:sp macro="" textlink="">
      <xdr:nvSpPr>
        <xdr:cNvPr id="199" name="テキスト ボックス 198"/>
        <xdr:cNvSpPr txBox="1"/>
      </xdr:nvSpPr>
      <xdr:spPr>
        <a:xfrm>
          <a:off x="2844800" y="139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160734</xdr:rowOff>
    </xdr:from>
    <xdr:to>
      <xdr:col>3</xdr:col>
      <xdr:colOff>279400</xdr:colOff>
      <xdr:row>80</xdr:row>
      <xdr:rowOff>11461</xdr:rowOff>
    </xdr:to>
    <xdr:cxnSp macro="">
      <xdr:nvCxnSpPr>
        <xdr:cNvPr id="200" name="直線コネクタ 199"/>
        <xdr:cNvCxnSpPr/>
      </xdr:nvCxnSpPr>
      <xdr:spPr>
        <a:xfrm>
          <a:off x="1447800" y="13705284"/>
          <a:ext cx="889000" cy="2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40243</xdr:rowOff>
    </xdr:from>
    <xdr:to>
      <xdr:col>3</xdr:col>
      <xdr:colOff>330200</xdr:colOff>
      <xdr:row>81</xdr:row>
      <xdr:rowOff>141843</xdr:rowOff>
    </xdr:to>
    <xdr:sp macro="" textlink="">
      <xdr:nvSpPr>
        <xdr:cNvPr id="201" name="フローチャート : 判断 200"/>
        <xdr:cNvSpPr/>
      </xdr:nvSpPr>
      <xdr:spPr>
        <a:xfrm>
          <a:off x="2286000" y="1392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126620</xdr:rowOff>
    </xdr:from>
    <xdr:ext cx="762000" cy="259045"/>
    <xdr:sp macro="" textlink="">
      <xdr:nvSpPr>
        <xdr:cNvPr id="202" name="テキスト ボックス 201"/>
        <xdr:cNvSpPr txBox="1"/>
      </xdr:nvSpPr>
      <xdr:spPr>
        <a:xfrm>
          <a:off x="1955800" y="1401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97938</xdr:rowOff>
    </xdr:from>
    <xdr:to>
      <xdr:col>2</xdr:col>
      <xdr:colOff>127000</xdr:colOff>
      <xdr:row>81</xdr:row>
      <xdr:rowOff>28088</xdr:rowOff>
    </xdr:to>
    <xdr:sp macro="" textlink="">
      <xdr:nvSpPr>
        <xdr:cNvPr id="203" name="フローチャート : 判断 202"/>
        <xdr:cNvSpPr/>
      </xdr:nvSpPr>
      <xdr:spPr>
        <a:xfrm>
          <a:off x="1397000" y="138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12865</xdr:rowOff>
    </xdr:from>
    <xdr:ext cx="762000" cy="259045"/>
    <xdr:sp macro="" textlink="">
      <xdr:nvSpPr>
        <xdr:cNvPr id="204" name="テキスト ボックス 203"/>
        <xdr:cNvSpPr txBox="1"/>
      </xdr:nvSpPr>
      <xdr:spPr>
        <a:xfrm>
          <a:off x="1066800" y="139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157459</xdr:rowOff>
    </xdr:from>
    <xdr:to>
      <xdr:col>7</xdr:col>
      <xdr:colOff>203200</xdr:colOff>
      <xdr:row>80</xdr:row>
      <xdr:rowOff>87609</xdr:rowOff>
    </xdr:to>
    <xdr:sp macro="" textlink="">
      <xdr:nvSpPr>
        <xdr:cNvPr id="210" name="円/楕円 209"/>
        <xdr:cNvSpPr/>
      </xdr:nvSpPr>
      <xdr:spPr>
        <a:xfrm>
          <a:off x="4902200" y="137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78736</xdr:rowOff>
    </xdr:from>
    <xdr:ext cx="762000" cy="259045"/>
    <xdr:sp macro="" textlink="">
      <xdr:nvSpPr>
        <xdr:cNvPr id="211" name="人件費・物件費等の状況該当値テキスト"/>
        <xdr:cNvSpPr txBox="1"/>
      </xdr:nvSpPr>
      <xdr:spPr>
        <a:xfrm>
          <a:off x="5041900" y="136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22651</xdr:rowOff>
    </xdr:from>
    <xdr:to>
      <xdr:col>6</xdr:col>
      <xdr:colOff>50800</xdr:colOff>
      <xdr:row>80</xdr:row>
      <xdr:rowOff>124251</xdr:rowOff>
    </xdr:to>
    <xdr:sp macro="" textlink="">
      <xdr:nvSpPr>
        <xdr:cNvPr id="212" name="円/楕円 211"/>
        <xdr:cNvSpPr/>
      </xdr:nvSpPr>
      <xdr:spPr>
        <a:xfrm>
          <a:off x="4064000" y="137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134428</xdr:rowOff>
    </xdr:from>
    <xdr:ext cx="736600" cy="259045"/>
    <xdr:sp macro="" textlink="">
      <xdr:nvSpPr>
        <xdr:cNvPr id="213" name="テキスト ボックス 212"/>
        <xdr:cNvSpPr txBox="1"/>
      </xdr:nvSpPr>
      <xdr:spPr>
        <a:xfrm>
          <a:off x="3733800" y="1350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150093</xdr:rowOff>
    </xdr:from>
    <xdr:to>
      <xdr:col>4</xdr:col>
      <xdr:colOff>533400</xdr:colOff>
      <xdr:row>80</xdr:row>
      <xdr:rowOff>80243</xdr:rowOff>
    </xdr:to>
    <xdr:sp macro="" textlink="">
      <xdr:nvSpPr>
        <xdr:cNvPr id="214" name="円/楕円 213"/>
        <xdr:cNvSpPr/>
      </xdr:nvSpPr>
      <xdr:spPr>
        <a:xfrm>
          <a:off x="3175000" y="136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90420</xdr:rowOff>
    </xdr:from>
    <xdr:ext cx="762000" cy="259045"/>
    <xdr:sp macro="" textlink="">
      <xdr:nvSpPr>
        <xdr:cNvPr id="215" name="テキスト ボックス 214"/>
        <xdr:cNvSpPr txBox="1"/>
      </xdr:nvSpPr>
      <xdr:spPr>
        <a:xfrm>
          <a:off x="2844800" y="1346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90,194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132111</xdr:rowOff>
    </xdr:from>
    <xdr:to>
      <xdr:col>3</xdr:col>
      <xdr:colOff>330200</xdr:colOff>
      <xdr:row>80</xdr:row>
      <xdr:rowOff>62261</xdr:rowOff>
    </xdr:to>
    <xdr:sp macro="" textlink="">
      <xdr:nvSpPr>
        <xdr:cNvPr id="216" name="円/楕円 215"/>
        <xdr:cNvSpPr/>
      </xdr:nvSpPr>
      <xdr:spPr>
        <a:xfrm>
          <a:off x="2286000" y="136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72438</xdr:rowOff>
    </xdr:from>
    <xdr:ext cx="762000" cy="259045"/>
    <xdr:sp macro="" textlink="">
      <xdr:nvSpPr>
        <xdr:cNvPr id="217" name="テキスト ボックス 216"/>
        <xdr:cNvSpPr txBox="1"/>
      </xdr:nvSpPr>
      <xdr:spPr>
        <a:xfrm>
          <a:off x="1955800" y="1344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88,629</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109934</xdr:rowOff>
    </xdr:from>
    <xdr:to>
      <xdr:col>2</xdr:col>
      <xdr:colOff>127000</xdr:colOff>
      <xdr:row>80</xdr:row>
      <xdr:rowOff>40084</xdr:rowOff>
    </xdr:to>
    <xdr:sp macro="" textlink="">
      <xdr:nvSpPr>
        <xdr:cNvPr id="218" name="円/楕円 217"/>
        <xdr:cNvSpPr/>
      </xdr:nvSpPr>
      <xdr:spPr>
        <a:xfrm>
          <a:off x="1397000" y="136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50261</xdr:rowOff>
    </xdr:from>
    <xdr:ext cx="762000" cy="259045"/>
    <xdr:sp macro="" textlink="">
      <xdr:nvSpPr>
        <xdr:cNvPr id="219" name="テキスト ボックス 218"/>
        <xdr:cNvSpPr txBox="1"/>
      </xdr:nvSpPr>
      <xdr:spPr>
        <a:xfrm>
          <a:off x="1066800" y="1342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職員の新陳代謝により給与水準が減となっている。今後も必要な給与の点検・見直しを行う。</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81</xdr:row>
      <xdr:rowOff>141111</xdr:rowOff>
    </xdr:to>
    <xdr:cxnSp macro="">
      <xdr:nvCxnSpPr>
        <xdr:cNvPr id="253" name="直線コネクタ 252"/>
        <xdr:cNvCxnSpPr/>
      </xdr:nvCxnSpPr>
      <xdr:spPr>
        <a:xfrm>
          <a:off x="16179800" y="140017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88</xdr:row>
      <xdr:rowOff>67028</xdr:rowOff>
    </xdr:to>
    <xdr:cxnSp macro="">
      <xdr:nvCxnSpPr>
        <xdr:cNvPr id="256" name="直線コネクタ 255"/>
        <xdr:cNvCxnSpPr/>
      </xdr:nvCxnSpPr>
      <xdr:spPr>
        <a:xfrm flipV="1">
          <a:off x="15290800" y="14001750"/>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67028</xdr:rowOff>
    </xdr:from>
    <xdr:to>
      <xdr:col>22</xdr:col>
      <xdr:colOff>203200</xdr:colOff>
      <xdr:row>88</xdr:row>
      <xdr:rowOff>120650</xdr:rowOff>
    </xdr:to>
    <xdr:cxnSp macro="">
      <xdr:nvCxnSpPr>
        <xdr:cNvPr id="259" name="直線コネクタ 258"/>
        <xdr:cNvCxnSpPr/>
      </xdr:nvCxnSpPr>
      <xdr:spPr>
        <a:xfrm flipV="1">
          <a:off x="14401800" y="1515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60" name="フローチャート : 判断 259"/>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61" name="テキスト ボックス 260"/>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88</xdr:row>
      <xdr:rowOff>120650</xdr:rowOff>
    </xdr:to>
    <xdr:cxnSp macro="">
      <xdr:nvCxnSpPr>
        <xdr:cNvPr id="262" name="直線コネクタ 261"/>
        <xdr:cNvCxnSpPr/>
      </xdr:nvCxnSpPr>
      <xdr:spPr>
        <a:xfrm>
          <a:off x="13512800" y="14162616"/>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3" name="フローチャート : 判断 262"/>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4" name="テキスト ボックス 263"/>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58561</xdr:rowOff>
    </xdr:from>
    <xdr:to>
      <xdr:col>19</xdr:col>
      <xdr:colOff>533400</xdr:colOff>
      <xdr:row>84</xdr:row>
      <xdr:rowOff>160161</xdr:rowOff>
    </xdr:to>
    <xdr:sp macro="" textlink="">
      <xdr:nvSpPr>
        <xdr:cNvPr id="265" name="フローチャート : 判断 264"/>
        <xdr:cNvSpPr/>
      </xdr:nvSpPr>
      <xdr:spPr>
        <a:xfrm>
          <a:off x="13462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144938</xdr:rowOff>
    </xdr:from>
    <xdr:ext cx="762000" cy="259045"/>
    <xdr:sp macro="" textlink="">
      <xdr:nvSpPr>
        <xdr:cNvPr id="266" name="テキスト ボックス 265"/>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72" name="円/楕円 271"/>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106838</xdr:rowOff>
    </xdr:from>
    <xdr:ext cx="762000" cy="259045"/>
    <xdr:sp macro="" textlink="">
      <xdr:nvSpPr>
        <xdr:cNvPr id="273" name="給与水準   （国との比較）該当値テキスト"/>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4" name="円/楕円 273"/>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5" name="テキスト ボックス 274"/>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16228</xdr:rowOff>
    </xdr:from>
    <xdr:to>
      <xdr:col>22</xdr:col>
      <xdr:colOff>254000</xdr:colOff>
      <xdr:row>88</xdr:row>
      <xdr:rowOff>117828</xdr:rowOff>
    </xdr:to>
    <xdr:sp macro="" textlink="">
      <xdr:nvSpPr>
        <xdr:cNvPr id="276" name="円/楕円 275"/>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128005</xdr:rowOff>
    </xdr:from>
    <xdr:ext cx="762000" cy="259045"/>
    <xdr:sp macro="" textlink="">
      <xdr:nvSpPr>
        <xdr:cNvPr id="277" name="テキスト ボックス 276"/>
        <xdr:cNvSpPr txBox="1"/>
      </xdr:nvSpPr>
      <xdr:spPr>
        <a:xfrm>
          <a:off x="14909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8" name="円/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79" name="テキスト ボックス 278"/>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80" name="円/楕円 279"/>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81" name="テキスト ボックス 280"/>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年次的な職員定員適正化を</a:t>
          </a:r>
          <a:r>
            <a:rPr kumimoji="1" lang="ja-JP" altLang="en-US" sz="1400">
              <a:solidFill>
                <a:schemeClr val="dk1"/>
              </a:solidFill>
              <a:effectLst/>
              <a:latin typeface="+mn-lt"/>
              <a:ea typeface="+mn-ea"/>
              <a:cs typeface="+mn-cs"/>
            </a:rPr>
            <a:t>通して、</a:t>
          </a:r>
          <a:r>
            <a:rPr kumimoji="1" lang="ja-JP" altLang="ja-JP" sz="1400">
              <a:solidFill>
                <a:schemeClr val="dk1"/>
              </a:solidFill>
              <a:effectLst/>
              <a:latin typeface="+mn-lt"/>
              <a:ea typeface="+mn-ea"/>
              <a:cs typeface="+mn-cs"/>
            </a:rPr>
            <a:t>組織機構等の見直しや業務の外部委託等を推進し、定員適正化に努める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91229</xdr:rowOff>
    </xdr:from>
    <xdr:to>
      <xdr:col>24</xdr:col>
      <xdr:colOff>558800</xdr:colOff>
      <xdr:row>61</xdr:row>
      <xdr:rowOff>95250</xdr:rowOff>
    </xdr:to>
    <xdr:cxnSp macro="">
      <xdr:nvCxnSpPr>
        <xdr:cNvPr id="316" name="直線コネクタ 315"/>
        <xdr:cNvCxnSpPr/>
      </xdr:nvCxnSpPr>
      <xdr:spPr>
        <a:xfrm>
          <a:off x="16179800" y="1054967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7"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91229</xdr:rowOff>
    </xdr:from>
    <xdr:to>
      <xdr:col>23</xdr:col>
      <xdr:colOff>406400</xdr:colOff>
      <xdr:row>61</xdr:row>
      <xdr:rowOff>111337</xdr:rowOff>
    </xdr:to>
    <xdr:cxnSp macro="">
      <xdr:nvCxnSpPr>
        <xdr:cNvPr id="319" name="直線コネクタ 318"/>
        <xdr:cNvCxnSpPr/>
      </xdr:nvCxnSpPr>
      <xdr:spPr>
        <a:xfrm flipV="1">
          <a:off x="15290800" y="105496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1" name="テキスト ボックス 320"/>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111337</xdr:rowOff>
    </xdr:from>
    <xdr:to>
      <xdr:col>22</xdr:col>
      <xdr:colOff>203200</xdr:colOff>
      <xdr:row>61</xdr:row>
      <xdr:rowOff>115358</xdr:rowOff>
    </xdr:to>
    <xdr:cxnSp macro="">
      <xdr:nvCxnSpPr>
        <xdr:cNvPr id="322" name="直線コネクタ 321"/>
        <xdr:cNvCxnSpPr/>
      </xdr:nvCxnSpPr>
      <xdr:spPr>
        <a:xfrm flipV="1">
          <a:off x="14401800" y="105697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115358</xdr:rowOff>
    </xdr:from>
    <xdr:to>
      <xdr:col>22</xdr:col>
      <xdr:colOff>254000</xdr:colOff>
      <xdr:row>61</xdr:row>
      <xdr:rowOff>45508</xdr:rowOff>
    </xdr:to>
    <xdr:sp macro="" textlink="">
      <xdr:nvSpPr>
        <xdr:cNvPr id="323" name="フローチャート : 判断 322"/>
        <xdr:cNvSpPr/>
      </xdr:nvSpPr>
      <xdr:spPr>
        <a:xfrm>
          <a:off x="15240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55685</xdr:rowOff>
    </xdr:from>
    <xdr:ext cx="762000" cy="259045"/>
    <xdr:sp macro="" textlink="">
      <xdr:nvSpPr>
        <xdr:cNvPr id="324" name="テキスト ボックス 323"/>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115358</xdr:rowOff>
    </xdr:from>
    <xdr:to>
      <xdr:col>21</xdr:col>
      <xdr:colOff>0</xdr:colOff>
      <xdr:row>61</xdr:row>
      <xdr:rowOff>123402</xdr:rowOff>
    </xdr:to>
    <xdr:cxnSp macro="">
      <xdr:nvCxnSpPr>
        <xdr:cNvPr id="325" name="直線コネクタ 324"/>
        <xdr:cNvCxnSpPr/>
      </xdr:nvCxnSpPr>
      <xdr:spPr>
        <a:xfrm flipV="1">
          <a:off x="13512800" y="105738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8255</xdr:rowOff>
    </xdr:from>
    <xdr:to>
      <xdr:col>21</xdr:col>
      <xdr:colOff>50800</xdr:colOff>
      <xdr:row>61</xdr:row>
      <xdr:rowOff>109855</xdr:rowOff>
    </xdr:to>
    <xdr:sp macro="" textlink="">
      <xdr:nvSpPr>
        <xdr:cNvPr id="326" name="フローチャート : 判断 325"/>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120032</xdr:rowOff>
    </xdr:from>
    <xdr:ext cx="762000" cy="259045"/>
    <xdr:sp macro="" textlink="">
      <xdr:nvSpPr>
        <xdr:cNvPr id="327" name="テキスト ボックス 326"/>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150071</xdr:rowOff>
    </xdr:from>
    <xdr:to>
      <xdr:col>19</xdr:col>
      <xdr:colOff>533400</xdr:colOff>
      <xdr:row>60</xdr:row>
      <xdr:rowOff>80221</xdr:rowOff>
    </xdr:to>
    <xdr:sp macro="" textlink="">
      <xdr:nvSpPr>
        <xdr:cNvPr id="328" name="フローチャート : 判断 327"/>
        <xdr:cNvSpPr/>
      </xdr:nvSpPr>
      <xdr:spPr>
        <a:xfrm>
          <a:off x="13462000" y="102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90398</xdr:rowOff>
    </xdr:from>
    <xdr:ext cx="762000" cy="259045"/>
    <xdr:sp macro="" textlink="">
      <xdr:nvSpPr>
        <xdr:cNvPr id="329" name="テキスト ボックス 328"/>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44450</xdr:rowOff>
    </xdr:from>
    <xdr:to>
      <xdr:col>24</xdr:col>
      <xdr:colOff>609600</xdr:colOff>
      <xdr:row>61</xdr:row>
      <xdr:rowOff>146050</xdr:rowOff>
    </xdr:to>
    <xdr:sp macro="" textlink="">
      <xdr:nvSpPr>
        <xdr:cNvPr id="335" name="円/楕円 334"/>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16527</xdr:rowOff>
    </xdr:from>
    <xdr:ext cx="762000" cy="259045"/>
    <xdr:sp macro="" textlink="">
      <xdr:nvSpPr>
        <xdr:cNvPr id="336" name="定員管理の状況該当値テキスト"/>
        <xdr:cNvSpPr txBox="1"/>
      </xdr:nvSpPr>
      <xdr:spPr>
        <a:xfrm>
          <a:off x="17106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40429</xdr:rowOff>
    </xdr:from>
    <xdr:to>
      <xdr:col>23</xdr:col>
      <xdr:colOff>457200</xdr:colOff>
      <xdr:row>61</xdr:row>
      <xdr:rowOff>142029</xdr:rowOff>
    </xdr:to>
    <xdr:sp macro="" textlink="">
      <xdr:nvSpPr>
        <xdr:cNvPr id="337" name="円/楕円 336"/>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126806</xdr:rowOff>
    </xdr:from>
    <xdr:ext cx="736600" cy="259045"/>
    <xdr:sp macro="" textlink="">
      <xdr:nvSpPr>
        <xdr:cNvPr id="338" name="テキスト ボックス 337"/>
        <xdr:cNvSpPr txBox="1"/>
      </xdr:nvSpPr>
      <xdr:spPr>
        <a:xfrm>
          <a:off x="15798800" y="10585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39" name="円/楕円 338"/>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146914</xdr:rowOff>
    </xdr:from>
    <xdr:ext cx="762000" cy="259045"/>
    <xdr:sp macro="" textlink="">
      <xdr:nvSpPr>
        <xdr:cNvPr id="340" name="テキスト ボックス 339"/>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64558</xdr:rowOff>
    </xdr:from>
    <xdr:to>
      <xdr:col>21</xdr:col>
      <xdr:colOff>50800</xdr:colOff>
      <xdr:row>61</xdr:row>
      <xdr:rowOff>166158</xdr:rowOff>
    </xdr:to>
    <xdr:sp macro="" textlink="">
      <xdr:nvSpPr>
        <xdr:cNvPr id="341" name="円/楕円 340"/>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150935</xdr:rowOff>
    </xdr:from>
    <xdr:ext cx="762000" cy="259045"/>
    <xdr:sp macro="" textlink="">
      <xdr:nvSpPr>
        <xdr:cNvPr id="342" name="テキスト ボックス 341"/>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72602</xdr:rowOff>
    </xdr:from>
    <xdr:to>
      <xdr:col>19</xdr:col>
      <xdr:colOff>533400</xdr:colOff>
      <xdr:row>62</xdr:row>
      <xdr:rowOff>2752</xdr:rowOff>
    </xdr:to>
    <xdr:sp macro="" textlink="">
      <xdr:nvSpPr>
        <xdr:cNvPr id="343" name="円/楕円 342"/>
        <xdr:cNvSpPr/>
      </xdr:nvSpPr>
      <xdr:spPr>
        <a:xfrm>
          <a:off x="13462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158979</xdr:rowOff>
    </xdr:from>
    <xdr:ext cx="762000" cy="259045"/>
    <xdr:sp macro="" textlink="">
      <xdr:nvSpPr>
        <xdr:cNvPr id="344" name="テキスト ボックス 343"/>
        <xdr:cNvSpPr txBox="1"/>
      </xdr:nvSpPr>
      <xdr:spPr>
        <a:xfrm>
          <a:off x="13131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j-ea"/>
              <a:ea typeface="+mj-ea"/>
              <a:cs typeface="+mn-cs"/>
            </a:rPr>
            <a:t>Ｈ</a:t>
          </a:r>
          <a:r>
            <a:rPr kumimoji="1" lang="en-US" altLang="ja-JP" sz="1400">
              <a:solidFill>
                <a:schemeClr val="dk1"/>
              </a:solidFill>
              <a:effectLst/>
              <a:latin typeface="+mj-ea"/>
              <a:ea typeface="+mj-ea"/>
              <a:cs typeface="+mn-cs"/>
            </a:rPr>
            <a:t>22</a:t>
          </a:r>
          <a:r>
            <a:rPr kumimoji="1" lang="ja-JP" altLang="en-US" sz="1400">
              <a:solidFill>
                <a:schemeClr val="dk1"/>
              </a:solidFill>
              <a:effectLst/>
              <a:latin typeface="+mj-ea"/>
              <a:ea typeface="+mj-ea"/>
              <a:cs typeface="+mn-cs"/>
            </a:rPr>
            <a:t>年臨時財政対策債</a:t>
          </a:r>
          <a:r>
            <a:rPr kumimoji="1" lang="ja-JP" altLang="ja-JP" sz="1400">
              <a:solidFill>
                <a:schemeClr val="dk1"/>
              </a:solidFill>
              <a:effectLst/>
              <a:latin typeface="+mj-ea"/>
              <a:ea typeface="+mj-ea"/>
              <a:cs typeface="+mn-cs"/>
            </a:rPr>
            <a:t>について、据置期間満了に伴い元金償還が開始したことにより増となったものの、標準税収入額の増による標準財政規模の</a:t>
          </a:r>
          <a:r>
            <a:rPr kumimoji="1" lang="ja-JP" altLang="en-US" sz="1400">
              <a:solidFill>
                <a:schemeClr val="dk1"/>
              </a:solidFill>
              <a:effectLst/>
              <a:latin typeface="+mj-ea"/>
              <a:ea typeface="+mj-ea"/>
              <a:cs typeface="+mn-cs"/>
            </a:rPr>
            <a:t>大幅</a:t>
          </a:r>
          <a:r>
            <a:rPr kumimoji="1" lang="ja-JP" altLang="ja-JP" sz="1400">
              <a:solidFill>
                <a:schemeClr val="dk1"/>
              </a:solidFill>
              <a:effectLst/>
              <a:latin typeface="+mj-ea"/>
              <a:ea typeface="+mj-ea"/>
              <a:cs typeface="+mn-cs"/>
            </a:rPr>
            <a:t>増となったことから対前年度比</a:t>
          </a:r>
          <a:r>
            <a:rPr kumimoji="1" lang="en-US" altLang="ja-JP" sz="1400">
              <a:solidFill>
                <a:schemeClr val="dk1"/>
              </a:solidFill>
              <a:effectLst/>
              <a:latin typeface="+mj-ea"/>
              <a:ea typeface="+mj-ea"/>
              <a:cs typeface="+mn-cs"/>
            </a:rPr>
            <a:t>0.1</a:t>
          </a:r>
          <a:r>
            <a:rPr kumimoji="1" lang="ja-JP" altLang="ja-JP" sz="1400">
              <a:solidFill>
                <a:schemeClr val="dk1"/>
              </a:solidFill>
              <a:effectLst/>
              <a:latin typeface="+mj-ea"/>
              <a:ea typeface="+mj-ea"/>
              <a:cs typeface="+mn-cs"/>
            </a:rPr>
            <a:t>％減と</a:t>
          </a:r>
          <a:r>
            <a:rPr kumimoji="1" lang="ja-JP" altLang="en-US" sz="1400">
              <a:solidFill>
                <a:schemeClr val="dk1"/>
              </a:solidFill>
              <a:effectLst/>
              <a:latin typeface="+mj-ea"/>
              <a:ea typeface="+mj-ea"/>
              <a:cs typeface="+mn-cs"/>
            </a:rPr>
            <a:t>なったが、</a:t>
          </a:r>
          <a:r>
            <a:rPr kumimoji="1" lang="ja-JP" altLang="ja-JP" sz="1400">
              <a:solidFill>
                <a:schemeClr val="dk1"/>
              </a:solidFill>
              <a:effectLst/>
              <a:latin typeface="+mj-ea"/>
              <a:ea typeface="+mj-ea"/>
              <a:cs typeface="+mn-cs"/>
            </a:rPr>
            <a:t>類似団体と比較するとまだ高い位置にあるので、今後も新規事業の厳選など一層の財政健全化に努める。</a:t>
          </a:r>
          <a:endParaRPr lang="ja-JP" altLang="ja-JP" sz="14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49276</xdr:rowOff>
    </xdr:from>
    <xdr:to>
      <xdr:col>24</xdr:col>
      <xdr:colOff>558800</xdr:colOff>
      <xdr:row>44</xdr:row>
      <xdr:rowOff>58928</xdr:rowOff>
    </xdr:to>
    <xdr:cxnSp macro="">
      <xdr:nvCxnSpPr>
        <xdr:cNvPr id="376" name="直線コネクタ 375"/>
        <xdr:cNvCxnSpPr/>
      </xdr:nvCxnSpPr>
      <xdr:spPr>
        <a:xfrm flipV="1">
          <a:off x="16179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7"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58928</xdr:rowOff>
    </xdr:from>
    <xdr:to>
      <xdr:col>23</xdr:col>
      <xdr:colOff>406400</xdr:colOff>
      <xdr:row>44</xdr:row>
      <xdr:rowOff>87884</xdr:rowOff>
    </xdr:to>
    <xdr:cxnSp macro="">
      <xdr:nvCxnSpPr>
        <xdr:cNvPr id="379" name="直線コネクタ 378"/>
        <xdr:cNvCxnSpPr/>
      </xdr:nvCxnSpPr>
      <xdr:spPr>
        <a:xfrm flipV="1">
          <a:off x="15290800" y="760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1" name="テキスト ボックス 38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87884</xdr:rowOff>
    </xdr:to>
    <xdr:cxnSp macro="">
      <xdr:nvCxnSpPr>
        <xdr:cNvPr id="382" name="直線コネクタ 381"/>
        <xdr:cNvCxnSpPr/>
      </xdr:nvCxnSpPr>
      <xdr:spPr>
        <a:xfrm>
          <a:off x="14401800" y="76123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8636</xdr:rowOff>
    </xdr:from>
    <xdr:to>
      <xdr:col>22</xdr:col>
      <xdr:colOff>254000</xdr:colOff>
      <xdr:row>40</xdr:row>
      <xdr:rowOff>110236</xdr:rowOff>
    </xdr:to>
    <xdr:sp macro="" textlink="">
      <xdr:nvSpPr>
        <xdr:cNvPr id="383" name="フローチャート : 判断 382"/>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120413</xdr:rowOff>
    </xdr:from>
    <xdr:ext cx="762000" cy="259045"/>
    <xdr:sp macro="" textlink="">
      <xdr:nvSpPr>
        <xdr:cNvPr id="384" name="テキスト ボックス 383"/>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107188</xdr:rowOff>
    </xdr:to>
    <xdr:cxnSp macro="">
      <xdr:nvCxnSpPr>
        <xdr:cNvPr id="385" name="直線コネクタ 384"/>
        <xdr:cNvCxnSpPr/>
      </xdr:nvCxnSpPr>
      <xdr:spPr>
        <a:xfrm flipV="1">
          <a:off x="13512800" y="76123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85852</xdr:rowOff>
    </xdr:from>
    <xdr:to>
      <xdr:col>21</xdr:col>
      <xdr:colOff>50800</xdr:colOff>
      <xdr:row>41</xdr:row>
      <xdr:rowOff>16002</xdr:rowOff>
    </xdr:to>
    <xdr:sp macro="" textlink="">
      <xdr:nvSpPr>
        <xdr:cNvPr id="386" name="フローチャート : 判断 385"/>
        <xdr:cNvSpPr/>
      </xdr:nvSpPr>
      <xdr:spPr>
        <a:xfrm>
          <a:off x="14351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387" name="テキスト ボックス 386"/>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88" name="フローチャート : 判断 387"/>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4589</xdr:rowOff>
    </xdr:from>
    <xdr:ext cx="762000" cy="259045"/>
    <xdr:sp macro="" textlink="">
      <xdr:nvSpPr>
        <xdr:cNvPr id="389" name="テキスト ボックス 388"/>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169926</xdr:rowOff>
    </xdr:from>
    <xdr:to>
      <xdr:col>24</xdr:col>
      <xdr:colOff>609600</xdr:colOff>
      <xdr:row>44</xdr:row>
      <xdr:rowOff>100076</xdr:rowOff>
    </xdr:to>
    <xdr:sp macro="" textlink="">
      <xdr:nvSpPr>
        <xdr:cNvPr id="395" name="円/楕円 394"/>
        <xdr:cNvSpPr/>
      </xdr:nvSpPr>
      <xdr:spPr>
        <a:xfrm>
          <a:off x="16967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142003</xdr:rowOff>
    </xdr:from>
    <xdr:ext cx="762000" cy="259045"/>
    <xdr:sp macro="" textlink="">
      <xdr:nvSpPr>
        <xdr:cNvPr id="396" name="公債費負担の状況該当値テキスト"/>
        <xdr:cNvSpPr txBox="1"/>
      </xdr:nvSpPr>
      <xdr:spPr>
        <a:xfrm>
          <a:off x="17106900" y="75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8128</xdr:rowOff>
    </xdr:from>
    <xdr:to>
      <xdr:col>23</xdr:col>
      <xdr:colOff>457200</xdr:colOff>
      <xdr:row>44</xdr:row>
      <xdr:rowOff>109728</xdr:rowOff>
    </xdr:to>
    <xdr:sp macro="" textlink="">
      <xdr:nvSpPr>
        <xdr:cNvPr id="397" name="円/楕円 396"/>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94505</xdr:rowOff>
    </xdr:from>
    <xdr:ext cx="736600" cy="259045"/>
    <xdr:sp macro="" textlink="">
      <xdr:nvSpPr>
        <xdr:cNvPr id="398" name="テキスト ボックス 397"/>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37084</xdr:rowOff>
    </xdr:from>
    <xdr:to>
      <xdr:col>22</xdr:col>
      <xdr:colOff>254000</xdr:colOff>
      <xdr:row>44</xdr:row>
      <xdr:rowOff>138684</xdr:rowOff>
    </xdr:to>
    <xdr:sp macro="" textlink="">
      <xdr:nvSpPr>
        <xdr:cNvPr id="399" name="円/楕円 398"/>
        <xdr:cNvSpPr/>
      </xdr:nvSpPr>
      <xdr:spPr>
        <a:xfrm>
          <a:off x="15240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123461</xdr:rowOff>
    </xdr:from>
    <xdr:ext cx="762000" cy="259045"/>
    <xdr:sp macro="" textlink="">
      <xdr:nvSpPr>
        <xdr:cNvPr id="400" name="テキスト ボックス 399"/>
        <xdr:cNvSpPr txBox="1"/>
      </xdr:nvSpPr>
      <xdr:spPr>
        <a:xfrm>
          <a:off x="14909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1" name="円/楕円 400"/>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2" name="テキスト ボックス 401"/>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56388</xdr:rowOff>
    </xdr:from>
    <xdr:to>
      <xdr:col>19</xdr:col>
      <xdr:colOff>533400</xdr:colOff>
      <xdr:row>44</xdr:row>
      <xdr:rowOff>157988</xdr:rowOff>
    </xdr:to>
    <xdr:sp macro="" textlink="">
      <xdr:nvSpPr>
        <xdr:cNvPr id="403" name="円/楕円 402"/>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142765</xdr:rowOff>
    </xdr:from>
    <xdr:ext cx="762000" cy="259045"/>
    <xdr:sp macro="" textlink="">
      <xdr:nvSpPr>
        <xdr:cNvPr id="404" name="テキスト ボックス 403"/>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標準税収入額の増による標準財政規模の増、財政調整基金の積み立てによる充当可能基金の増により将来負担比率が減少</a:t>
          </a:r>
          <a:r>
            <a:rPr kumimoji="1" lang="ja-JP" altLang="en-US" sz="1400">
              <a:solidFill>
                <a:schemeClr val="dk1"/>
              </a:solidFill>
              <a:effectLst/>
              <a:latin typeface="+mn-lt"/>
              <a:ea typeface="+mn-ea"/>
              <a:cs typeface="+mn-cs"/>
            </a:rPr>
            <a:t>となったが、類似団体と比較するとまだ高い位置にあるので、</a:t>
          </a:r>
          <a:r>
            <a:rPr kumimoji="1" lang="ja-JP" altLang="ja-JP" sz="1400">
              <a:solidFill>
                <a:schemeClr val="dk1"/>
              </a:solidFill>
              <a:effectLst/>
              <a:latin typeface="+mn-lt"/>
              <a:ea typeface="+mn-ea"/>
              <a:cs typeface="+mn-cs"/>
            </a:rPr>
            <a:t>今後も新規事業の厳選など一層の財政健全化に努める。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89704</xdr:rowOff>
    </xdr:from>
    <xdr:to>
      <xdr:col>24</xdr:col>
      <xdr:colOff>558800</xdr:colOff>
      <xdr:row>18</xdr:row>
      <xdr:rowOff>168529</xdr:rowOff>
    </xdr:to>
    <xdr:cxnSp macro="">
      <xdr:nvCxnSpPr>
        <xdr:cNvPr id="438" name="直線コネクタ 437"/>
        <xdr:cNvCxnSpPr/>
      </xdr:nvCxnSpPr>
      <xdr:spPr>
        <a:xfrm flipV="1">
          <a:off x="16179800" y="3175804"/>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9"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168529</xdr:rowOff>
    </xdr:from>
    <xdr:to>
      <xdr:col>23</xdr:col>
      <xdr:colOff>406400</xdr:colOff>
      <xdr:row>19</xdr:row>
      <xdr:rowOff>167598</xdr:rowOff>
    </xdr:to>
    <xdr:cxnSp macro="">
      <xdr:nvCxnSpPr>
        <xdr:cNvPr id="441" name="直線コネクタ 440"/>
        <xdr:cNvCxnSpPr/>
      </xdr:nvCxnSpPr>
      <xdr:spPr>
        <a:xfrm flipV="1">
          <a:off x="15290800" y="3254629"/>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3" name="テキスト ボックス 442"/>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167598</xdr:rowOff>
    </xdr:from>
    <xdr:to>
      <xdr:col>22</xdr:col>
      <xdr:colOff>203200</xdr:colOff>
      <xdr:row>20</xdr:row>
      <xdr:rowOff>974</xdr:rowOff>
    </xdr:to>
    <xdr:cxnSp macro="">
      <xdr:nvCxnSpPr>
        <xdr:cNvPr id="444" name="直線コネクタ 443"/>
        <xdr:cNvCxnSpPr/>
      </xdr:nvCxnSpPr>
      <xdr:spPr>
        <a:xfrm flipV="1">
          <a:off x="14401800" y="34251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5" name="フローチャート : 判断 444"/>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6" name="テキスト ボックス 445"/>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974</xdr:rowOff>
    </xdr:from>
    <xdr:to>
      <xdr:col>21</xdr:col>
      <xdr:colOff>0</xdr:colOff>
      <xdr:row>20</xdr:row>
      <xdr:rowOff>19473</xdr:rowOff>
    </xdr:to>
    <xdr:cxnSp macro="">
      <xdr:nvCxnSpPr>
        <xdr:cNvPr id="447" name="直線コネクタ 446"/>
        <xdr:cNvCxnSpPr/>
      </xdr:nvCxnSpPr>
      <xdr:spPr>
        <a:xfrm flipV="1">
          <a:off x="13512800" y="342997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8" name="フローチャート : 判断 447"/>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9" name="テキスト ボックス 448"/>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0" name="フローチャート : 判断 449"/>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1" name="テキスト ボックス 450"/>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38904</xdr:rowOff>
    </xdr:from>
    <xdr:to>
      <xdr:col>24</xdr:col>
      <xdr:colOff>609600</xdr:colOff>
      <xdr:row>18</xdr:row>
      <xdr:rowOff>140504</xdr:rowOff>
    </xdr:to>
    <xdr:sp macro="" textlink="">
      <xdr:nvSpPr>
        <xdr:cNvPr id="457" name="円/楕円 456"/>
        <xdr:cNvSpPr/>
      </xdr:nvSpPr>
      <xdr:spPr>
        <a:xfrm>
          <a:off x="169672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10981</xdr:rowOff>
    </xdr:from>
    <xdr:ext cx="762000" cy="259045"/>
    <xdr:sp macro="" textlink="">
      <xdr:nvSpPr>
        <xdr:cNvPr id="458" name="将来負担の状況該当値テキスト"/>
        <xdr:cNvSpPr txBox="1"/>
      </xdr:nvSpPr>
      <xdr:spPr>
        <a:xfrm>
          <a:off x="17106900" y="309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117729</xdr:rowOff>
    </xdr:from>
    <xdr:to>
      <xdr:col>23</xdr:col>
      <xdr:colOff>457200</xdr:colOff>
      <xdr:row>19</xdr:row>
      <xdr:rowOff>47879</xdr:rowOff>
    </xdr:to>
    <xdr:sp macro="" textlink="">
      <xdr:nvSpPr>
        <xdr:cNvPr id="459" name="円/楕円 458"/>
        <xdr:cNvSpPr/>
      </xdr:nvSpPr>
      <xdr:spPr>
        <a:xfrm>
          <a:off x="16129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32656</xdr:rowOff>
    </xdr:from>
    <xdr:ext cx="736600" cy="259045"/>
    <xdr:sp macro="" textlink="">
      <xdr:nvSpPr>
        <xdr:cNvPr id="460" name="テキスト ボックス 459"/>
        <xdr:cNvSpPr txBox="1"/>
      </xdr:nvSpPr>
      <xdr:spPr>
        <a:xfrm>
          <a:off x="15798800" y="329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116798</xdr:rowOff>
    </xdr:from>
    <xdr:to>
      <xdr:col>22</xdr:col>
      <xdr:colOff>254000</xdr:colOff>
      <xdr:row>20</xdr:row>
      <xdr:rowOff>46948</xdr:rowOff>
    </xdr:to>
    <xdr:sp macro="" textlink="">
      <xdr:nvSpPr>
        <xdr:cNvPr id="461" name="円/楕円 460"/>
        <xdr:cNvSpPr/>
      </xdr:nvSpPr>
      <xdr:spPr>
        <a:xfrm>
          <a:off x="15240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31725</xdr:rowOff>
    </xdr:from>
    <xdr:ext cx="762000" cy="259045"/>
    <xdr:sp macro="" textlink="">
      <xdr:nvSpPr>
        <xdr:cNvPr id="462" name="テキスト ボックス 461"/>
        <xdr:cNvSpPr txBox="1"/>
      </xdr:nvSpPr>
      <xdr:spPr>
        <a:xfrm>
          <a:off x="14909800" y="34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121624</xdr:rowOff>
    </xdr:from>
    <xdr:to>
      <xdr:col>21</xdr:col>
      <xdr:colOff>50800</xdr:colOff>
      <xdr:row>20</xdr:row>
      <xdr:rowOff>51774</xdr:rowOff>
    </xdr:to>
    <xdr:sp macro="" textlink="">
      <xdr:nvSpPr>
        <xdr:cNvPr id="463" name="円/楕円 462"/>
        <xdr:cNvSpPr/>
      </xdr:nvSpPr>
      <xdr:spPr>
        <a:xfrm>
          <a:off x="14351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36551</xdr:rowOff>
    </xdr:from>
    <xdr:ext cx="762000" cy="259045"/>
    <xdr:sp macro="" textlink="">
      <xdr:nvSpPr>
        <xdr:cNvPr id="464" name="テキスト ボックス 463"/>
        <xdr:cNvSpPr txBox="1"/>
      </xdr:nvSpPr>
      <xdr:spPr>
        <a:xfrm>
          <a:off x="14020800" y="34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140123</xdr:rowOff>
    </xdr:from>
    <xdr:to>
      <xdr:col>19</xdr:col>
      <xdr:colOff>533400</xdr:colOff>
      <xdr:row>20</xdr:row>
      <xdr:rowOff>70273</xdr:rowOff>
    </xdr:to>
    <xdr:sp macro="" textlink="">
      <xdr:nvSpPr>
        <xdr:cNvPr id="465" name="円/楕円 464"/>
        <xdr:cNvSpPr/>
      </xdr:nvSpPr>
      <xdr:spPr>
        <a:xfrm>
          <a:off x="13462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55050</xdr:rowOff>
    </xdr:from>
    <xdr:ext cx="762000" cy="259045"/>
    <xdr:sp macro="" textlink="">
      <xdr:nvSpPr>
        <xdr:cNvPr id="466" name="テキスト ボックス 465"/>
        <xdr:cNvSpPr txBox="1"/>
      </xdr:nvSpPr>
      <xdr:spPr>
        <a:xfrm>
          <a:off x="13131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323,184
320,287
39.57
139,074,465
134,442,997
2,791,429
66,498,978
137,843,621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100.1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j-ea"/>
              <a:ea typeface="+mj-ea"/>
              <a:cs typeface="+mn-cs"/>
            </a:rPr>
            <a:t>対前年度比で</a:t>
          </a:r>
          <a:r>
            <a:rPr kumimoji="1" lang="en-US" altLang="ja-JP" sz="1400">
              <a:solidFill>
                <a:sysClr val="windowText" lastClr="000000"/>
              </a:solidFill>
              <a:effectLst/>
              <a:latin typeface="+mj-ea"/>
              <a:ea typeface="+mj-ea"/>
              <a:cs typeface="+mn-cs"/>
            </a:rPr>
            <a:t>0.9</a:t>
          </a:r>
          <a:r>
            <a:rPr kumimoji="1" lang="ja-JP" altLang="ja-JP" sz="1400">
              <a:solidFill>
                <a:sysClr val="windowText" lastClr="000000"/>
              </a:solidFill>
              <a:effectLst/>
              <a:latin typeface="+mj-ea"/>
              <a:ea typeface="+mj-ea"/>
              <a:cs typeface="+mn-cs"/>
            </a:rPr>
            <a:t>％減少し、全国平均を</a:t>
          </a:r>
          <a:r>
            <a:rPr kumimoji="1" lang="ja-JP" altLang="en-US" sz="1400">
              <a:solidFill>
                <a:sysClr val="windowText" lastClr="000000"/>
              </a:solidFill>
              <a:effectLst/>
              <a:latin typeface="+mj-ea"/>
              <a:ea typeface="+mj-ea"/>
              <a:cs typeface="+mn-cs"/>
            </a:rPr>
            <a:t>下</a:t>
          </a:r>
          <a:r>
            <a:rPr kumimoji="1" lang="ja-JP" altLang="ja-JP" sz="1400">
              <a:solidFill>
                <a:sysClr val="windowText" lastClr="000000"/>
              </a:solidFill>
              <a:effectLst/>
              <a:latin typeface="+mj-ea"/>
              <a:ea typeface="+mj-ea"/>
              <a:cs typeface="+mn-cs"/>
            </a:rPr>
            <a:t>回った。今後も職員の定員適正化計画に基づき、一層の人件費抑制に努める。</a:t>
          </a:r>
          <a:endParaRPr lang="ja-JP" altLang="ja-JP" sz="1400">
            <a:solidFill>
              <a:sysClr val="windowText" lastClr="000000"/>
            </a:solidFill>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80736</xdr:rowOff>
    </xdr:from>
    <xdr:to>
      <xdr:col>7</xdr:col>
      <xdr:colOff>15875</xdr:colOff>
      <xdr:row>38</xdr:row>
      <xdr:rowOff>7257</xdr:rowOff>
    </xdr:to>
    <xdr:cxnSp macro="">
      <xdr:nvCxnSpPr>
        <xdr:cNvPr id="66" name="直線コネクタ 65"/>
        <xdr:cNvCxnSpPr/>
      </xdr:nvCxnSpPr>
      <xdr:spPr>
        <a:xfrm flipV="1">
          <a:off x="3987800" y="64243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39</xdr:row>
      <xdr:rowOff>107950</xdr:rowOff>
    </xdr:to>
    <xdr:cxnSp macro="">
      <xdr:nvCxnSpPr>
        <xdr:cNvPr id="69" name="直線コネクタ 68"/>
        <xdr:cNvCxnSpPr/>
      </xdr:nvCxnSpPr>
      <xdr:spPr>
        <a:xfrm flipV="1">
          <a:off x="3098800" y="65223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162378</xdr:rowOff>
    </xdr:to>
    <xdr:cxnSp macro="">
      <xdr:nvCxnSpPr>
        <xdr:cNvPr id="72" name="直線コネクタ 71"/>
        <xdr:cNvCxnSpPr/>
      </xdr:nvCxnSpPr>
      <xdr:spPr>
        <a:xfrm flipV="1">
          <a:off x="2209800" y="6794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89807</xdr:rowOff>
    </xdr:from>
    <xdr:to>
      <xdr:col>4</xdr:col>
      <xdr:colOff>396875</xdr:colOff>
      <xdr:row>40</xdr:row>
      <xdr:rowOff>19957</xdr:rowOff>
    </xdr:to>
    <xdr:sp macro="" textlink="">
      <xdr:nvSpPr>
        <xdr:cNvPr id="73" name="フローチャート : 判断 72"/>
        <xdr:cNvSpPr/>
      </xdr:nvSpPr>
      <xdr:spPr>
        <a:xfrm>
          <a:off x="3048000" y="67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74" name="テキスト ボックス 73"/>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162378</xdr:rowOff>
    </xdr:from>
    <xdr:to>
      <xdr:col>3</xdr:col>
      <xdr:colOff>142875</xdr:colOff>
      <xdr:row>40</xdr:row>
      <xdr:rowOff>12700</xdr:rowOff>
    </xdr:to>
    <xdr:cxnSp macro="">
      <xdr:nvCxnSpPr>
        <xdr:cNvPr id="75" name="直線コネクタ 74"/>
        <xdr:cNvCxnSpPr/>
      </xdr:nvCxnSpPr>
      <xdr:spPr>
        <a:xfrm flipV="1">
          <a:off x="1320800" y="6848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166007</xdr:rowOff>
    </xdr:from>
    <xdr:to>
      <xdr:col>3</xdr:col>
      <xdr:colOff>193675</xdr:colOff>
      <xdr:row>40</xdr:row>
      <xdr:rowOff>96157</xdr:rowOff>
    </xdr:to>
    <xdr:sp macro="" textlink="">
      <xdr:nvSpPr>
        <xdr:cNvPr id="76" name="フローチャート : 判断 75"/>
        <xdr:cNvSpPr/>
      </xdr:nvSpPr>
      <xdr:spPr>
        <a:xfrm>
          <a:off x="2159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80934</xdr:rowOff>
    </xdr:from>
    <xdr:ext cx="762000" cy="259045"/>
    <xdr:sp macro="" textlink="">
      <xdr:nvSpPr>
        <xdr:cNvPr id="77" name="テキスト ボックス 76"/>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78" name="フローチャート : 判断 77"/>
        <xdr:cNvSpPr/>
      </xdr:nvSpPr>
      <xdr:spPr>
        <a:xfrm>
          <a:off x="1270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79" name="テキスト ボックス 78"/>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29936</xdr:rowOff>
    </xdr:from>
    <xdr:to>
      <xdr:col>7</xdr:col>
      <xdr:colOff>66675</xdr:colOff>
      <xdr:row>37</xdr:row>
      <xdr:rowOff>131536</xdr:rowOff>
    </xdr:to>
    <xdr:sp macro="" textlink="">
      <xdr:nvSpPr>
        <xdr:cNvPr id="85" name="円/楕円 84"/>
        <xdr:cNvSpPr/>
      </xdr:nvSpPr>
      <xdr:spPr>
        <a:xfrm>
          <a:off x="4775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46463</xdr:rowOff>
    </xdr:from>
    <xdr:ext cx="762000" cy="259045"/>
    <xdr:sp macro="" textlink="">
      <xdr:nvSpPr>
        <xdr:cNvPr id="86" name="人件費該当値テキスト"/>
        <xdr:cNvSpPr txBox="1"/>
      </xdr:nvSpPr>
      <xdr:spPr>
        <a:xfrm>
          <a:off x="49149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7" name="円/楕円 86"/>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88" name="テキスト ボックス 87"/>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168927</xdr:rowOff>
    </xdr:from>
    <xdr:ext cx="762000" cy="259045"/>
    <xdr:sp macro="" textlink="">
      <xdr:nvSpPr>
        <xdr:cNvPr id="90" name="テキスト ボックス 89"/>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111578</xdr:rowOff>
    </xdr:from>
    <xdr:to>
      <xdr:col>3</xdr:col>
      <xdr:colOff>193675</xdr:colOff>
      <xdr:row>40</xdr:row>
      <xdr:rowOff>41728</xdr:rowOff>
    </xdr:to>
    <xdr:sp macro="" textlink="">
      <xdr:nvSpPr>
        <xdr:cNvPr id="91" name="円/楕円 90"/>
        <xdr:cNvSpPr/>
      </xdr:nvSpPr>
      <xdr:spPr>
        <a:xfrm>
          <a:off x="2159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51905</xdr:rowOff>
    </xdr:from>
    <xdr:ext cx="762000" cy="259045"/>
    <xdr:sp macro="" textlink="">
      <xdr:nvSpPr>
        <xdr:cNvPr id="92" name="テキスト ボックス 91"/>
        <xdr:cNvSpPr txBox="1"/>
      </xdr:nvSpPr>
      <xdr:spPr>
        <a:xfrm>
          <a:off x="1828800" y="656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73677</xdr:rowOff>
    </xdr:from>
    <xdr:ext cx="762000" cy="259045"/>
    <xdr:sp macro="" textlink="">
      <xdr:nvSpPr>
        <xdr:cNvPr id="94" name="テキスト ボックス 93"/>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類似団体平均、全国平均のいずれも下回っている。業務の外部委託、指定管理者制度導入に推進により、人件費から物件費へのシフトが続くものと見込まれる。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82550</xdr:rowOff>
    </xdr:to>
    <xdr:cxnSp macro="">
      <xdr:nvCxnSpPr>
        <xdr:cNvPr id="127" name="直線コネクタ 126"/>
        <xdr:cNvCxnSpPr/>
      </xdr:nvCxnSpPr>
      <xdr:spPr>
        <a:xfrm>
          <a:off x="15671800" y="2527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6350</xdr:rowOff>
    </xdr:to>
    <xdr:cxnSp macro="">
      <xdr:nvCxnSpPr>
        <xdr:cNvPr id="130" name="直線コネクタ 129"/>
        <xdr:cNvCxnSpPr/>
      </xdr:nvCxnSpPr>
      <xdr:spPr>
        <a:xfrm flipV="1">
          <a:off x="14782800" y="252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15</xdr:row>
      <xdr:rowOff>6350</xdr:rowOff>
    </xdr:to>
    <xdr:cxnSp macro="">
      <xdr:nvCxnSpPr>
        <xdr:cNvPr id="133" name="直線コネクタ 132"/>
        <xdr:cNvCxnSpPr/>
      </xdr:nvCxnSpPr>
      <xdr:spPr>
        <a:xfrm>
          <a:off x="13893800" y="251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101600</xdr:rowOff>
    </xdr:from>
    <xdr:to>
      <xdr:col>20</xdr:col>
      <xdr:colOff>158750</xdr:colOff>
      <xdr:row>14</xdr:row>
      <xdr:rowOff>114300</xdr:rowOff>
    </xdr:to>
    <xdr:cxnSp macro="">
      <xdr:nvCxnSpPr>
        <xdr:cNvPr id="136" name="直線コネクタ 135"/>
        <xdr:cNvCxnSpPr/>
      </xdr:nvCxnSpPr>
      <xdr:spPr>
        <a:xfrm>
          <a:off x="13004800" y="250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158750</xdr:rowOff>
    </xdr:from>
    <xdr:to>
      <xdr:col>19</xdr:col>
      <xdr:colOff>6350</xdr:colOff>
      <xdr:row>18</xdr:row>
      <xdr:rowOff>88900</xdr:rowOff>
    </xdr:to>
    <xdr:sp macro="" textlink="">
      <xdr:nvSpPr>
        <xdr:cNvPr id="139" name="フローチャート : 判断 138"/>
        <xdr:cNvSpPr/>
      </xdr:nvSpPr>
      <xdr:spPr>
        <a:xfrm>
          <a:off x="12954000" y="30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73677</xdr:rowOff>
    </xdr:from>
    <xdr:ext cx="762000" cy="259045"/>
    <xdr:sp macro="" textlink="">
      <xdr:nvSpPr>
        <xdr:cNvPr id="140" name="テキスト ボックス 139"/>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50" name="円/楕円 149"/>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67327</xdr:rowOff>
    </xdr:from>
    <xdr:ext cx="762000" cy="259045"/>
    <xdr:sp macro="" textlink="">
      <xdr:nvSpPr>
        <xdr:cNvPr id="151" name="テキスト ボックス 150"/>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2" name="円/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50800</xdr:rowOff>
    </xdr:from>
    <xdr:to>
      <xdr:col>19</xdr:col>
      <xdr:colOff>6350</xdr:colOff>
      <xdr:row>14</xdr:row>
      <xdr:rowOff>152400</xdr:rowOff>
    </xdr:to>
    <xdr:sp macro="" textlink="">
      <xdr:nvSpPr>
        <xdr:cNvPr id="154" name="円/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162577</xdr:rowOff>
    </xdr:from>
    <xdr:ext cx="762000" cy="259045"/>
    <xdr:sp macro="" textlink="">
      <xdr:nvSpPr>
        <xdr:cNvPr id="155" name="テキスト ボックス 154"/>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類似団体中最も高い状況である。生活保護世帯の増加による生活保護費の増加が要因となっている。生活保護の適正な実施は図ると同時に、就労支援の強化等、自立助長策を強化し、扶助費の抑制に努める。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15422</xdr:rowOff>
    </xdr:from>
    <xdr:to>
      <xdr:col>7</xdr:col>
      <xdr:colOff>15875</xdr:colOff>
      <xdr:row>61</xdr:row>
      <xdr:rowOff>15422</xdr:rowOff>
    </xdr:to>
    <xdr:cxnSp macro="">
      <xdr:nvCxnSpPr>
        <xdr:cNvPr id="190" name="直線コネクタ 189"/>
        <xdr:cNvCxnSpPr/>
      </xdr:nvCxnSpPr>
      <xdr:spPr>
        <a:xfrm>
          <a:off x="3987800" y="10473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23585</xdr:rowOff>
    </xdr:from>
    <xdr:to>
      <xdr:col>5</xdr:col>
      <xdr:colOff>549275</xdr:colOff>
      <xdr:row>61</xdr:row>
      <xdr:rowOff>15422</xdr:rowOff>
    </xdr:to>
    <xdr:cxnSp macro="">
      <xdr:nvCxnSpPr>
        <xdr:cNvPr id="193" name="直線コネクタ 192"/>
        <xdr:cNvCxnSpPr/>
      </xdr:nvCxnSpPr>
      <xdr:spPr>
        <a:xfrm>
          <a:off x="3098800" y="103105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5" name="テキスト ボックス 194"/>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60</xdr:row>
      <xdr:rowOff>23585</xdr:rowOff>
    </xdr:to>
    <xdr:cxnSp macro="">
      <xdr:nvCxnSpPr>
        <xdr:cNvPr id="196" name="直線コネクタ 195"/>
        <xdr:cNvCxnSpPr/>
      </xdr:nvCxnSpPr>
      <xdr:spPr>
        <a:xfrm>
          <a:off x="2209800" y="10136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20865</xdr:rowOff>
    </xdr:from>
    <xdr:to>
      <xdr:col>3</xdr:col>
      <xdr:colOff>142875</xdr:colOff>
      <xdr:row>59</xdr:row>
      <xdr:rowOff>129722</xdr:rowOff>
    </xdr:to>
    <xdr:cxnSp macro="">
      <xdr:nvCxnSpPr>
        <xdr:cNvPr id="199" name="直線コネクタ 198"/>
        <xdr:cNvCxnSpPr/>
      </xdr:nvCxnSpPr>
      <xdr:spPr>
        <a:xfrm flipV="1">
          <a:off x="1320800" y="10136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122465</xdr:rowOff>
    </xdr:from>
    <xdr:to>
      <xdr:col>3</xdr:col>
      <xdr:colOff>193675</xdr:colOff>
      <xdr:row>56</xdr:row>
      <xdr:rowOff>52615</xdr:rowOff>
    </xdr:to>
    <xdr:sp macro="" textlink="">
      <xdr:nvSpPr>
        <xdr:cNvPr id="200" name="フローチャート : 判断 199"/>
        <xdr:cNvSpPr/>
      </xdr:nvSpPr>
      <xdr:spPr>
        <a:xfrm>
          <a:off x="2159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62792</xdr:rowOff>
    </xdr:from>
    <xdr:ext cx="762000" cy="259045"/>
    <xdr:sp macro="" textlink="">
      <xdr:nvSpPr>
        <xdr:cNvPr id="201" name="テキスト ボックス 200"/>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02" name="フローチャート :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136072</xdr:rowOff>
    </xdr:from>
    <xdr:to>
      <xdr:col>7</xdr:col>
      <xdr:colOff>66675</xdr:colOff>
      <xdr:row>61</xdr:row>
      <xdr:rowOff>66222</xdr:rowOff>
    </xdr:to>
    <xdr:sp macro="" textlink="">
      <xdr:nvSpPr>
        <xdr:cNvPr id="209" name="円/楕円 208"/>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44649</xdr:rowOff>
    </xdr:from>
    <xdr:ext cx="762000" cy="259045"/>
    <xdr:sp macro="" textlink="">
      <xdr:nvSpPr>
        <xdr:cNvPr id="210" name="扶助費該当値テキスト"/>
        <xdr:cNvSpPr txBox="1"/>
      </xdr:nvSpPr>
      <xdr:spPr>
        <a:xfrm>
          <a:off x="4914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136072</xdr:rowOff>
    </xdr:from>
    <xdr:to>
      <xdr:col>5</xdr:col>
      <xdr:colOff>600075</xdr:colOff>
      <xdr:row>61</xdr:row>
      <xdr:rowOff>66222</xdr:rowOff>
    </xdr:to>
    <xdr:sp macro="" textlink="">
      <xdr:nvSpPr>
        <xdr:cNvPr id="211" name="円/楕円 210"/>
        <xdr:cNvSpPr/>
      </xdr:nvSpPr>
      <xdr:spPr>
        <a:xfrm>
          <a:off x="3937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50999</xdr:rowOff>
    </xdr:from>
    <xdr:ext cx="736600" cy="259045"/>
    <xdr:sp macro="" textlink="">
      <xdr:nvSpPr>
        <xdr:cNvPr id="212" name="テキスト ボックス 211"/>
        <xdr:cNvSpPr txBox="1"/>
      </xdr:nvSpPr>
      <xdr:spPr>
        <a:xfrm>
          <a:off x="3606800" y="1050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144235</xdr:rowOff>
    </xdr:from>
    <xdr:to>
      <xdr:col>4</xdr:col>
      <xdr:colOff>396875</xdr:colOff>
      <xdr:row>60</xdr:row>
      <xdr:rowOff>74385</xdr:rowOff>
    </xdr:to>
    <xdr:sp macro="" textlink="">
      <xdr:nvSpPr>
        <xdr:cNvPr id="213" name="円/楕円 212"/>
        <xdr:cNvSpPr/>
      </xdr:nvSpPr>
      <xdr:spPr>
        <a:xfrm>
          <a:off x="3048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59162</xdr:rowOff>
    </xdr:from>
    <xdr:ext cx="762000" cy="259045"/>
    <xdr:sp macro="" textlink="">
      <xdr:nvSpPr>
        <xdr:cNvPr id="214" name="テキスト ボックス 213"/>
        <xdr:cNvSpPr txBox="1"/>
      </xdr:nvSpPr>
      <xdr:spPr>
        <a:xfrm>
          <a:off x="2717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5" name="円/楕円 214"/>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6" name="テキスト ボックス 215"/>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78922</xdr:rowOff>
    </xdr:from>
    <xdr:to>
      <xdr:col>1</xdr:col>
      <xdr:colOff>676275</xdr:colOff>
      <xdr:row>60</xdr:row>
      <xdr:rowOff>9072</xdr:rowOff>
    </xdr:to>
    <xdr:sp macro="" textlink="">
      <xdr:nvSpPr>
        <xdr:cNvPr id="217" name="円/楕円 216"/>
        <xdr:cNvSpPr/>
      </xdr:nvSpPr>
      <xdr:spPr>
        <a:xfrm>
          <a:off x="1270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165299</xdr:rowOff>
    </xdr:from>
    <xdr:ext cx="762000" cy="259045"/>
    <xdr:sp macro="" textlink="">
      <xdr:nvSpPr>
        <xdr:cNvPr id="218" name="テキスト ボックス 217"/>
        <xdr:cNvSpPr txBox="1"/>
      </xdr:nvSpPr>
      <xdr:spPr>
        <a:xfrm>
          <a:off x="939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類似団体平均、全国平均のいずれも下回っている。繰出金について、対前年度比</a:t>
          </a:r>
          <a:r>
            <a:rPr kumimoji="1" lang="en-US" altLang="ja-JP" sz="1400">
              <a:solidFill>
                <a:schemeClr val="dk1"/>
              </a:solidFill>
              <a:effectLst/>
              <a:latin typeface="+mj-ea"/>
              <a:ea typeface="+mj-ea"/>
              <a:cs typeface="+mn-cs"/>
            </a:rPr>
            <a:t>0.2</a:t>
          </a:r>
          <a:r>
            <a:rPr kumimoji="1" lang="ja-JP" altLang="ja-JP" sz="1400">
              <a:solidFill>
                <a:schemeClr val="dk1"/>
              </a:solidFill>
              <a:effectLst/>
              <a:latin typeface="+mj-ea"/>
              <a:ea typeface="+mj-ea"/>
              <a:cs typeface="+mn-cs"/>
            </a:rPr>
            <a:t>％の</a:t>
          </a:r>
          <a:r>
            <a:rPr kumimoji="1" lang="ja-JP" altLang="en-US" sz="1400">
              <a:solidFill>
                <a:schemeClr val="dk1"/>
              </a:solidFill>
              <a:effectLst/>
              <a:latin typeface="+mj-ea"/>
              <a:ea typeface="+mj-ea"/>
              <a:cs typeface="+mn-cs"/>
            </a:rPr>
            <a:t>増</a:t>
          </a:r>
          <a:r>
            <a:rPr kumimoji="1" lang="ja-JP" altLang="ja-JP" sz="1400">
              <a:solidFill>
                <a:schemeClr val="dk1"/>
              </a:solidFill>
              <a:effectLst/>
              <a:latin typeface="+mj-ea"/>
              <a:ea typeface="+mj-ea"/>
              <a:cs typeface="+mn-cs"/>
            </a:rPr>
            <a:t>となっているが、国民健康保険事業特別会計への</a:t>
          </a:r>
          <a:r>
            <a:rPr kumimoji="1" lang="ja-JP" altLang="en-US" sz="1400">
              <a:solidFill>
                <a:schemeClr val="dk1"/>
              </a:solidFill>
              <a:effectLst/>
              <a:latin typeface="+mj-ea"/>
              <a:ea typeface="+mj-ea"/>
              <a:cs typeface="+mn-cs"/>
            </a:rPr>
            <a:t>政策的な</a:t>
          </a:r>
          <a:r>
            <a:rPr kumimoji="1" lang="ja-JP" altLang="ja-JP" sz="1400">
              <a:solidFill>
                <a:schemeClr val="dk1"/>
              </a:solidFill>
              <a:effectLst/>
              <a:latin typeface="+mj-ea"/>
              <a:ea typeface="+mj-ea"/>
              <a:cs typeface="+mn-cs"/>
            </a:rPr>
            <a:t>繰出金については依然として多額となっていることから医療費の適正化や収納率の向上を図り、普通会計の負担額を減らしていくよう努める。</a:t>
          </a:r>
          <a:endParaRPr lang="ja-JP" altLang="ja-JP" sz="14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100330</xdr:rowOff>
    </xdr:to>
    <xdr:cxnSp macro="">
      <xdr:nvCxnSpPr>
        <xdr:cNvPr id="251" name="直線コネクタ 250"/>
        <xdr:cNvCxnSpPr/>
      </xdr:nvCxnSpPr>
      <xdr:spPr>
        <a:xfrm>
          <a:off x="15671800" y="9514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92710</xdr:rowOff>
    </xdr:to>
    <xdr:cxnSp macro="">
      <xdr:nvCxnSpPr>
        <xdr:cNvPr id="254" name="直線コネクタ 253"/>
        <xdr:cNvCxnSpPr/>
      </xdr:nvCxnSpPr>
      <xdr:spPr>
        <a:xfrm flipV="1">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92710</xdr:rowOff>
    </xdr:to>
    <xdr:cxnSp macro="">
      <xdr:nvCxnSpPr>
        <xdr:cNvPr id="257" name="直線コネクタ 256"/>
        <xdr:cNvCxnSpPr/>
      </xdr:nvCxnSpPr>
      <xdr:spPr>
        <a:xfrm>
          <a:off x="13893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xdr:rowOff>
    </xdr:from>
    <xdr:to>
      <xdr:col>21</xdr:col>
      <xdr:colOff>412750</xdr:colOff>
      <xdr:row>56</xdr:row>
      <xdr:rowOff>116840</xdr:rowOff>
    </xdr:to>
    <xdr:sp macro="" textlink="">
      <xdr:nvSpPr>
        <xdr:cNvPr id="258" name="フローチャート : 判断 257"/>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101617</xdr:rowOff>
    </xdr:from>
    <xdr:ext cx="762000" cy="259045"/>
    <xdr:sp macro="" textlink="">
      <xdr:nvSpPr>
        <xdr:cNvPr id="259" name="テキスト ボックス 258"/>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62230</xdr:rowOff>
    </xdr:to>
    <xdr:cxnSp macro="">
      <xdr:nvCxnSpPr>
        <xdr:cNvPr id="260" name="直線コネクタ 259"/>
        <xdr:cNvCxnSpPr/>
      </xdr:nvCxnSpPr>
      <xdr:spPr>
        <a:xfrm>
          <a:off x="13004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61" name="フローチャート : 判断 260"/>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2" name="テキスト ボックス 261"/>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63" name="フローチャート : 判断 262"/>
        <xdr:cNvSpPr/>
      </xdr:nvSpPr>
      <xdr:spPr>
        <a:xfrm>
          <a:off x="12954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151147</xdr:rowOff>
    </xdr:from>
    <xdr:ext cx="762000" cy="259045"/>
    <xdr:sp macro="" textlink="">
      <xdr:nvSpPr>
        <xdr:cNvPr id="264" name="テキスト ボックス 263"/>
        <xdr:cNvSpPr txBox="1"/>
      </xdr:nvSpPr>
      <xdr:spPr>
        <a:xfrm>
          <a:off x="12623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0" name="円/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2" name="円/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4" name="円/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8" name="円/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類似団体平均、全国平均のいずれも下回っている。今後も一層の補助金の見直しなどに努める。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6350</xdr:rowOff>
    </xdr:from>
    <xdr:to>
      <xdr:col>24</xdr:col>
      <xdr:colOff>31750</xdr:colOff>
      <xdr:row>35</xdr:row>
      <xdr:rowOff>6350</xdr:rowOff>
    </xdr:to>
    <xdr:cxnSp macro="">
      <xdr:nvCxnSpPr>
        <xdr:cNvPr id="312" name="直線コネクタ 311"/>
        <xdr:cNvCxnSpPr/>
      </xdr:nvCxnSpPr>
      <xdr:spPr>
        <a:xfrm>
          <a:off x="15671800" y="60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6350</xdr:rowOff>
    </xdr:from>
    <xdr:to>
      <xdr:col>22</xdr:col>
      <xdr:colOff>565150</xdr:colOff>
      <xdr:row>35</xdr:row>
      <xdr:rowOff>107950</xdr:rowOff>
    </xdr:to>
    <xdr:cxnSp macro="">
      <xdr:nvCxnSpPr>
        <xdr:cNvPr id="315" name="直線コネクタ 314"/>
        <xdr:cNvCxnSpPr/>
      </xdr:nvCxnSpPr>
      <xdr:spPr>
        <a:xfrm flipV="1">
          <a:off x="14782800" y="600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107950</xdr:rowOff>
    </xdr:to>
    <xdr:cxnSp macro="">
      <xdr:nvCxnSpPr>
        <xdr:cNvPr id="318" name="直線コネクタ 317"/>
        <xdr:cNvCxnSpPr/>
      </xdr:nvCxnSpPr>
      <xdr:spPr>
        <a:xfrm>
          <a:off x="13893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82550</xdr:rowOff>
    </xdr:to>
    <xdr:cxnSp macro="">
      <xdr:nvCxnSpPr>
        <xdr:cNvPr id="321" name="直線コネクタ 320"/>
        <xdr:cNvCxnSpPr/>
      </xdr:nvCxnSpPr>
      <xdr:spPr>
        <a:xfrm flipV="1">
          <a:off x="13004800" y="607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101600</xdr:rowOff>
    </xdr:from>
    <xdr:to>
      <xdr:col>20</xdr:col>
      <xdr:colOff>209550</xdr:colOff>
      <xdr:row>37</xdr:row>
      <xdr:rowOff>31750</xdr:rowOff>
    </xdr:to>
    <xdr:sp macro="" textlink="">
      <xdr:nvSpPr>
        <xdr:cNvPr id="322" name="フローチャート : 判断 321"/>
        <xdr:cNvSpPr/>
      </xdr:nvSpPr>
      <xdr:spPr>
        <a:xfrm>
          <a:off x="13843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16527</xdr:rowOff>
    </xdr:from>
    <xdr:ext cx="762000" cy="259045"/>
    <xdr:sp macro="" textlink="">
      <xdr:nvSpPr>
        <xdr:cNvPr id="323" name="テキスト ボックス 322"/>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6350</xdr:rowOff>
    </xdr:from>
    <xdr:to>
      <xdr:col>19</xdr:col>
      <xdr:colOff>6350</xdr:colOff>
      <xdr:row>37</xdr:row>
      <xdr:rowOff>107950</xdr:rowOff>
    </xdr:to>
    <xdr:sp macro="" textlink="">
      <xdr:nvSpPr>
        <xdr:cNvPr id="324" name="フローチャート :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92727</xdr:rowOff>
    </xdr:from>
    <xdr:ext cx="762000" cy="259045"/>
    <xdr:sp macro="" textlink="">
      <xdr:nvSpPr>
        <xdr:cNvPr id="325" name="テキスト ボックス 324"/>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127000</xdr:rowOff>
    </xdr:from>
    <xdr:to>
      <xdr:col>24</xdr:col>
      <xdr:colOff>82550</xdr:colOff>
      <xdr:row>35</xdr:row>
      <xdr:rowOff>57150</xdr:rowOff>
    </xdr:to>
    <xdr:sp macro="" textlink="">
      <xdr:nvSpPr>
        <xdr:cNvPr id="331" name="円/楕円 330"/>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143527</xdr:rowOff>
    </xdr:from>
    <xdr:ext cx="762000" cy="259045"/>
    <xdr:sp macro="" textlink="">
      <xdr:nvSpPr>
        <xdr:cNvPr id="332" name="補助費等該当値テキスト"/>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127000</xdr:rowOff>
    </xdr:from>
    <xdr:to>
      <xdr:col>22</xdr:col>
      <xdr:colOff>615950</xdr:colOff>
      <xdr:row>35</xdr:row>
      <xdr:rowOff>57150</xdr:rowOff>
    </xdr:to>
    <xdr:sp macro="" textlink="">
      <xdr:nvSpPr>
        <xdr:cNvPr id="333" name="円/楕円 332"/>
        <xdr:cNvSpPr/>
      </xdr:nvSpPr>
      <xdr:spPr>
        <a:xfrm>
          <a:off x="15621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67327</xdr:rowOff>
    </xdr:from>
    <xdr:ext cx="736600" cy="259045"/>
    <xdr:sp macro="" textlink="">
      <xdr:nvSpPr>
        <xdr:cNvPr id="334" name="テキスト ボックス 333"/>
        <xdr:cNvSpPr txBox="1"/>
      </xdr:nvSpPr>
      <xdr:spPr>
        <a:xfrm>
          <a:off x="15290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5" name="円/楕円 334"/>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6" name="テキスト ボックス 335"/>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7" name="円/楕円 336"/>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8" name="テキスト ボックス 337"/>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31750</xdr:rowOff>
    </xdr:from>
    <xdr:to>
      <xdr:col>19</xdr:col>
      <xdr:colOff>6350</xdr:colOff>
      <xdr:row>35</xdr:row>
      <xdr:rowOff>133350</xdr:rowOff>
    </xdr:to>
    <xdr:sp macro="" textlink="">
      <xdr:nvSpPr>
        <xdr:cNvPr id="339" name="円/楕円 338"/>
        <xdr:cNvSpPr/>
      </xdr:nvSpPr>
      <xdr:spPr>
        <a:xfrm>
          <a:off x="12954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143527</xdr:rowOff>
    </xdr:from>
    <xdr:ext cx="762000" cy="259045"/>
    <xdr:sp macro="" textlink="">
      <xdr:nvSpPr>
        <xdr:cNvPr id="340" name="テキスト ボックス 339"/>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対前年度比</a:t>
          </a:r>
          <a:r>
            <a:rPr kumimoji="1" lang="en-US" altLang="ja-JP" sz="1400">
              <a:solidFill>
                <a:schemeClr val="dk1"/>
              </a:solidFill>
              <a:effectLst/>
              <a:latin typeface="+mj-ea"/>
              <a:ea typeface="+mj-ea"/>
              <a:cs typeface="+mn-cs"/>
            </a:rPr>
            <a:t>1.8</a:t>
          </a:r>
          <a:r>
            <a:rPr kumimoji="1" lang="ja-JP" altLang="ja-JP" sz="1400">
              <a:solidFill>
                <a:schemeClr val="dk1"/>
              </a:solidFill>
              <a:effectLst/>
              <a:latin typeface="+mj-ea"/>
              <a:ea typeface="+mj-ea"/>
              <a:cs typeface="+mn-cs"/>
            </a:rPr>
            <a:t>％の</a:t>
          </a:r>
          <a:r>
            <a:rPr kumimoji="1" lang="ja-JP" altLang="en-US" sz="1400">
              <a:solidFill>
                <a:schemeClr val="dk1"/>
              </a:solidFill>
              <a:effectLst/>
              <a:latin typeface="+mj-ea"/>
              <a:ea typeface="+mj-ea"/>
              <a:cs typeface="+mn-cs"/>
            </a:rPr>
            <a:t>増</a:t>
          </a:r>
          <a:r>
            <a:rPr kumimoji="1" lang="ja-JP" altLang="ja-JP" sz="1400">
              <a:solidFill>
                <a:schemeClr val="dk1"/>
              </a:solidFill>
              <a:effectLst/>
              <a:latin typeface="+mj-ea"/>
              <a:ea typeface="+mj-ea"/>
              <a:cs typeface="+mn-cs"/>
            </a:rPr>
            <a:t>とな</a:t>
          </a:r>
          <a:r>
            <a:rPr kumimoji="1" lang="ja-JP" altLang="en-US" sz="1400">
              <a:solidFill>
                <a:schemeClr val="dk1"/>
              </a:solidFill>
              <a:effectLst/>
              <a:latin typeface="+mj-ea"/>
              <a:ea typeface="+mj-ea"/>
              <a:cs typeface="+mn-cs"/>
            </a:rPr>
            <a:t>ったが、</a:t>
          </a:r>
          <a:r>
            <a:rPr kumimoji="1" lang="ja-JP" altLang="ja-JP" sz="1400">
              <a:solidFill>
                <a:schemeClr val="dk1"/>
              </a:solidFill>
              <a:effectLst/>
              <a:latin typeface="+mj-ea"/>
              <a:ea typeface="+mj-ea"/>
              <a:cs typeface="+mn-cs"/>
            </a:rPr>
            <a:t>類似団体平均、全国平均を</a:t>
          </a:r>
          <a:r>
            <a:rPr kumimoji="1" lang="ja-JP" altLang="en-US" sz="1400">
              <a:solidFill>
                <a:schemeClr val="dk1"/>
              </a:solidFill>
              <a:effectLst/>
              <a:latin typeface="+mj-ea"/>
              <a:ea typeface="+mj-ea"/>
              <a:cs typeface="+mn-cs"/>
            </a:rPr>
            <a:t>下</a:t>
          </a:r>
          <a:r>
            <a:rPr kumimoji="1" lang="ja-JP" altLang="ja-JP" sz="1400">
              <a:solidFill>
                <a:schemeClr val="dk1"/>
              </a:solidFill>
              <a:effectLst/>
              <a:latin typeface="+mj-ea"/>
              <a:ea typeface="+mj-ea"/>
              <a:cs typeface="+mn-cs"/>
            </a:rPr>
            <a:t>回っている。今後も事業を厳選し、公債費の抑制に努める。</a:t>
          </a:r>
          <a:endParaRPr lang="ja-JP" altLang="ja-JP" sz="14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77</xdr:row>
      <xdr:rowOff>42418</xdr:rowOff>
    </xdr:to>
    <xdr:cxnSp macro="">
      <xdr:nvCxnSpPr>
        <xdr:cNvPr id="371" name="直線コネクタ 370"/>
        <xdr:cNvCxnSpPr/>
      </xdr:nvCxnSpPr>
      <xdr:spPr>
        <a:xfrm>
          <a:off x="3987800" y="130794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77</xdr:row>
      <xdr:rowOff>60706</xdr:rowOff>
    </xdr:to>
    <xdr:cxnSp macro="">
      <xdr:nvCxnSpPr>
        <xdr:cNvPr id="374" name="直線コネクタ 373"/>
        <xdr:cNvCxnSpPr/>
      </xdr:nvCxnSpPr>
      <xdr:spPr>
        <a:xfrm flipV="1">
          <a:off x="3098800" y="130794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60706</xdr:rowOff>
    </xdr:to>
    <xdr:cxnSp macro="">
      <xdr:nvCxnSpPr>
        <xdr:cNvPr id="377" name="直線コネクタ 376"/>
        <xdr:cNvCxnSpPr/>
      </xdr:nvCxnSpPr>
      <xdr:spPr>
        <a:xfrm>
          <a:off x="2209800" y="131800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44196</xdr:rowOff>
    </xdr:from>
    <xdr:to>
      <xdr:col>4</xdr:col>
      <xdr:colOff>396875</xdr:colOff>
      <xdr:row>76</xdr:row>
      <xdr:rowOff>145796</xdr:rowOff>
    </xdr:to>
    <xdr:sp macro="" textlink="">
      <xdr:nvSpPr>
        <xdr:cNvPr id="378" name="フローチャート : 判断 377"/>
        <xdr:cNvSpPr/>
      </xdr:nvSpPr>
      <xdr:spPr>
        <a:xfrm>
          <a:off x="3048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79" name="テキスト ボックス 378"/>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149861</xdr:rowOff>
    </xdr:to>
    <xdr:cxnSp macro="">
      <xdr:nvCxnSpPr>
        <xdr:cNvPr id="380" name="直線コネクタ 379"/>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62485</xdr:rowOff>
    </xdr:from>
    <xdr:to>
      <xdr:col>3</xdr:col>
      <xdr:colOff>193675</xdr:colOff>
      <xdr:row>76</xdr:row>
      <xdr:rowOff>164085</xdr:rowOff>
    </xdr:to>
    <xdr:sp macro="" textlink="">
      <xdr:nvSpPr>
        <xdr:cNvPr id="381" name="フローチャート : 判断 380"/>
        <xdr:cNvSpPr/>
      </xdr:nvSpPr>
      <xdr:spPr>
        <a:xfrm>
          <a:off x="2159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82" name="テキスト ボックス 381"/>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5334</xdr:rowOff>
    </xdr:from>
    <xdr:to>
      <xdr:col>1</xdr:col>
      <xdr:colOff>676275</xdr:colOff>
      <xdr:row>75</xdr:row>
      <xdr:rowOff>106934</xdr:rowOff>
    </xdr:to>
    <xdr:sp macro="" textlink="">
      <xdr:nvSpPr>
        <xdr:cNvPr id="383" name="フローチャート : 判断 382"/>
        <xdr:cNvSpPr/>
      </xdr:nvSpPr>
      <xdr:spPr>
        <a:xfrm>
          <a:off x="1270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117111</xdr:rowOff>
    </xdr:from>
    <xdr:ext cx="762000" cy="259045"/>
    <xdr:sp macro="" textlink="">
      <xdr:nvSpPr>
        <xdr:cNvPr id="384" name="テキスト ボックス 383"/>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90" name="円/楕円 389"/>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91"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92" name="円/楕円 391"/>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93" name="テキスト ボックス 392"/>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4" name="円/楕円 393"/>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96283</xdr:rowOff>
    </xdr:from>
    <xdr:ext cx="762000" cy="259045"/>
    <xdr:sp macro="" textlink="">
      <xdr:nvSpPr>
        <xdr:cNvPr id="395" name="テキスト ボックス 394"/>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6" name="円/楕円 39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97" name="テキスト ボックス 396"/>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8" name="円/楕円 397"/>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99" name="テキスト ボックス 398"/>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類似団体平均、全国平均のいずれも下回っている。普通建設事業費の減が主な要因となっている。今後も事業の厳選、人件費等の抑制に努める。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107950</xdr:rowOff>
    </xdr:to>
    <xdr:cxnSp macro="">
      <xdr:nvCxnSpPr>
        <xdr:cNvPr id="432" name="直線コネクタ 431"/>
        <xdr:cNvCxnSpPr/>
      </xdr:nvCxnSpPr>
      <xdr:spPr>
        <a:xfrm>
          <a:off x="15671800" y="13298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78</xdr:row>
      <xdr:rowOff>12700</xdr:rowOff>
    </xdr:to>
    <xdr:cxnSp macro="">
      <xdr:nvCxnSpPr>
        <xdr:cNvPr id="435" name="直線コネクタ 434"/>
        <xdr:cNvCxnSpPr/>
      </xdr:nvCxnSpPr>
      <xdr:spPr>
        <a:xfrm flipV="1">
          <a:off x="14782800" y="132981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78</xdr:row>
      <xdr:rowOff>12700</xdr:rowOff>
    </xdr:to>
    <xdr:cxnSp macro="">
      <xdr:nvCxnSpPr>
        <xdr:cNvPr id="438" name="直線コネクタ 437"/>
        <xdr:cNvCxnSpPr/>
      </xdr:nvCxnSpPr>
      <xdr:spPr>
        <a:xfrm>
          <a:off x="13893800" y="132981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34289</xdr:rowOff>
    </xdr:from>
    <xdr:to>
      <xdr:col>21</xdr:col>
      <xdr:colOff>412750</xdr:colOff>
      <xdr:row>78</xdr:row>
      <xdr:rowOff>135889</xdr:rowOff>
    </xdr:to>
    <xdr:sp macro="" textlink="">
      <xdr:nvSpPr>
        <xdr:cNvPr id="439" name="フローチャート : 判断 438"/>
        <xdr:cNvSpPr/>
      </xdr:nvSpPr>
      <xdr:spPr>
        <a:xfrm>
          <a:off x="14732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40" name="テキスト ボックス 439"/>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96520</xdr:rowOff>
    </xdr:from>
    <xdr:to>
      <xdr:col>20</xdr:col>
      <xdr:colOff>158750</xdr:colOff>
      <xdr:row>77</xdr:row>
      <xdr:rowOff>134620</xdr:rowOff>
    </xdr:to>
    <xdr:cxnSp macro="">
      <xdr:nvCxnSpPr>
        <xdr:cNvPr id="441" name="直線コネクタ 440"/>
        <xdr:cNvCxnSpPr/>
      </xdr:nvCxnSpPr>
      <xdr:spPr>
        <a:xfrm flipV="1">
          <a:off x="13004800" y="13298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0</xdr:rowOff>
    </xdr:from>
    <xdr:to>
      <xdr:col>20</xdr:col>
      <xdr:colOff>209550</xdr:colOff>
      <xdr:row>78</xdr:row>
      <xdr:rowOff>101600</xdr:rowOff>
    </xdr:to>
    <xdr:sp macro="" textlink="">
      <xdr:nvSpPr>
        <xdr:cNvPr id="442" name="フローチャート : 判断 441"/>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43" name="テキスト ボックス 442"/>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44" name="フローチャート : 判断 443"/>
        <xdr:cNvSpPr/>
      </xdr:nvSpPr>
      <xdr:spPr>
        <a:xfrm>
          <a:off x="129540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45" name="テキスト ボックス 444"/>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51" name="円/楕円 450"/>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73677</xdr:rowOff>
    </xdr:from>
    <xdr:ext cx="762000" cy="259045"/>
    <xdr:sp macro="" textlink="">
      <xdr:nvSpPr>
        <xdr:cNvPr id="452"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53" name="円/楕円 452"/>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54" name="テキスト ボックス 453"/>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5" name="円/楕円 45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56" name="テキスト ボックス 45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57" name="円/楕円 456"/>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58" name="テキスト ボックス 45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59" name="円/楕円 458"/>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24147</xdr:rowOff>
    </xdr:from>
    <xdr:ext cx="762000" cy="259045"/>
    <xdr:sp macro="" textlink="">
      <xdr:nvSpPr>
        <xdr:cNvPr id="460" name="テキスト ボックス 459"/>
        <xdr:cNvSpPr txBox="1"/>
      </xdr:nvSpPr>
      <xdr:spPr>
        <a:xfrm>
          <a:off x="12623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沖縄県那覇市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139832</xdr:rowOff>
    </xdr:from>
    <xdr:to>
      <xdr:col>4</xdr:col>
      <xdr:colOff>1117600</xdr:colOff>
      <xdr:row>18</xdr:row>
      <xdr:rowOff>31521</xdr:rowOff>
    </xdr:to>
    <xdr:cxnSp macro="">
      <xdr:nvCxnSpPr>
        <xdr:cNvPr id="48" name="直線コネクタ 47"/>
        <xdr:cNvCxnSpPr/>
      </xdr:nvCxnSpPr>
      <xdr:spPr bwMode="auto">
        <a:xfrm flipV="1">
          <a:off x="5003800" y="3102107"/>
          <a:ext cx="6477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21143</xdr:rowOff>
    </xdr:from>
    <xdr:to>
      <xdr:col>4</xdr:col>
      <xdr:colOff>469900</xdr:colOff>
      <xdr:row>18</xdr:row>
      <xdr:rowOff>31521</xdr:rowOff>
    </xdr:to>
    <xdr:cxnSp macro="">
      <xdr:nvCxnSpPr>
        <xdr:cNvPr id="51" name="直線コネクタ 50"/>
        <xdr:cNvCxnSpPr/>
      </xdr:nvCxnSpPr>
      <xdr:spPr bwMode="auto">
        <a:xfrm>
          <a:off x="4305300" y="3154868"/>
          <a:ext cx="6985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142118</xdr:rowOff>
    </xdr:from>
    <xdr:to>
      <xdr:col>3</xdr:col>
      <xdr:colOff>904875</xdr:colOff>
      <xdr:row>18</xdr:row>
      <xdr:rowOff>21143</xdr:rowOff>
    </xdr:to>
    <xdr:cxnSp macro="">
      <xdr:nvCxnSpPr>
        <xdr:cNvPr id="54" name="直線コネクタ 53"/>
        <xdr:cNvCxnSpPr/>
      </xdr:nvCxnSpPr>
      <xdr:spPr bwMode="auto">
        <a:xfrm>
          <a:off x="3606800" y="3104393"/>
          <a:ext cx="698500" cy="50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94747</xdr:rowOff>
    </xdr:from>
    <xdr:to>
      <xdr:col>3</xdr:col>
      <xdr:colOff>955675</xdr:colOff>
      <xdr:row>17</xdr:row>
      <xdr:rowOff>24897</xdr:rowOff>
    </xdr:to>
    <xdr:sp macro="" textlink="">
      <xdr:nvSpPr>
        <xdr:cNvPr id="55" name="フローチャート : 判断 54"/>
        <xdr:cNvSpPr/>
      </xdr:nvSpPr>
      <xdr:spPr bwMode="auto">
        <a:xfrm>
          <a:off x="4254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35074</xdr:rowOff>
    </xdr:from>
    <xdr:ext cx="762000" cy="259045"/>
    <xdr:sp macro="" textlink="">
      <xdr:nvSpPr>
        <xdr:cNvPr id="56" name="テキスト ボックス 55"/>
        <xdr:cNvSpPr txBox="1"/>
      </xdr:nvSpPr>
      <xdr:spPr>
        <a:xfrm>
          <a:off x="39243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101473</xdr:rowOff>
    </xdr:from>
    <xdr:to>
      <xdr:col>3</xdr:col>
      <xdr:colOff>206375</xdr:colOff>
      <xdr:row>17</xdr:row>
      <xdr:rowOff>142118</xdr:rowOff>
    </xdr:to>
    <xdr:cxnSp macro="">
      <xdr:nvCxnSpPr>
        <xdr:cNvPr id="57" name="直線コネクタ 56"/>
        <xdr:cNvCxnSpPr/>
      </xdr:nvCxnSpPr>
      <xdr:spPr bwMode="auto">
        <a:xfrm>
          <a:off x="2908300" y="3063748"/>
          <a:ext cx="698500" cy="4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162367</xdr:rowOff>
    </xdr:from>
    <xdr:to>
      <xdr:col>3</xdr:col>
      <xdr:colOff>257175</xdr:colOff>
      <xdr:row>16</xdr:row>
      <xdr:rowOff>92517</xdr:rowOff>
    </xdr:to>
    <xdr:sp macro="" textlink="">
      <xdr:nvSpPr>
        <xdr:cNvPr id="58" name="フローチャート : 判断 57"/>
        <xdr:cNvSpPr/>
      </xdr:nvSpPr>
      <xdr:spPr bwMode="auto">
        <a:xfrm>
          <a:off x="35560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102694</xdr:rowOff>
    </xdr:from>
    <xdr:ext cx="762000" cy="259045"/>
    <xdr:sp macro="" textlink="">
      <xdr:nvSpPr>
        <xdr:cNvPr id="59" name="テキスト ボックス 58"/>
        <xdr:cNvSpPr txBox="1"/>
      </xdr:nvSpPr>
      <xdr:spPr>
        <a:xfrm>
          <a:off x="32258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139873</xdr:rowOff>
    </xdr:from>
    <xdr:to>
      <xdr:col>2</xdr:col>
      <xdr:colOff>692150</xdr:colOff>
      <xdr:row>17</xdr:row>
      <xdr:rowOff>70023</xdr:rowOff>
    </xdr:to>
    <xdr:sp macro="" textlink="">
      <xdr:nvSpPr>
        <xdr:cNvPr id="60" name="フローチャート : 判断 59"/>
        <xdr:cNvSpPr/>
      </xdr:nvSpPr>
      <xdr:spPr bwMode="auto">
        <a:xfrm>
          <a:off x="2857500" y="293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80200</xdr:rowOff>
    </xdr:from>
    <xdr:ext cx="762000" cy="259045"/>
    <xdr:sp macro="" textlink="">
      <xdr:nvSpPr>
        <xdr:cNvPr id="61" name="テキスト ボックス 60"/>
        <xdr:cNvSpPr txBox="1"/>
      </xdr:nvSpPr>
      <xdr:spPr>
        <a:xfrm>
          <a:off x="2527300" y="269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89032</xdr:rowOff>
    </xdr:from>
    <xdr:to>
      <xdr:col>5</xdr:col>
      <xdr:colOff>34925</xdr:colOff>
      <xdr:row>18</xdr:row>
      <xdr:rowOff>19182</xdr:rowOff>
    </xdr:to>
    <xdr:sp macro="" textlink="">
      <xdr:nvSpPr>
        <xdr:cNvPr id="67" name="円/楕円 66"/>
        <xdr:cNvSpPr/>
      </xdr:nvSpPr>
      <xdr:spPr bwMode="auto">
        <a:xfrm>
          <a:off x="5600700" y="305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61109</xdr:rowOff>
    </xdr:from>
    <xdr:ext cx="762000" cy="259045"/>
    <xdr:sp macro="" textlink="">
      <xdr:nvSpPr>
        <xdr:cNvPr id="68" name="人口1人当たり決算額の推移該当値テキスト130"/>
        <xdr:cNvSpPr txBox="1"/>
      </xdr:nvSpPr>
      <xdr:spPr>
        <a:xfrm>
          <a:off x="5740400" y="302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152171</xdr:rowOff>
    </xdr:from>
    <xdr:to>
      <xdr:col>4</xdr:col>
      <xdr:colOff>520700</xdr:colOff>
      <xdr:row>18</xdr:row>
      <xdr:rowOff>82321</xdr:rowOff>
    </xdr:to>
    <xdr:sp macro="" textlink="">
      <xdr:nvSpPr>
        <xdr:cNvPr id="69" name="円/楕円 68"/>
        <xdr:cNvSpPr/>
      </xdr:nvSpPr>
      <xdr:spPr bwMode="auto">
        <a:xfrm>
          <a:off x="49530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67098</xdr:rowOff>
    </xdr:from>
    <xdr:ext cx="736600" cy="259045"/>
    <xdr:sp macro="" textlink="">
      <xdr:nvSpPr>
        <xdr:cNvPr id="70" name="テキスト ボックス 69"/>
        <xdr:cNvSpPr txBox="1"/>
      </xdr:nvSpPr>
      <xdr:spPr>
        <a:xfrm>
          <a:off x="4622800" y="320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141793</xdr:rowOff>
    </xdr:from>
    <xdr:to>
      <xdr:col>3</xdr:col>
      <xdr:colOff>955675</xdr:colOff>
      <xdr:row>18</xdr:row>
      <xdr:rowOff>71943</xdr:rowOff>
    </xdr:to>
    <xdr:sp macro="" textlink="">
      <xdr:nvSpPr>
        <xdr:cNvPr id="71" name="円/楕円 70"/>
        <xdr:cNvSpPr/>
      </xdr:nvSpPr>
      <xdr:spPr bwMode="auto">
        <a:xfrm>
          <a:off x="4254500" y="310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56720</xdr:rowOff>
    </xdr:from>
    <xdr:ext cx="762000" cy="259045"/>
    <xdr:sp macro="" textlink="">
      <xdr:nvSpPr>
        <xdr:cNvPr id="72" name="テキスト ボックス 71"/>
        <xdr:cNvSpPr txBox="1"/>
      </xdr:nvSpPr>
      <xdr:spPr>
        <a:xfrm>
          <a:off x="3924300" y="319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91318</xdr:rowOff>
    </xdr:from>
    <xdr:to>
      <xdr:col>3</xdr:col>
      <xdr:colOff>257175</xdr:colOff>
      <xdr:row>18</xdr:row>
      <xdr:rowOff>21468</xdr:rowOff>
    </xdr:to>
    <xdr:sp macro="" textlink="">
      <xdr:nvSpPr>
        <xdr:cNvPr id="73" name="円/楕円 72"/>
        <xdr:cNvSpPr/>
      </xdr:nvSpPr>
      <xdr:spPr bwMode="auto">
        <a:xfrm>
          <a:off x="3556000" y="30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6245</xdr:rowOff>
    </xdr:from>
    <xdr:ext cx="762000" cy="259045"/>
    <xdr:sp macro="" textlink="">
      <xdr:nvSpPr>
        <xdr:cNvPr id="74" name="テキスト ボックス 73"/>
        <xdr:cNvSpPr txBox="1"/>
      </xdr:nvSpPr>
      <xdr:spPr>
        <a:xfrm>
          <a:off x="3225800" y="313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50673</xdr:rowOff>
    </xdr:from>
    <xdr:to>
      <xdr:col>2</xdr:col>
      <xdr:colOff>692150</xdr:colOff>
      <xdr:row>17</xdr:row>
      <xdr:rowOff>152273</xdr:rowOff>
    </xdr:to>
    <xdr:sp macro="" textlink="">
      <xdr:nvSpPr>
        <xdr:cNvPr id="75" name="円/楕円 74"/>
        <xdr:cNvSpPr/>
      </xdr:nvSpPr>
      <xdr:spPr bwMode="auto">
        <a:xfrm>
          <a:off x="2857500" y="301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137050</xdr:rowOff>
    </xdr:from>
    <xdr:ext cx="762000" cy="259045"/>
    <xdr:sp macro="" textlink="">
      <xdr:nvSpPr>
        <xdr:cNvPr id="76" name="テキスト ボックス 75"/>
        <xdr:cNvSpPr txBox="1"/>
      </xdr:nvSpPr>
      <xdr:spPr>
        <a:xfrm>
          <a:off x="2527300" y="309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311518</xdr:rowOff>
    </xdr:from>
    <xdr:to>
      <xdr:col>4</xdr:col>
      <xdr:colOff>1117600</xdr:colOff>
      <xdr:row>33</xdr:row>
      <xdr:rowOff>314947</xdr:rowOff>
    </xdr:to>
    <xdr:cxnSp macro="">
      <xdr:nvCxnSpPr>
        <xdr:cNvPr id="109" name="直線コネクタ 108"/>
        <xdr:cNvCxnSpPr/>
      </xdr:nvCxnSpPr>
      <xdr:spPr bwMode="auto">
        <a:xfrm flipV="1">
          <a:off x="5003800" y="6236068"/>
          <a:ext cx="6477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278790</xdr:rowOff>
    </xdr:from>
    <xdr:to>
      <xdr:col>4</xdr:col>
      <xdr:colOff>469900</xdr:colOff>
      <xdr:row>33</xdr:row>
      <xdr:rowOff>314947</xdr:rowOff>
    </xdr:to>
    <xdr:cxnSp macro="">
      <xdr:nvCxnSpPr>
        <xdr:cNvPr id="112" name="直線コネクタ 111"/>
        <xdr:cNvCxnSpPr/>
      </xdr:nvCxnSpPr>
      <xdr:spPr bwMode="auto">
        <a:xfrm>
          <a:off x="4305300" y="6203340"/>
          <a:ext cx="698500" cy="3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278790</xdr:rowOff>
    </xdr:from>
    <xdr:to>
      <xdr:col>3</xdr:col>
      <xdr:colOff>904875</xdr:colOff>
      <xdr:row>34</xdr:row>
      <xdr:rowOff>6985</xdr:rowOff>
    </xdr:to>
    <xdr:cxnSp macro="">
      <xdr:nvCxnSpPr>
        <xdr:cNvPr id="115" name="直線コネクタ 114"/>
        <xdr:cNvCxnSpPr/>
      </xdr:nvCxnSpPr>
      <xdr:spPr bwMode="auto">
        <a:xfrm flipV="1">
          <a:off x="3606800" y="6203340"/>
          <a:ext cx="698500" cy="7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92849</xdr:rowOff>
    </xdr:from>
    <xdr:to>
      <xdr:col>3</xdr:col>
      <xdr:colOff>955675</xdr:colOff>
      <xdr:row>35</xdr:row>
      <xdr:rowOff>194449</xdr:rowOff>
    </xdr:to>
    <xdr:sp macro="" textlink="">
      <xdr:nvSpPr>
        <xdr:cNvPr id="116" name="フローチャート : 判断 115"/>
        <xdr:cNvSpPr/>
      </xdr:nvSpPr>
      <xdr:spPr bwMode="auto">
        <a:xfrm>
          <a:off x="4254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179226</xdr:rowOff>
    </xdr:from>
    <xdr:ext cx="762000" cy="259045"/>
    <xdr:sp macro="" textlink="">
      <xdr:nvSpPr>
        <xdr:cNvPr id="117" name="テキスト ボックス 116"/>
        <xdr:cNvSpPr txBox="1"/>
      </xdr:nvSpPr>
      <xdr:spPr>
        <a:xfrm>
          <a:off x="3924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324510</xdr:rowOff>
    </xdr:from>
    <xdr:to>
      <xdr:col>3</xdr:col>
      <xdr:colOff>206375</xdr:colOff>
      <xdr:row>34</xdr:row>
      <xdr:rowOff>6985</xdr:rowOff>
    </xdr:to>
    <xdr:cxnSp macro="">
      <xdr:nvCxnSpPr>
        <xdr:cNvPr id="118" name="直線コネクタ 117"/>
        <xdr:cNvCxnSpPr/>
      </xdr:nvCxnSpPr>
      <xdr:spPr bwMode="auto">
        <a:xfrm>
          <a:off x="2908300" y="6249060"/>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50178</xdr:rowOff>
    </xdr:from>
    <xdr:to>
      <xdr:col>3</xdr:col>
      <xdr:colOff>257175</xdr:colOff>
      <xdr:row>35</xdr:row>
      <xdr:rowOff>151778</xdr:rowOff>
    </xdr:to>
    <xdr:sp macro="" textlink="">
      <xdr:nvSpPr>
        <xdr:cNvPr id="119" name="フローチャート : 判断 118"/>
        <xdr:cNvSpPr/>
      </xdr:nvSpPr>
      <xdr:spPr bwMode="auto">
        <a:xfrm>
          <a:off x="3556000" y="666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136555</xdr:rowOff>
    </xdr:from>
    <xdr:ext cx="762000" cy="259045"/>
    <xdr:sp macro="" textlink="">
      <xdr:nvSpPr>
        <xdr:cNvPr id="120" name="テキスト ボックス 119"/>
        <xdr:cNvSpPr txBox="1"/>
      </xdr:nvSpPr>
      <xdr:spPr>
        <a:xfrm>
          <a:off x="3225800" y="67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200406</xdr:rowOff>
    </xdr:from>
    <xdr:to>
      <xdr:col>2</xdr:col>
      <xdr:colOff>692150</xdr:colOff>
      <xdr:row>35</xdr:row>
      <xdr:rowOff>302006</xdr:rowOff>
    </xdr:to>
    <xdr:sp macro="" textlink="">
      <xdr:nvSpPr>
        <xdr:cNvPr id="121" name="フローチャート : 判断 120"/>
        <xdr:cNvSpPr/>
      </xdr:nvSpPr>
      <xdr:spPr bwMode="auto">
        <a:xfrm>
          <a:off x="2857500" y="681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286783</xdr:rowOff>
    </xdr:from>
    <xdr:ext cx="762000" cy="259045"/>
    <xdr:sp macro="" textlink="">
      <xdr:nvSpPr>
        <xdr:cNvPr id="122" name="テキスト ボックス 121"/>
        <xdr:cNvSpPr txBox="1"/>
      </xdr:nvSpPr>
      <xdr:spPr>
        <a:xfrm>
          <a:off x="25273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260718</xdr:rowOff>
    </xdr:from>
    <xdr:to>
      <xdr:col>5</xdr:col>
      <xdr:colOff>34925</xdr:colOff>
      <xdr:row>34</xdr:row>
      <xdr:rowOff>19418</xdr:rowOff>
    </xdr:to>
    <xdr:sp macro="" textlink="">
      <xdr:nvSpPr>
        <xdr:cNvPr id="128" name="円/楕円 127"/>
        <xdr:cNvSpPr/>
      </xdr:nvSpPr>
      <xdr:spPr bwMode="auto">
        <a:xfrm>
          <a:off x="5600700" y="618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105795</xdr:rowOff>
    </xdr:from>
    <xdr:ext cx="762000" cy="259045"/>
    <xdr:sp macro="" textlink="">
      <xdr:nvSpPr>
        <xdr:cNvPr id="129" name="人口1人当たり決算額の推移該当値テキスト445"/>
        <xdr:cNvSpPr txBox="1"/>
      </xdr:nvSpPr>
      <xdr:spPr>
        <a:xfrm>
          <a:off x="5740400" y="60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264147</xdr:rowOff>
    </xdr:from>
    <xdr:to>
      <xdr:col>4</xdr:col>
      <xdr:colOff>520700</xdr:colOff>
      <xdr:row>34</xdr:row>
      <xdr:rowOff>22847</xdr:rowOff>
    </xdr:to>
    <xdr:sp macro="" textlink="">
      <xdr:nvSpPr>
        <xdr:cNvPr id="130" name="円/楕円 129"/>
        <xdr:cNvSpPr/>
      </xdr:nvSpPr>
      <xdr:spPr bwMode="auto">
        <a:xfrm>
          <a:off x="4953000" y="618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33024</xdr:rowOff>
    </xdr:from>
    <xdr:ext cx="736600" cy="259045"/>
    <xdr:sp macro="" textlink="">
      <xdr:nvSpPr>
        <xdr:cNvPr id="131" name="テキスト ボックス 130"/>
        <xdr:cNvSpPr txBox="1"/>
      </xdr:nvSpPr>
      <xdr:spPr>
        <a:xfrm>
          <a:off x="4622800" y="5957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24,567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227990</xdr:rowOff>
    </xdr:from>
    <xdr:to>
      <xdr:col>3</xdr:col>
      <xdr:colOff>955675</xdr:colOff>
      <xdr:row>33</xdr:row>
      <xdr:rowOff>329590</xdr:rowOff>
    </xdr:to>
    <xdr:sp macro="" textlink="">
      <xdr:nvSpPr>
        <xdr:cNvPr id="132" name="円/楕円 131"/>
        <xdr:cNvSpPr/>
      </xdr:nvSpPr>
      <xdr:spPr bwMode="auto">
        <a:xfrm>
          <a:off x="4254500" y="61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168317</xdr:rowOff>
    </xdr:from>
    <xdr:ext cx="762000" cy="259045"/>
    <xdr:sp macro="" textlink="">
      <xdr:nvSpPr>
        <xdr:cNvPr id="133" name="テキスト ボックス 132"/>
        <xdr:cNvSpPr txBox="1"/>
      </xdr:nvSpPr>
      <xdr:spPr>
        <a:xfrm>
          <a:off x="3924300" y="59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299085</xdr:rowOff>
    </xdr:from>
    <xdr:to>
      <xdr:col>3</xdr:col>
      <xdr:colOff>257175</xdr:colOff>
      <xdr:row>34</xdr:row>
      <xdr:rowOff>57785</xdr:rowOff>
    </xdr:to>
    <xdr:sp macro="" textlink="">
      <xdr:nvSpPr>
        <xdr:cNvPr id="134" name="円/楕円 133"/>
        <xdr:cNvSpPr/>
      </xdr:nvSpPr>
      <xdr:spPr bwMode="auto">
        <a:xfrm>
          <a:off x="3556000" y="6223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67962</xdr:rowOff>
    </xdr:from>
    <xdr:ext cx="762000" cy="259045"/>
    <xdr:sp macro="" textlink="">
      <xdr:nvSpPr>
        <xdr:cNvPr id="135" name="テキスト ボックス 134"/>
        <xdr:cNvSpPr txBox="1"/>
      </xdr:nvSpPr>
      <xdr:spPr>
        <a:xfrm>
          <a:off x="32258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273710</xdr:rowOff>
    </xdr:from>
    <xdr:to>
      <xdr:col>2</xdr:col>
      <xdr:colOff>692150</xdr:colOff>
      <xdr:row>34</xdr:row>
      <xdr:rowOff>32410</xdr:rowOff>
    </xdr:to>
    <xdr:sp macro="" textlink="">
      <xdr:nvSpPr>
        <xdr:cNvPr id="136" name="円/楕円 135"/>
        <xdr:cNvSpPr/>
      </xdr:nvSpPr>
      <xdr:spPr bwMode="auto">
        <a:xfrm>
          <a:off x="2857500" y="619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42587</xdr:rowOff>
    </xdr:from>
    <xdr:ext cx="762000" cy="259045"/>
    <xdr:sp macro="" textlink="">
      <xdr:nvSpPr>
        <xdr:cNvPr id="137" name="テキスト ボックス 136"/>
        <xdr:cNvSpPr txBox="1"/>
      </xdr:nvSpPr>
      <xdr:spPr>
        <a:xfrm>
          <a:off x="2527300" y="59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ysClr val="windowText" lastClr="000000"/>
              </a:solidFill>
              <a:effectLst/>
              <a:latin typeface="+mn-lt"/>
              <a:ea typeface="+mn-ea"/>
              <a:cs typeface="+mn-cs"/>
            </a:rPr>
            <a:t>標準財政規模に対し、財政調整基金残高及び実質収支額ともに前年度比で</a:t>
          </a:r>
          <a:r>
            <a:rPr kumimoji="1" lang="ja-JP" altLang="en-US" sz="1600">
              <a:solidFill>
                <a:sysClr val="windowText" lastClr="000000"/>
              </a:solidFill>
              <a:effectLst/>
              <a:latin typeface="+mn-lt"/>
              <a:ea typeface="+mn-ea"/>
              <a:cs typeface="+mn-cs"/>
            </a:rPr>
            <a:t>減である</a:t>
          </a:r>
          <a:r>
            <a:rPr kumimoji="1" lang="ja-JP" altLang="ja-JP" sz="1600">
              <a:solidFill>
                <a:sysClr val="windowText" lastClr="000000"/>
              </a:solidFill>
              <a:effectLst/>
              <a:latin typeface="+mn-lt"/>
              <a:ea typeface="+mn-ea"/>
              <a:cs typeface="+mn-cs"/>
            </a:rPr>
            <a:t>。主な要因として普通建設事業費の繰越明許費が減となったため実質単年度収支が増加した。市税等収入拡充のため、未収金対策を引き続き実施、収納率向上と市税収入の増に努めるとともに、適正な受益者負担などの安定的な歳入確保にも取り組む。</a:t>
          </a:r>
          <a:endParaRPr lang="ja-JP" altLang="ja-JP" sz="16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ysClr val="windowText" lastClr="000000"/>
              </a:solidFill>
              <a:effectLst/>
              <a:latin typeface="+mn-lt"/>
              <a:ea typeface="+mn-ea"/>
              <a:cs typeface="+mn-cs"/>
            </a:rPr>
            <a:t>連結実質赤字比率の黒字額については、水道事業会計、一般会計及び下水道事業会計における黒字が大部分を占めている。一方赤字額については、国民健康保険事業特別会計による赤字によるものであり、</a:t>
          </a:r>
          <a:r>
            <a:rPr kumimoji="1" lang="ja-JP" altLang="en-US" sz="1800">
              <a:solidFill>
                <a:sysClr val="windowText" lastClr="000000"/>
              </a:solidFill>
              <a:effectLst/>
              <a:latin typeface="+mn-lt"/>
              <a:ea typeface="+mn-ea"/>
              <a:cs typeface="+mn-cs"/>
            </a:rPr>
            <a:t>対前年度比では減少したものの赤字額は高水準</a:t>
          </a:r>
          <a:r>
            <a:rPr kumimoji="1" lang="ja-JP" altLang="ja-JP" sz="1800">
              <a:solidFill>
                <a:sysClr val="windowText" lastClr="000000"/>
              </a:solidFill>
              <a:effectLst/>
              <a:latin typeface="+mn-lt"/>
              <a:ea typeface="+mn-ea"/>
              <a:cs typeface="+mn-cs"/>
            </a:rPr>
            <a:t>にある。高齢化の進展による医療費の増大が要因となっているが、医療費の適正化、保険税収納率の向上の取り組みを強化し、赤字額の縮減に努める。</a:t>
          </a:r>
          <a:endParaRPr lang="ja-JP" altLang="ja-JP" sz="18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ysClr val="windowText" lastClr="000000"/>
              </a:solidFill>
              <a:effectLst/>
              <a:latin typeface="+mn-lt"/>
              <a:ea typeface="+mn-ea"/>
              <a:cs typeface="+mn-cs"/>
            </a:rPr>
            <a:t>元利償還金等については、</a:t>
          </a:r>
          <a:r>
            <a:rPr kumimoji="1" lang="ja-JP" altLang="en-US" sz="1600">
              <a:solidFill>
                <a:sysClr val="windowText" lastClr="000000"/>
              </a:solidFill>
              <a:effectLst/>
              <a:latin typeface="+mn-lt"/>
              <a:ea typeface="+mn-ea"/>
              <a:cs typeface="+mn-cs"/>
            </a:rPr>
            <a:t>一般単独事業債や移行前病院事業債は</a:t>
          </a:r>
          <a:r>
            <a:rPr kumimoji="1" lang="ja-JP" altLang="ja-JP" sz="1600">
              <a:solidFill>
                <a:sysClr val="windowText" lastClr="000000"/>
              </a:solidFill>
              <a:effectLst/>
              <a:latin typeface="+mn-lt"/>
              <a:ea typeface="+mn-ea"/>
              <a:cs typeface="+mn-cs"/>
            </a:rPr>
            <a:t>減となっているものの、臨時財政対策債、公共用地先行取得事業債の据置期間の満了に伴い元金償還が開始したことにより増となっている。今後も事業を厳選し、地方債の発行額の抑制による実質公債費率の一層の改善に努める。</a:t>
          </a:r>
          <a:endParaRPr lang="ja-JP" altLang="ja-JP" sz="16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ysClr val="windowText" lastClr="000000"/>
              </a:solidFill>
              <a:effectLst/>
              <a:latin typeface="+mn-lt"/>
              <a:ea typeface="+mn-ea"/>
              <a:cs typeface="+mn-cs"/>
            </a:rPr>
            <a:t>将来負担比率（分子）について、臨時財政対策債の増により基準財政需要額の増加、一般会計等に係る地方債の現在高及び組合等負担等見込額の減少、充当可能基金の増などにより、分子の合計としては減となった。今後も事業の厳選による地方債発行額の抑制や充当可能基金積立金の増を図り、将来負担比率の改善に努める。</a:t>
          </a:r>
          <a:endParaRPr lang="ja-JP" altLang="ja-JP" sz="16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139074465</v>
      </c>
      <c r="BO4" s="349"/>
      <c r="BP4" s="349"/>
      <c r="BQ4" s="349"/>
      <c r="BR4" s="349"/>
      <c r="BS4" s="349"/>
      <c r="BT4" s="349"/>
      <c r="BU4" s="350"/>
      <c r="BV4" s="348">
        <v>129644800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134442997</v>
      </c>
      <c r="BO5" s="386"/>
      <c r="BP5" s="386"/>
      <c r="BQ5" s="386"/>
      <c r="BR5" s="386"/>
      <c r="BS5" s="386"/>
      <c r="BT5" s="386"/>
      <c r="BU5" s="387"/>
      <c r="BV5" s="385">
        <v>125973318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4631468</v>
      </c>
      <c r="BO6" s="386"/>
      <c r="BP6" s="386"/>
      <c r="BQ6" s="386"/>
      <c r="BR6" s="386"/>
      <c r="BS6" s="386"/>
      <c r="BT6" s="386"/>
      <c r="BU6" s="387"/>
      <c r="BV6" s="385">
        <v>3671482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97.1</v>
      </c>
      <c r="CU6" s="423"/>
      <c r="CV6" s="423"/>
      <c r="CW6" s="423"/>
      <c r="CX6" s="423"/>
      <c r="CY6" s="423"/>
      <c r="CZ6" s="423"/>
      <c r="DA6" s="424"/>
      <c r="DB6" s="422">
        <v>95.5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1840039</v>
      </c>
      <c r="BO7" s="386"/>
      <c r="BP7" s="386"/>
      <c r="BQ7" s="386"/>
      <c r="BR7" s="386"/>
      <c r="BS7" s="386"/>
      <c r="BT7" s="386"/>
      <c r="BU7" s="387"/>
      <c r="BV7" s="385">
        <v>618124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66498978</v>
      </c>
      <c r="CU7" s="386"/>
      <c r="CV7" s="386"/>
      <c r="CW7" s="386"/>
      <c r="CX7" s="386"/>
      <c r="CY7" s="386"/>
      <c r="CZ7" s="386"/>
      <c r="DA7" s="387"/>
      <c r="DB7" s="385">
        <v>65019132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2791429</v>
      </c>
      <c r="BO8" s="386"/>
      <c r="BP8" s="386"/>
      <c r="BQ8" s="386"/>
      <c r="BR8" s="386"/>
      <c r="BS8" s="386"/>
      <c r="BT8" s="386"/>
      <c r="BU8" s="387"/>
      <c r="BV8" s="385">
        <v>3053358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315954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-261929</v>
      </c>
      <c r="BO9" s="386"/>
      <c r="BP9" s="386"/>
      <c r="BQ9" s="386"/>
      <c r="BR9" s="386"/>
      <c r="BS9" s="386"/>
      <c r="BT9" s="386"/>
      <c r="BU9" s="387"/>
      <c r="BV9" s="385">
        <v>319946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15.5</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312393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1539246</v>
      </c>
      <c r="BO10" s="386"/>
      <c r="BP10" s="386"/>
      <c r="BQ10" s="386"/>
      <c r="BR10" s="386"/>
      <c r="BS10" s="386"/>
      <c r="BT10" s="386"/>
      <c r="BU10" s="387"/>
      <c r="BV10" s="385">
        <v>1393211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323184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1915475</v>
      </c>
      <c r="BO12" s="386"/>
      <c r="BP12" s="386"/>
      <c r="BQ12" s="386"/>
      <c r="BR12" s="386"/>
      <c r="BS12" s="386"/>
      <c r="BT12" s="386"/>
      <c r="BU12" s="387"/>
      <c r="BV12" s="385">
        <v>47703</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320287</v>
      </c>
      <c r="S13" s="467"/>
      <c r="T13" s="467"/>
      <c r="U13" s="467"/>
      <c r="V13" s="468"/>
      <c r="W13" s="401" t="s">
        <v>122</v>
      </c>
      <c r="X13" s="402"/>
      <c r="Y13" s="402"/>
      <c r="Z13" s="402"/>
      <c r="AA13" s="402"/>
      <c r="AB13" s="392"/>
      <c r="AC13" s="436">
        <v>879</v>
      </c>
      <c r="AD13" s="437"/>
      <c r="AE13" s="437"/>
      <c r="AF13" s="437"/>
      <c r="AG13" s="476"/>
      <c r="AH13" s="436">
        <v>842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-638158</v>
      </c>
      <c r="BO13" s="386"/>
      <c r="BP13" s="386"/>
      <c r="BQ13" s="386"/>
      <c r="BR13" s="386"/>
      <c r="BS13" s="386"/>
      <c r="BT13" s="386"/>
      <c r="BU13" s="387"/>
      <c r="BV13" s="385">
        <v>1665454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322486</v>
      </c>
      <c r="S14" s="467"/>
      <c r="T14" s="467"/>
      <c r="U14" s="467"/>
      <c r="V14" s="468"/>
      <c r="W14" s="375"/>
      <c r="X14" s="376"/>
      <c r="Y14" s="376"/>
      <c r="Z14" s="376"/>
      <c r="AA14" s="376"/>
      <c r="AB14" s="365"/>
      <c r="AC14" s="469">
        <v>0.8</v>
      </c>
      <c r="AD14" s="470"/>
      <c r="AE14" s="470"/>
      <c r="AF14" s="470"/>
      <c r="AG14" s="471"/>
      <c r="AH14" s="469">
        <v>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100.1</v>
      </c>
      <c r="CU14" s="481"/>
      <c r="CV14" s="481"/>
      <c r="CW14" s="481"/>
      <c r="CX14" s="481"/>
      <c r="CY14" s="481"/>
      <c r="CZ14" s="481"/>
      <c r="DA14" s="482"/>
      <c r="DB14" s="480">
        <v>109.9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320012</v>
      </c>
      <c r="S15" s="467"/>
      <c r="T15" s="467"/>
      <c r="U15" s="467"/>
      <c r="V15" s="468"/>
      <c r="W15" s="401" t="s">
        <v>129</v>
      </c>
      <c r="X15" s="402"/>
      <c r="Y15" s="402"/>
      <c r="Z15" s="402"/>
      <c r="AA15" s="402"/>
      <c r="AB15" s="392"/>
      <c r="AC15" s="436">
        <v>12971</v>
      </c>
      <c r="AD15" s="437"/>
      <c r="AE15" s="437"/>
      <c r="AF15" s="437"/>
      <c r="AG15" s="476"/>
      <c r="AH15" s="436">
        <v>14486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36419419</v>
      </c>
      <c r="BO15" s="349"/>
      <c r="BP15" s="349"/>
      <c r="BQ15" s="349"/>
      <c r="BR15" s="349"/>
      <c r="BS15" s="349"/>
      <c r="BT15" s="349"/>
      <c r="BU15" s="350"/>
      <c r="BV15" s="348">
        <v>34897171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11.3</v>
      </c>
      <c r="AD16" s="470"/>
      <c r="AE16" s="470"/>
      <c r="AF16" s="470"/>
      <c r="AG16" s="471"/>
      <c r="AH16" s="469">
        <v>11.7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49092315</v>
      </c>
      <c r="BO16" s="386"/>
      <c r="BP16" s="386"/>
      <c r="BQ16" s="386"/>
      <c r="BR16" s="386"/>
      <c r="BS16" s="386"/>
      <c r="BT16" s="386"/>
      <c r="BU16" s="387"/>
      <c r="BV16" s="385">
        <v>47455507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100762</v>
      </c>
      <c r="AD17" s="437"/>
      <c r="AE17" s="437"/>
      <c r="AF17" s="437"/>
      <c r="AG17" s="476"/>
      <c r="AH17" s="436">
        <v>105316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47597125</v>
      </c>
      <c r="BO17" s="386"/>
      <c r="BP17" s="386"/>
      <c r="BQ17" s="386"/>
      <c r="BR17" s="386"/>
      <c r="BS17" s="386"/>
      <c r="BT17" s="386"/>
      <c r="BU17" s="387"/>
      <c r="BV17" s="385">
        <v>45824758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39.57</v>
      </c>
      <c r="M18" s="498"/>
      <c r="N18" s="498"/>
      <c r="O18" s="498"/>
      <c r="P18" s="498"/>
      <c r="Q18" s="498"/>
      <c r="R18" s="499"/>
      <c r="S18" s="499"/>
      <c r="T18" s="499"/>
      <c r="U18" s="499"/>
      <c r="V18" s="500"/>
      <c r="W18" s="403"/>
      <c r="X18" s="404"/>
      <c r="Y18" s="404"/>
      <c r="Z18" s="404"/>
      <c r="AA18" s="404"/>
      <c r="AB18" s="395"/>
      <c r="AC18" s="501">
        <v>87.9</v>
      </c>
      <c r="AD18" s="502"/>
      <c r="AE18" s="502"/>
      <c r="AF18" s="502"/>
      <c r="AG18" s="503"/>
      <c r="AH18" s="501">
        <v>85.1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60432641</v>
      </c>
      <c r="BO18" s="386"/>
      <c r="BP18" s="386"/>
      <c r="BQ18" s="386"/>
      <c r="BR18" s="386"/>
      <c r="BS18" s="386"/>
      <c r="BT18" s="386"/>
      <c r="BU18" s="387"/>
      <c r="BV18" s="385">
        <v>57770541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7985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76275409</v>
      </c>
      <c r="BO19" s="386"/>
      <c r="BP19" s="386"/>
      <c r="BQ19" s="386"/>
      <c r="BR19" s="386"/>
      <c r="BS19" s="386"/>
      <c r="BT19" s="386"/>
      <c r="BU19" s="387"/>
      <c r="BV19" s="385">
        <v>72900204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129512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137843621</v>
      </c>
      <c r="BO23" s="386"/>
      <c r="BP23" s="386"/>
      <c r="BQ23" s="386"/>
      <c r="BR23" s="386"/>
      <c r="BS23" s="386"/>
      <c r="BT23" s="386"/>
      <c r="BU23" s="387"/>
      <c r="BV23" s="385">
        <v>138466997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9770</v>
      </c>
      <c r="R24" s="437"/>
      <c r="S24" s="437"/>
      <c r="T24" s="437"/>
      <c r="U24" s="437"/>
      <c r="V24" s="476"/>
      <c r="W24" s="531"/>
      <c r="X24" s="519"/>
      <c r="Y24" s="520"/>
      <c r="Z24" s="435" t="s">
        <v>153</v>
      </c>
      <c r="AA24" s="415"/>
      <c r="AB24" s="415"/>
      <c r="AC24" s="415"/>
      <c r="AD24" s="415"/>
      <c r="AE24" s="415"/>
      <c r="AF24" s="415"/>
      <c r="AG24" s="416"/>
      <c r="AH24" s="436">
        <v>1948</v>
      </c>
      <c r="AI24" s="437"/>
      <c r="AJ24" s="437"/>
      <c r="AK24" s="437"/>
      <c r="AL24" s="476"/>
      <c r="AM24" s="436">
        <v>5958932</v>
      </c>
      <c r="AN24" s="437"/>
      <c r="AO24" s="437"/>
      <c r="AP24" s="437"/>
      <c r="AQ24" s="437"/>
      <c r="AR24" s="476"/>
      <c r="AS24" s="436">
        <v>3059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112499097</v>
      </c>
      <c r="BO24" s="386"/>
      <c r="BP24" s="386"/>
      <c r="BQ24" s="386"/>
      <c r="BR24" s="386"/>
      <c r="BS24" s="386"/>
      <c r="BT24" s="386"/>
      <c r="BU24" s="387"/>
      <c r="BV24" s="385">
        <v>109739122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8010</v>
      </c>
      <c r="R25" s="437"/>
      <c r="S25" s="437"/>
      <c r="T25" s="437"/>
      <c r="U25" s="437"/>
      <c r="V25" s="476"/>
      <c r="W25" s="531"/>
      <c r="X25" s="519"/>
      <c r="Y25" s="520"/>
      <c r="Z25" s="435" t="s">
        <v>156</v>
      </c>
      <c r="AA25" s="415"/>
      <c r="AB25" s="415"/>
      <c r="AC25" s="415"/>
      <c r="AD25" s="415"/>
      <c r="AE25" s="415"/>
      <c r="AF25" s="415"/>
      <c r="AG25" s="416"/>
      <c r="AH25" s="436">
        <v>270</v>
      </c>
      <c r="AI25" s="437"/>
      <c r="AJ25" s="437"/>
      <c r="AK25" s="437"/>
      <c r="AL25" s="476"/>
      <c r="AM25" s="436">
        <v>776520</v>
      </c>
      <c r="AN25" s="437"/>
      <c r="AO25" s="437"/>
      <c r="AP25" s="437"/>
      <c r="AQ25" s="437"/>
      <c r="AR25" s="476"/>
      <c r="AS25" s="436">
        <v>2876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14263046</v>
      </c>
      <c r="BO25" s="349"/>
      <c r="BP25" s="349"/>
      <c r="BQ25" s="349"/>
      <c r="BR25" s="349"/>
      <c r="BS25" s="349"/>
      <c r="BT25" s="349"/>
      <c r="BU25" s="350"/>
      <c r="BV25" s="348">
        <v>16286737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7030</v>
      </c>
      <c r="R26" s="437"/>
      <c r="S26" s="437"/>
      <c r="T26" s="437"/>
      <c r="U26" s="437"/>
      <c r="V26" s="476"/>
      <c r="W26" s="531"/>
      <c r="X26" s="519"/>
      <c r="Y26" s="520"/>
      <c r="Z26" s="435" t="s">
        <v>159</v>
      </c>
      <c r="AA26" s="541"/>
      <c r="AB26" s="541"/>
      <c r="AC26" s="541"/>
      <c r="AD26" s="541"/>
      <c r="AE26" s="541"/>
      <c r="AF26" s="541"/>
      <c r="AG26" s="542"/>
      <c r="AH26" s="436">
        <v>177</v>
      </c>
      <c r="AI26" s="437"/>
      <c r="AJ26" s="437"/>
      <c r="AK26" s="437"/>
      <c r="AL26" s="476"/>
      <c r="AM26" s="436">
        <v>598260</v>
      </c>
      <c r="AN26" s="437"/>
      <c r="AO26" s="437"/>
      <c r="AP26" s="437"/>
      <c r="AQ26" s="437"/>
      <c r="AR26" s="476"/>
      <c r="AS26" s="436">
        <v>3380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6940</v>
      </c>
      <c r="R27" s="437"/>
      <c r="S27" s="437"/>
      <c r="T27" s="437"/>
      <c r="U27" s="437"/>
      <c r="V27" s="476"/>
      <c r="W27" s="531"/>
      <c r="X27" s="519"/>
      <c r="Y27" s="520"/>
      <c r="Z27" s="435" t="s">
        <v>162</v>
      </c>
      <c r="AA27" s="415"/>
      <c r="AB27" s="415"/>
      <c r="AC27" s="415"/>
      <c r="AD27" s="415"/>
      <c r="AE27" s="415"/>
      <c r="AF27" s="415"/>
      <c r="AG27" s="416"/>
      <c r="AH27" s="436">
        <v>120</v>
      </c>
      <c r="AI27" s="437"/>
      <c r="AJ27" s="437"/>
      <c r="AK27" s="437"/>
      <c r="AL27" s="476"/>
      <c r="AM27" s="436">
        <v>383160</v>
      </c>
      <c r="AN27" s="437"/>
      <c r="AO27" s="437"/>
      <c r="AP27" s="437"/>
      <c r="AQ27" s="437"/>
      <c r="AR27" s="476"/>
      <c r="AS27" s="436">
        <v>3193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6260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5907402</v>
      </c>
      <c r="BO28" s="349"/>
      <c r="BP28" s="349"/>
      <c r="BQ28" s="349"/>
      <c r="BR28" s="349"/>
      <c r="BS28" s="349"/>
      <c r="BT28" s="349"/>
      <c r="BU28" s="350"/>
      <c r="BV28" s="348">
        <v>6283631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38</v>
      </c>
      <c r="M29" s="437"/>
      <c r="N29" s="437"/>
      <c r="O29" s="437"/>
      <c r="P29" s="476"/>
      <c r="Q29" s="436">
        <v>5860</v>
      </c>
      <c r="R29" s="437"/>
      <c r="S29" s="437"/>
      <c r="T29" s="437"/>
      <c r="U29" s="437"/>
      <c r="V29" s="476"/>
      <c r="W29" s="532"/>
      <c r="X29" s="533"/>
      <c r="Y29" s="534"/>
      <c r="Z29" s="435" t="s">
        <v>169</v>
      </c>
      <c r="AA29" s="415"/>
      <c r="AB29" s="415"/>
      <c r="AC29" s="415"/>
      <c r="AD29" s="415"/>
      <c r="AE29" s="415"/>
      <c r="AF29" s="415"/>
      <c r="AG29" s="416"/>
      <c r="AH29" s="436">
        <v>2068</v>
      </c>
      <c r="AI29" s="437"/>
      <c r="AJ29" s="437"/>
      <c r="AK29" s="437"/>
      <c r="AL29" s="476"/>
      <c r="AM29" s="436">
        <v>6342092</v>
      </c>
      <c r="AN29" s="437"/>
      <c r="AO29" s="437"/>
      <c r="AP29" s="437"/>
      <c r="AQ29" s="437"/>
      <c r="AR29" s="476"/>
      <c r="AS29" s="436">
        <v>3067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3298650</v>
      </c>
      <c r="BO29" s="386"/>
      <c r="BP29" s="386"/>
      <c r="BQ29" s="386"/>
      <c r="BR29" s="386"/>
      <c r="BS29" s="386"/>
      <c r="BT29" s="386"/>
      <c r="BU29" s="387"/>
      <c r="BV29" s="385">
        <v>3292066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8898071</v>
      </c>
      <c r="BO30" s="555"/>
      <c r="BP30" s="555"/>
      <c r="BQ30" s="555"/>
      <c r="BR30" s="555"/>
      <c r="BS30" s="555"/>
      <c r="BT30" s="555"/>
      <c r="BU30" s="556"/>
      <c r="BV30" s="554">
        <v>9040481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沖縄県市町村自治会館管理組合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泊ふ頭開発株式会社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土地区画整理事業特別会計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南部広域市町村圏事務組合（一般会計）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那覇市土地開発公社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市街地再開発事業特別会計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南部広域市町村圏事務組合（ふるさと市町村圏基金特別会計）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地方独立行政法人那覇市立病院</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病院事業債管理特別会計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南部広域市町村圏事務組合（いなんせ斎苑特別会計）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母子寡婦福祉資金貸付事業特別会計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南部広域市町村圏事務組合南斎場特別会計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那覇市・南風原町環境施設組合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那覇港管理組合（一般会計）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那覇港管理組合（特別会計）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沖縄県後期高齢者医療広域連合（一般会計）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沖縄県後期高齢者医療広域連合（特別会計）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136366</v>
      </c>
      <c r="J41" s="83">
        <v>137392</v>
      </c>
      <c r="K41" s="83">
        <v>140332</v>
      </c>
      <c r="L41" s="83">
        <v>138835</v>
      </c>
      <c r="M41" s="84">
        <v>138035</v>
      </c>
    </row>
    <row r="42" spans="2:13" ht="27.75" customHeight="1" x14ac:dyDescent="0.15">
      <c r="B42" s="1171"/>
      <c r="C42" s="1172"/>
      <c r="D42" s="85"/>
      <c r="E42" s="1177" t="s">
        <v>26</v>
      </c>
      <c r="F42" s="1177"/>
      <c r="G42" s="1177"/>
      <c r="H42" s="1178"/>
      <c r="I42" s="86">
        <v>2885</v>
      </c>
      <c r="J42" s="87">
        <v>2664</v>
      </c>
      <c r="K42" s="87">
        <v>2435</v>
      </c>
      <c r="L42" s="87">
        <v>2200</v>
      </c>
      <c r="M42" s="88">
        <v>1958</v>
      </c>
    </row>
    <row r="43" spans="2:13" ht="27.75" customHeight="1" x14ac:dyDescent="0.15">
      <c r="B43" s="1171"/>
      <c r="C43" s="1172"/>
      <c r="D43" s="85"/>
      <c r="E43" s="1177" t="s">
        <v>27</v>
      </c>
      <c r="F43" s="1177"/>
      <c r="G43" s="1177"/>
      <c r="H43" s="1178"/>
      <c r="I43" s="86">
        <v>3653</v>
      </c>
      <c r="J43" s="87">
        <v>6298</v>
      </c>
      <c r="K43" s="87">
        <v>8556</v>
      </c>
      <c r="L43" s="87">
        <v>8643</v>
      </c>
      <c r="M43" s="88">
        <v>8671</v>
      </c>
    </row>
    <row r="44" spans="2:13" ht="27.75" customHeight="1" x14ac:dyDescent="0.15">
      <c r="B44" s="1171"/>
      <c r="C44" s="1172"/>
      <c r="D44" s="85"/>
      <c r="E44" s="1177" t="s">
        <v>28</v>
      </c>
      <c r="F44" s="1177"/>
      <c r="G44" s="1177"/>
      <c r="H44" s="1178"/>
      <c r="I44" s="86">
        <v>12127</v>
      </c>
      <c r="J44" s="87">
        <v>11227</v>
      </c>
      <c r="K44" s="87">
        <v>10821</v>
      </c>
      <c r="L44" s="87">
        <v>9987</v>
      </c>
      <c r="M44" s="88">
        <v>8700</v>
      </c>
    </row>
    <row r="45" spans="2:13" ht="27.75" customHeight="1" x14ac:dyDescent="0.15">
      <c r="B45" s="1171"/>
      <c r="C45" s="1172"/>
      <c r="D45" s="85"/>
      <c r="E45" s="1177" t="s">
        <v>29</v>
      </c>
      <c r="F45" s="1177"/>
      <c r="G45" s="1177"/>
      <c r="H45" s="1178"/>
      <c r="I45" s="86">
        <v>17387</v>
      </c>
      <c r="J45" s="87">
        <v>16628</v>
      </c>
      <c r="K45" s="87">
        <v>14747</v>
      </c>
      <c r="L45" s="87">
        <v>15800</v>
      </c>
      <c r="M45" s="88">
        <v>16253</v>
      </c>
    </row>
    <row r="46" spans="2:13" ht="27.75" customHeight="1" x14ac:dyDescent="0.15">
      <c r="B46" s="1171"/>
      <c r="C46" s="1172"/>
      <c r="D46" s="85"/>
      <c r="E46" s="1177" t="s">
        <v>30</v>
      </c>
      <c r="F46" s="1177"/>
      <c r="G46" s="1177"/>
      <c r="H46" s="1178"/>
      <c r="I46" s="86">
        <v>37</v>
      </c>
      <c r="J46" s="87">
        <v>32</v>
      </c>
      <c r="K46" s="87">
        <v>12</v>
      </c>
      <c r="L46" s="87">
        <v>18</v>
      </c>
      <c r="M46" s="88">
        <v>8</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16249</v>
      </c>
      <c r="J49" s="87">
        <v>16170</v>
      </c>
      <c r="K49" s="87">
        <v>15362</v>
      </c>
      <c r="L49" s="87">
        <v>18819</v>
      </c>
      <c r="M49" s="88">
        <v>18311</v>
      </c>
    </row>
    <row r="50" spans="2:13" ht="27.75" customHeight="1" x14ac:dyDescent="0.15">
      <c r="B50" s="1171"/>
      <c r="C50" s="1172"/>
      <c r="D50" s="85"/>
      <c r="E50" s="1177" t="s">
        <v>35</v>
      </c>
      <c r="F50" s="1177"/>
      <c r="G50" s="1177"/>
      <c r="H50" s="1178"/>
      <c r="I50" s="86">
        <v>18774</v>
      </c>
      <c r="J50" s="87">
        <v>18484</v>
      </c>
      <c r="K50" s="87">
        <v>19579</v>
      </c>
      <c r="L50" s="87">
        <v>19613</v>
      </c>
      <c r="M50" s="88">
        <v>20068</v>
      </c>
    </row>
    <row r="51" spans="2:13" ht="27.75" customHeight="1" x14ac:dyDescent="0.15">
      <c r="B51" s="1173"/>
      <c r="C51" s="1174"/>
      <c r="D51" s="85"/>
      <c r="E51" s="1177" t="s">
        <v>36</v>
      </c>
      <c r="F51" s="1177"/>
      <c r="G51" s="1177"/>
      <c r="H51" s="1178"/>
      <c r="I51" s="86">
        <v>65755</v>
      </c>
      <c r="J51" s="87">
        <v>67239</v>
      </c>
      <c r="K51" s="87">
        <v>69463</v>
      </c>
      <c r="L51" s="87">
        <v>72035</v>
      </c>
      <c r="M51" s="88">
        <v>74859</v>
      </c>
    </row>
    <row r="52" spans="2:13" ht="27.75" customHeight="1" thickBot="1" x14ac:dyDescent="0.2">
      <c r="B52" s="1181" t="s">
        <v>37</v>
      </c>
      <c r="C52" s="1182"/>
      <c r="D52" s="90"/>
      <c r="E52" s="1183" t="s">
        <v>38</v>
      </c>
      <c r="F52" s="1183"/>
      <c r="G52" s="1183"/>
      <c r="H52" s="1184"/>
      <c r="I52" s="91">
        <v>71676</v>
      </c>
      <c r="J52" s="92">
        <v>72349</v>
      </c>
      <c r="K52" s="92">
        <v>72501</v>
      </c>
      <c r="L52" s="92">
        <v>65016</v>
      </c>
      <c r="M52" s="93">
        <v>60386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89667</v>
      </c>
      <c r="E3" s="116"/>
      <c r="F3" s="117">
        <v>37688</v>
      </c>
      <c r="G3" s="118"/>
      <c r="H3" s="119"/>
    </row>
    <row r="4" spans="1:8" x14ac:dyDescent="0.15">
      <c r="A4" s="120"/>
      <c r="B4" s="121"/>
      <c r="C4" s="122"/>
      <c r="D4" s="123">
        <v>33138</v>
      </c>
      <c r="E4" s="124"/>
      <c r="F4" s="125">
        <v>22661</v>
      </c>
      <c r="G4" s="126"/>
      <c r="H4" s="127"/>
    </row>
    <row r="5" spans="1:8" x14ac:dyDescent="0.15">
      <c r="A5" s="108" t="s">
        <v>509</v>
      </c>
      <c r="B5" s="113"/>
      <c r="C5" s="114"/>
      <c r="D5" s="115">
        <v>55270</v>
      </c>
      <c r="E5" s="116"/>
      <c r="F5" s="117">
        <v>38606</v>
      </c>
      <c r="G5" s="118"/>
      <c r="H5" s="119"/>
    </row>
    <row r="6" spans="1:8" x14ac:dyDescent="0.15">
      <c r="A6" s="120"/>
      <c r="B6" s="121"/>
      <c r="C6" s="122"/>
      <c r="D6" s="123">
        <v>15956</v>
      </c>
      <c r="E6" s="124"/>
      <c r="F6" s="125">
        <v>22435</v>
      </c>
      <c r="G6" s="126"/>
      <c r="H6" s="127"/>
    </row>
    <row r="7" spans="1:8" x14ac:dyDescent="0.15">
      <c r="A7" s="108" t="s">
        <v>510</v>
      </c>
      <c r="B7" s="113"/>
      <c r="C7" s="114"/>
      <c r="D7" s="115">
        <v>59663</v>
      </c>
      <c r="E7" s="116"/>
      <c r="F7" s="117">
        <v>39425</v>
      </c>
      <c r="G7" s="118"/>
      <c r="H7" s="119"/>
    </row>
    <row r="8" spans="1:8" x14ac:dyDescent="0.15">
      <c r="A8" s="120"/>
      <c r="B8" s="121"/>
      <c r="C8" s="122"/>
      <c r="D8" s="123">
        <v>25595</v>
      </c>
      <c r="E8" s="124"/>
      <c r="F8" s="125">
        <v>22414</v>
      </c>
      <c r="G8" s="126"/>
      <c r="H8" s="127"/>
    </row>
    <row r="9" spans="1:8" x14ac:dyDescent="0.15">
      <c r="A9" s="108" t="s">
        <v>511</v>
      </c>
      <c r="B9" s="113"/>
      <c r="C9" s="114"/>
      <c r="D9" s="115">
        <v>44396</v>
      </c>
      <c r="E9" s="116"/>
      <c r="F9" s="117">
        <v>47677</v>
      </c>
      <c r="G9" s="118"/>
      <c r="H9" s="119"/>
    </row>
    <row r="10" spans="1:8" x14ac:dyDescent="0.15">
      <c r="A10" s="120"/>
      <c r="B10" s="121"/>
      <c r="C10" s="122"/>
      <c r="D10" s="123">
        <v>6014</v>
      </c>
      <c r="E10" s="124"/>
      <c r="F10" s="125">
        <v>23360</v>
      </c>
      <c r="G10" s="126"/>
      <c r="H10" s="127"/>
    </row>
    <row r="11" spans="1:8" x14ac:dyDescent="0.15">
      <c r="A11" s="108" t="s">
        <v>512</v>
      </c>
      <c r="B11" s="113"/>
      <c r="C11" s="114"/>
      <c r="D11" s="115">
        <v>59042</v>
      </c>
      <c r="E11" s="116"/>
      <c r="F11" s="117">
        <v>51613</v>
      </c>
      <c r="G11" s="118"/>
      <c r="H11" s="119"/>
    </row>
    <row r="12" spans="1:8" x14ac:dyDescent="0.15">
      <c r="A12" s="120"/>
      <c r="B12" s="121"/>
      <c r="C12" s="128"/>
      <c r="D12" s="123">
        <v>6272</v>
      </c>
      <c r="E12" s="124"/>
      <c r="F12" s="125">
        <v>25872</v>
      </c>
      <c r="G12" s="126"/>
      <c r="H12" s="127"/>
    </row>
    <row r="13" spans="1:8" x14ac:dyDescent="0.15">
      <c r="A13" s="108"/>
      <c r="B13" s="113"/>
      <c r="C13" s="129"/>
      <c r="D13" s="130">
        <v>61608</v>
      </c>
      <c r="E13" s="131"/>
      <c r="F13" s="132">
        <v>43002</v>
      </c>
      <c r="G13" s="133"/>
      <c r="H13" s="119"/>
    </row>
    <row r="14" spans="1:8" x14ac:dyDescent="0.15">
      <c r="A14" s="120"/>
      <c r="B14" s="121"/>
      <c r="C14" s="122"/>
      <c r="D14" s="123">
        <v>17395</v>
      </c>
      <c r="E14" s="124"/>
      <c r="F14" s="125">
        <v>23348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4.18</v>
      </c>
      <c r="C19" s="134">
        <f>ROUND(VALUE(SUBSTITUTE(実質収支比率等に係る経年分析!G$48,"▲","-")),2)</f>
        <v>5.34</v>
      </c>
      <c r="D19" s="134">
        <f>ROUND(VALUE(SUBSTITUTE(実質収支比率等に係る経年分析!H$48,"▲","-")),2)</f>
        <v>4.49</v>
      </c>
      <c r="E19" s="134">
        <f>ROUND(VALUE(SUBSTITUTE(実質収支比率等に係る経年分析!I$48,"▲","-")),2)</f>
        <v>4.7</v>
      </c>
      <c r="F19" s="134">
        <f>ROUND(VALUE(SUBSTITUTE(実質収支比率等に係る経年分析!J$48,"▲","-")),2)</f>
        <v>4.2</v>
      </c>
    </row>
    <row r="20" spans="1:11" x14ac:dyDescent="0.15">
      <c r="A20" s="134" t="s">
        <v>43</v>
      </c>
      <c r="B20" s="134">
        <f>ROUND(VALUE(SUBSTITUTE(実質収支比率等に係る経年分析!F$47,"▲","-")),2)</f>
        <v>8.1199999999999992</v>
      </c>
      <c r="C20" s="134">
        <f>ROUND(VALUE(SUBSTITUTE(実質収支比率等に係る経年分析!G$47,"▲","-")),2)</f>
        <v>8.17</v>
      </c>
      <c r="D20" s="134">
        <f>ROUND(VALUE(SUBSTITUTE(実質収支比率等に係る経年分析!H$47,"▲","-")),2)</f>
        <v>8.11</v>
      </c>
      <c r="E20" s="134">
        <f>ROUND(VALUE(SUBSTITUTE(実質収支比率等に係る経年分析!I$47,"▲","-")),2)</f>
        <v>9.66</v>
      </c>
      <c r="F20" s="134">
        <f>ROUND(VALUE(SUBSTITUTE(実質収支比率等に係る経年分析!J$47,"▲","-")),2)</f>
        <v>8.8800000000000008</v>
      </c>
    </row>
    <row r="21" spans="1:11" x14ac:dyDescent="0.15">
      <c r="A21" s="134" t="s">
        <v>44</v>
      </c>
      <c r="B21" s="134">
        <f>IF(ISNUMBER(VALUE(SUBSTITUTE(実質収支比率等に係る経年分析!F$49,"▲","-"))),ROUND(VALUE(SUBSTITUTE(実質収支比率等に係る経年分析!F$49,"▲","-")),2),NA())</f>
        <v>4.9400000000000004</v>
      </c>
      <c r="C21" s="134">
        <f>IF(ISNUMBER(VALUE(SUBSTITUTE(実質収支比率等に係る経年分析!G$49,"▲","-"))),ROUND(VALUE(SUBSTITUTE(実質収支比率等に係る経年分析!G$49,"▲","-")),2),NA())</f>
        <v>2.21</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2.56</v>
      </c>
      <c r="F21" s="134">
        <f>IF(ISNUMBER(VALUE(SUBSTITUTE(実質収支比率等に係る経年分析!J$49,"▲","-"))),ROUND(VALUE(SUBSTITUTE(実質収支比率等に係る経年分析!J$49,"▲","-")),2),NA())</f>
        <v>-0.96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市街地再開発事業特別会計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1.01</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4.0599999999999996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14.08</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3.54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5.21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6.87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7.77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6.53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7040</v>
      </c>
      <c r="E42" s="136"/>
      <c r="F42" s="136"/>
      <c r="G42" s="136">
        <f>'実質公債費比率（分子）の構造'!L$52</f>
        <v>7115</v>
      </c>
      <c r="H42" s="136"/>
      <c r="I42" s="136"/>
      <c r="J42" s="136">
        <f>'実質公債費比率（分子）の構造'!M$52</f>
        <v>6847</v>
      </c>
      <c r="K42" s="136"/>
      <c r="L42" s="136"/>
      <c r="M42" s="136">
        <f>'実質公債費比率（分子）の構造'!N$52</f>
        <v>7374</v>
      </c>
      <c r="N42" s="136"/>
      <c r="O42" s="136"/>
      <c r="P42" s="136">
        <f>'実質公債費比率（分子）の構造'!O$52</f>
        <v>7603</v>
      </c>
    </row>
    <row r="43" spans="1:16" x14ac:dyDescent="0.15">
      <c r="A43" s="136" t="s">
        <v>52</v>
      </c>
      <c r="B43" s="136">
        <f>'実質公債費比率（分子）の構造'!K$51</f>
        <v>22</v>
      </c>
      <c r="C43" s="136"/>
      <c r="D43" s="136"/>
      <c r="E43" s="136">
        <f>'実質公債費比率（分子）の構造'!L$51</f>
        <v>7</v>
      </c>
      <c r="F43" s="136"/>
      <c r="G43" s="136"/>
      <c r="H43" s="136">
        <f>'実質公債費比率（分子）の構造'!M$51</f>
        <v>9</v>
      </c>
      <c r="I43" s="136"/>
      <c r="J43" s="136"/>
      <c r="K43" s="136">
        <f>'実質公債費比率（分子）の構造'!N$51</f>
        <v>3</v>
      </c>
      <c r="L43" s="136"/>
      <c r="M43" s="136"/>
      <c r="N43" s="136">
        <f>'実質公債費比率（分子）の構造'!O$51</f>
        <v>9</v>
      </c>
      <c r="O43" s="136"/>
      <c r="P43" s="136"/>
    </row>
    <row r="44" spans="1:16" x14ac:dyDescent="0.15">
      <c r="A44" s="136" t="s">
        <v>53</v>
      </c>
      <c r="B44" s="136">
        <f>'実質公債費比率（分子）の構造'!K$50</f>
        <v>271</v>
      </c>
      <c r="C44" s="136"/>
      <c r="D44" s="136"/>
      <c r="E44" s="136">
        <f>'実質公債費比率（分子）の構造'!L$50</f>
        <v>291</v>
      </c>
      <c r="F44" s="136"/>
      <c r="G44" s="136"/>
      <c r="H44" s="136">
        <f>'実質公債費比率（分子）の構造'!M$50</f>
        <v>295</v>
      </c>
      <c r="I44" s="136"/>
      <c r="J44" s="136"/>
      <c r="K44" s="136">
        <f>'実質公債費比率（分子）の構造'!N$50</f>
        <v>295</v>
      </c>
      <c r="L44" s="136"/>
      <c r="M44" s="136"/>
      <c r="N44" s="136">
        <f>'実質公債費比率（分子）の構造'!O$50</f>
        <v>295</v>
      </c>
      <c r="O44" s="136"/>
      <c r="P44" s="136"/>
    </row>
    <row r="45" spans="1:16" x14ac:dyDescent="0.15">
      <c r="A45" s="136" t="s">
        <v>54</v>
      </c>
      <c r="B45" s="136">
        <f>'実質公債費比率（分子）の構造'!K$49</f>
        <v>1371</v>
      </c>
      <c r="C45" s="136"/>
      <c r="D45" s="136"/>
      <c r="E45" s="136">
        <f>'実質公債費比率（分子）の構造'!L$49</f>
        <v>1059</v>
      </c>
      <c r="F45" s="136"/>
      <c r="G45" s="136"/>
      <c r="H45" s="136">
        <f>'実質公債費比率（分子）の構造'!M$49</f>
        <v>1136</v>
      </c>
      <c r="I45" s="136"/>
      <c r="J45" s="136"/>
      <c r="K45" s="136">
        <f>'実質公債費比率（分子）の構造'!N$49</f>
        <v>1029</v>
      </c>
      <c r="L45" s="136"/>
      <c r="M45" s="136"/>
      <c r="N45" s="136">
        <f>'実質公債費比率（分子）の構造'!O$49</f>
        <v>1034</v>
      </c>
      <c r="O45" s="136"/>
      <c r="P45" s="136"/>
    </row>
    <row r="46" spans="1:16" x14ac:dyDescent="0.15">
      <c r="A46" s="136" t="s">
        <v>55</v>
      </c>
      <c r="B46" s="136">
        <f>'実質公債費比率（分子）の構造'!K$48</f>
        <v>803</v>
      </c>
      <c r="C46" s="136"/>
      <c r="D46" s="136"/>
      <c r="E46" s="136">
        <f>'実質公債費比率（分子）の構造'!L$48</f>
        <v>755</v>
      </c>
      <c r="F46" s="136"/>
      <c r="G46" s="136"/>
      <c r="H46" s="136">
        <f>'実質公債費比率（分子）の構造'!M$48</f>
        <v>849</v>
      </c>
      <c r="I46" s="136"/>
      <c r="J46" s="136"/>
      <c r="K46" s="136">
        <f>'実質公債費比率（分子）の構造'!N$48</f>
        <v>829</v>
      </c>
      <c r="L46" s="136"/>
      <c r="M46" s="136"/>
      <c r="N46" s="136">
        <f>'実質公債費比率（分子）の構造'!O$48</f>
        <v>822</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12261</v>
      </c>
      <c r="C49" s="136"/>
      <c r="D49" s="136"/>
      <c r="E49" s="136">
        <f>'実質公債費比率（分子）の構造'!L$45</f>
        <v>12521</v>
      </c>
      <c r="F49" s="136"/>
      <c r="G49" s="136"/>
      <c r="H49" s="136">
        <f>'実質公債費比率（分子）の構造'!M$45</f>
        <v>12745</v>
      </c>
      <c r="I49" s="136"/>
      <c r="J49" s="136"/>
      <c r="K49" s="136">
        <f>'実質公債費比率（分子）の構造'!N$45</f>
        <v>13142</v>
      </c>
      <c r="L49" s="136"/>
      <c r="M49" s="136"/>
      <c r="N49" s="136">
        <f>'実質公債費比率（分子）の構造'!O$45</f>
        <v>13412</v>
      </c>
      <c r="O49" s="136"/>
      <c r="P49" s="136"/>
    </row>
    <row r="50" spans="1:16" x14ac:dyDescent="0.15">
      <c r="A50" s="136" t="s">
        <v>58</v>
      </c>
      <c r="B50" s="136" t="e">
        <f>NA()</f>
        <v>#N/A</v>
      </c>
      <c r="C50" s="136">
        <f>IF(ISNUMBER('実質公債費比率（分子）の構造'!K$53),'実質公債費比率（分子）の構造'!K$53,NA())</f>
        <v>7688</v>
      </c>
      <c r="D50" s="136" t="e">
        <f>NA()</f>
        <v>#N/A</v>
      </c>
      <c r="E50" s="136" t="e">
        <f>NA()</f>
        <v>#N/A</v>
      </c>
      <c r="F50" s="136">
        <f>IF(ISNUMBER('実質公債費比率（分子）の構造'!L$53),'実質公債費比率（分子）の構造'!L$53,NA())</f>
        <v>7518</v>
      </c>
      <c r="G50" s="136" t="e">
        <f>NA()</f>
        <v>#N/A</v>
      </c>
      <c r="H50" s="136" t="e">
        <f>NA()</f>
        <v>#N/A</v>
      </c>
      <c r="I50" s="136">
        <f>IF(ISNUMBER('実質公債費比率（分子）の構造'!M$53),'実質公債費比率（分子）の構造'!M$53,NA())</f>
        <v>8187</v>
      </c>
      <c r="J50" s="136" t="e">
        <f>NA()</f>
        <v>#N/A</v>
      </c>
      <c r="K50" s="136" t="e">
        <f>NA()</f>
        <v>#N/A</v>
      </c>
      <c r="L50" s="136">
        <f>IF(ISNUMBER('実質公債費比率（分子）の構造'!N$53),'実質公債費比率（分子）の構造'!N$53,NA())</f>
        <v>7924</v>
      </c>
      <c r="M50" s="136" t="e">
        <f>NA()</f>
        <v>#N/A</v>
      </c>
      <c r="N50" s="136" t="e">
        <f>NA()</f>
        <v>#N/A</v>
      </c>
      <c r="O50" s="136">
        <f>IF(ISNUMBER('実質公債費比率（分子）の構造'!O$53),'実質公債費比率（分子）の構造'!O$53,NA())</f>
        <v>7969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65755</v>
      </c>
      <c r="E56" s="135"/>
      <c r="F56" s="135"/>
      <c r="G56" s="135">
        <f>'将来負担比率（分子）の構造'!J$51</f>
        <v>67239</v>
      </c>
      <c r="H56" s="135"/>
      <c r="I56" s="135"/>
      <c r="J56" s="135">
        <f>'将来負担比率（分子）の構造'!K$51</f>
        <v>69463</v>
      </c>
      <c r="K56" s="135"/>
      <c r="L56" s="135"/>
      <c r="M56" s="135">
        <f>'将来負担比率（分子）の構造'!L$51</f>
        <v>72035</v>
      </c>
      <c r="N56" s="135"/>
      <c r="O56" s="135"/>
      <c r="P56" s="135">
        <f>'将来負担比率（分子）の構造'!M$51</f>
        <v>74859</v>
      </c>
    </row>
    <row r="57" spans="1:16" x14ac:dyDescent="0.15">
      <c r="A57" s="135" t="s">
        <v>35</v>
      </c>
      <c r="B57" s="135"/>
      <c r="C57" s="135"/>
      <c r="D57" s="135">
        <f>'将来負担比率（分子）の構造'!I$50</f>
        <v>18774</v>
      </c>
      <c r="E57" s="135"/>
      <c r="F57" s="135"/>
      <c r="G57" s="135">
        <f>'将来負担比率（分子）の構造'!J$50</f>
        <v>18484</v>
      </c>
      <c r="H57" s="135"/>
      <c r="I57" s="135"/>
      <c r="J57" s="135">
        <f>'将来負担比率（分子）の構造'!K$50</f>
        <v>19579</v>
      </c>
      <c r="K57" s="135"/>
      <c r="L57" s="135"/>
      <c r="M57" s="135">
        <f>'将来負担比率（分子）の構造'!L$50</f>
        <v>19613</v>
      </c>
      <c r="N57" s="135"/>
      <c r="O57" s="135"/>
      <c r="P57" s="135">
        <f>'将来負担比率（分子）の構造'!M$50</f>
        <v>20068</v>
      </c>
    </row>
    <row r="58" spans="1:16" x14ac:dyDescent="0.15">
      <c r="A58" s="135" t="s">
        <v>34</v>
      </c>
      <c r="B58" s="135"/>
      <c r="C58" s="135"/>
      <c r="D58" s="135">
        <f>'将来負担比率（分子）の構造'!I$49</f>
        <v>16249</v>
      </c>
      <c r="E58" s="135"/>
      <c r="F58" s="135"/>
      <c r="G58" s="135">
        <f>'将来負担比率（分子）の構造'!J$49</f>
        <v>16170</v>
      </c>
      <c r="H58" s="135"/>
      <c r="I58" s="135"/>
      <c r="J58" s="135">
        <f>'将来負担比率（分子）の構造'!K$49</f>
        <v>15362</v>
      </c>
      <c r="K58" s="135"/>
      <c r="L58" s="135"/>
      <c r="M58" s="135">
        <f>'将来負担比率（分子）の構造'!L$49</f>
        <v>18819</v>
      </c>
      <c r="N58" s="135"/>
      <c r="O58" s="135"/>
      <c r="P58" s="135">
        <f>'将来負担比率（分子）の構造'!M$49</f>
        <v>18311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37</v>
      </c>
      <c r="C61" s="135"/>
      <c r="D61" s="135"/>
      <c r="E61" s="135">
        <f>'将来負担比率（分子）の構造'!J$46</f>
        <v>32</v>
      </c>
      <c r="F61" s="135"/>
      <c r="G61" s="135"/>
      <c r="H61" s="135">
        <f>'将来負担比率（分子）の構造'!K$46</f>
        <v>12</v>
      </c>
      <c r="I61" s="135"/>
      <c r="J61" s="135"/>
      <c r="K61" s="135">
        <f>'将来負担比率（分子）の構造'!L$46</f>
        <v>18</v>
      </c>
      <c r="L61" s="135"/>
      <c r="M61" s="135"/>
      <c r="N61" s="135">
        <f>'将来負担比率（分子）の構造'!M$46</f>
        <v>8</v>
      </c>
      <c r="O61" s="135"/>
      <c r="P61" s="135"/>
    </row>
    <row r="62" spans="1:16" x14ac:dyDescent="0.15">
      <c r="A62" s="135" t="s">
        <v>29</v>
      </c>
      <c r="B62" s="135">
        <f>'将来負担比率（分子）の構造'!I$45</f>
        <v>17387</v>
      </c>
      <c r="C62" s="135"/>
      <c r="D62" s="135"/>
      <c r="E62" s="135">
        <f>'将来負担比率（分子）の構造'!J$45</f>
        <v>16628</v>
      </c>
      <c r="F62" s="135"/>
      <c r="G62" s="135"/>
      <c r="H62" s="135">
        <f>'将来負担比率（分子）の構造'!K$45</f>
        <v>14747</v>
      </c>
      <c r="I62" s="135"/>
      <c r="J62" s="135"/>
      <c r="K62" s="135">
        <f>'将来負担比率（分子）の構造'!L$45</f>
        <v>15800</v>
      </c>
      <c r="L62" s="135"/>
      <c r="M62" s="135"/>
      <c r="N62" s="135">
        <f>'将来負担比率（分子）の構造'!M$45</f>
        <v>16253</v>
      </c>
      <c r="O62" s="135"/>
      <c r="P62" s="135"/>
    </row>
    <row r="63" spans="1:16" x14ac:dyDescent="0.15">
      <c r="A63" s="135" t="s">
        <v>28</v>
      </c>
      <c r="B63" s="135">
        <f>'将来負担比率（分子）の構造'!I$44</f>
        <v>12127</v>
      </c>
      <c r="C63" s="135"/>
      <c r="D63" s="135"/>
      <c r="E63" s="135">
        <f>'将来負担比率（分子）の構造'!J$44</f>
        <v>11227</v>
      </c>
      <c r="F63" s="135"/>
      <c r="G63" s="135"/>
      <c r="H63" s="135">
        <f>'将来負担比率（分子）の構造'!K$44</f>
        <v>10821</v>
      </c>
      <c r="I63" s="135"/>
      <c r="J63" s="135"/>
      <c r="K63" s="135">
        <f>'将来負担比率（分子）の構造'!L$44</f>
        <v>9987</v>
      </c>
      <c r="L63" s="135"/>
      <c r="M63" s="135"/>
      <c r="N63" s="135">
        <f>'将来負担比率（分子）の構造'!M$44</f>
        <v>8700</v>
      </c>
      <c r="O63" s="135"/>
      <c r="P63" s="135"/>
    </row>
    <row r="64" spans="1:16" x14ac:dyDescent="0.15">
      <c r="A64" s="135" t="s">
        <v>27</v>
      </c>
      <c r="B64" s="135">
        <f>'将来負担比率（分子）の構造'!I$43</f>
        <v>3653</v>
      </c>
      <c r="C64" s="135"/>
      <c r="D64" s="135"/>
      <c r="E64" s="135">
        <f>'将来負担比率（分子）の構造'!J$43</f>
        <v>6298</v>
      </c>
      <c r="F64" s="135"/>
      <c r="G64" s="135"/>
      <c r="H64" s="135">
        <f>'将来負担比率（分子）の構造'!K$43</f>
        <v>8556</v>
      </c>
      <c r="I64" s="135"/>
      <c r="J64" s="135"/>
      <c r="K64" s="135">
        <f>'将来負担比率（分子）の構造'!L$43</f>
        <v>8643</v>
      </c>
      <c r="L64" s="135"/>
      <c r="M64" s="135"/>
      <c r="N64" s="135">
        <f>'将来負担比率（分子）の構造'!M$43</f>
        <v>8671</v>
      </c>
      <c r="O64" s="135"/>
      <c r="P64" s="135"/>
    </row>
    <row r="65" spans="1:16" x14ac:dyDescent="0.15">
      <c r="A65" s="135" t="s">
        <v>26</v>
      </c>
      <c r="B65" s="135">
        <f>'将来負担比率（分子）の構造'!I$42</f>
        <v>2885</v>
      </c>
      <c r="C65" s="135"/>
      <c r="D65" s="135"/>
      <c r="E65" s="135">
        <f>'将来負担比率（分子）の構造'!J$42</f>
        <v>2664</v>
      </c>
      <c r="F65" s="135"/>
      <c r="G65" s="135"/>
      <c r="H65" s="135">
        <f>'将来負担比率（分子）の構造'!K$42</f>
        <v>2435</v>
      </c>
      <c r="I65" s="135"/>
      <c r="J65" s="135"/>
      <c r="K65" s="135">
        <f>'将来負担比率（分子）の構造'!L$42</f>
        <v>2200</v>
      </c>
      <c r="L65" s="135"/>
      <c r="M65" s="135"/>
      <c r="N65" s="135">
        <f>'将来負担比率（分子）の構造'!M$42</f>
        <v>1958</v>
      </c>
      <c r="O65" s="135"/>
      <c r="P65" s="135"/>
    </row>
    <row r="66" spans="1:16" x14ac:dyDescent="0.15">
      <c r="A66" s="135" t="s">
        <v>25</v>
      </c>
      <c r="B66" s="135">
        <f>'将来負担比率（分子）の構造'!I$41</f>
        <v>136366</v>
      </c>
      <c r="C66" s="135"/>
      <c r="D66" s="135"/>
      <c r="E66" s="135">
        <f>'将来負担比率（分子）の構造'!J$41</f>
        <v>137392</v>
      </c>
      <c r="F66" s="135"/>
      <c r="G66" s="135"/>
      <c r="H66" s="135">
        <f>'将来負担比率（分子）の構造'!K$41</f>
        <v>140332</v>
      </c>
      <c r="I66" s="135"/>
      <c r="J66" s="135"/>
      <c r="K66" s="135">
        <f>'将来負担比率（分子）の構造'!L$41</f>
        <v>138835</v>
      </c>
      <c r="L66" s="135"/>
      <c r="M66" s="135"/>
      <c r="N66" s="135">
        <f>'将来負担比率（分子）の構造'!M$41</f>
        <v>138035</v>
      </c>
      <c r="O66" s="135"/>
      <c r="P66" s="135"/>
    </row>
    <row r="67" spans="1:16" x14ac:dyDescent="0.15">
      <c r="A67" s="135" t="s">
        <v>62</v>
      </c>
      <c r="B67" s="135" t="e">
        <f>NA()</f>
        <v>#N/A</v>
      </c>
      <c r="C67" s="135">
        <f>IF(ISNUMBER('将来負担比率（分子）の構造'!I$52), IF('将来負担比率（分子）の構造'!I$52 &lt; 0, 0, '将来負担比率（分子）の構造'!I$52), NA())</f>
        <v>71676</v>
      </c>
      <c r="D67" s="135" t="e">
        <f>NA()</f>
        <v>#N/A</v>
      </c>
      <c r="E67" s="135" t="e">
        <f>NA()</f>
        <v>#N/A</v>
      </c>
      <c r="F67" s="135">
        <f>IF(ISNUMBER('将来負担比率（分子）の構造'!J$52), IF('将来負担比率（分子）の構造'!J$52 &lt; 0, 0, '将来負担比率（分子）の構造'!J$52), NA())</f>
        <v>72349</v>
      </c>
      <c r="G67" s="135" t="e">
        <f>NA()</f>
        <v>#N/A</v>
      </c>
      <c r="H67" s="135" t="e">
        <f>NA()</f>
        <v>#N/A</v>
      </c>
      <c r="I67" s="135">
        <f>IF(ISNUMBER('将来負担比率（分子）の構造'!K$52), IF('将来負担比率（分子）の構造'!K$52 &lt; 0, 0, '将来負担比率（分子）の構造'!K$52), NA())</f>
        <v>72501</v>
      </c>
      <c r="J67" s="135" t="e">
        <f>NA()</f>
        <v>#N/A</v>
      </c>
      <c r="K67" s="135" t="e">
        <f>NA()</f>
        <v>#N/A</v>
      </c>
      <c r="L67" s="135">
        <f>IF(ISNUMBER('将来負担比率（分子）の構造'!L$52), IF('将来負担比率（分子）の構造'!L$52 &lt; 0, 0, '将来負担比率（分子）の構造'!L$52), NA())</f>
        <v>65016</v>
      </c>
      <c r="M67" s="135" t="e">
        <f>NA()</f>
        <v>#N/A</v>
      </c>
      <c r="N67" s="135" t="e">
        <f>NA()</f>
        <v>#N/A</v>
      </c>
      <c r="O67" s="135">
        <f>IF(ISNUMBER('将来負担比率（分子）の構造'!M$52), IF('将来負担比率（分子）の構造'!M$52 &lt; 0, 0, '将来負担比率（分子）の構造'!M$52), NA())</f>
        <v>60386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44267793</v>
      </c>
      <c r="S5" s="583"/>
      <c r="T5" s="583"/>
      <c r="U5" s="583"/>
      <c r="V5" s="583"/>
      <c r="W5" s="583"/>
      <c r="X5" s="583"/>
      <c r="Y5" s="584"/>
      <c r="Z5" s="585">
        <v>31.8</v>
      </c>
      <c r="AA5" s="585"/>
      <c r="AB5" s="585"/>
      <c r="AC5" s="585"/>
      <c r="AD5" s="586">
        <v>44267793</v>
      </c>
      <c r="AE5" s="586"/>
      <c r="AF5" s="586"/>
      <c r="AG5" s="586"/>
      <c r="AH5" s="586"/>
      <c r="AI5" s="586"/>
      <c r="AJ5" s="586"/>
      <c r="AK5" s="586"/>
      <c r="AL5" s="587">
        <v>71.099999999999994</v>
      </c>
      <c r="AM5" s="588"/>
      <c r="AN5" s="588"/>
      <c r="AO5" s="589"/>
      <c r="AP5" s="579" t="s">
        <v>207</v>
      </c>
      <c r="AQ5" s="580"/>
      <c r="AR5" s="580"/>
      <c r="AS5" s="580"/>
      <c r="AT5" s="580"/>
      <c r="AU5" s="580"/>
      <c r="AV5" s="580"/>
      <c r="AW5" s="580"/>
      <c r="AX5" s="580"/>
      <c r="AY5" s="580"/>
      <c r="AZ5" s="580"/>
      <c r="BA5" s="580"/>
      <c r="BB5" s="580"/>
      <c r="BC5" s="580"/>
      <c r="BD5" s="580"/>
      <c r="BE5" s="580"/>
      <c r="BF5" s="581"/>
      <c r="BG5" s="593">
        <v>43366371</v>
      </c>
      <c r="BH5" s="594"/>
      <c r="BI5" s="594"/>
      <c r="BJ5" s="594"/>
      <c r="BK5" s="594"/>
      <c r="BL5" s="594"/>
      <c r="BM5" s="594"/>
      <c r="BN5" s="595"/>
      <c r="BO5" s="596">
        <v>98</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666038</v>
      </c>
      <c r="S6" s="594"/>
      <c r="T6" s="594"/>
      <c r="U6" s="594"/>
      <c r="V6" s="594"/>
      <c r="W6" s="594"/>
      <c r="X6" s="594"/>
      <c r="Y6" s="595"/>
      <c r="Z6" s="596">
        <v>0.5</v>
      </c>
      <c r="AA6" s="596"/>
      <c r="AB6" s="596"/>
      <c r="AC6" s="596"/>
      <c r="AD6" s="597">
        <v>666038</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43366371</v>
      </c>
      <c r="BH6" s="594"/>
      <c r="BI6" s="594"/>
      <c r="BJ6" s="594"/>
      <c r="BK6" s="594"/>
      <c r="BL6" s="594"/>
      <c r="BM6" s="594"/>
      <c r="BN6" s="595"/>
      <c r="BO6" s="596">
        <v>98</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815399</v>
      </c>
      <c r="CS6" s="594"/>
      <c r="CT6" s="594"/>
      <c r="CU6" s="594"/>
      <c r="CV6" s="594"/>
      <c r="CW6" s="594"/>
      <c r="CX6" s="594"/>
      <c r="CY6" s="595"/>
      <c r="CZ6" s="596">
        <v>0.6</v>
      </c>
      <c r="DA6" s="596"/>
      <c r="DB6" s="596"/>
      <c r="DC6" s="596"/>
      <c r="DD6" s="602" t="s">
        <v>208</v>
      </c>
      <c r="DE6" s="594"/>
      <c r="DF6" s="594"/>
      <c r="DG6" s="594"/>
      <c r="DH6" s="594"/>
      <c r="DI6" s="594"/>
      <c r="DJ6" s="594"/>
      <c r="DK6" s="594"/>
      <c r="DL6" s="594"/>
      <c r="DM6" s="594"/>
      <c r="DN6" s="594"/>
      <c r="DO6" s="594"/>
      <c r="DP6" s="595"/>
      <c r="DQ6" s="602">
        <v>802782</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67319</v>
      </c>
      <c r="S7" s="594"/>
      <c r="T7" s="594"/>
      <c r="U7" s="594"/>
      <c r="V7" s="594"/>
      <c r="W7" s="594"/>
      <c r="X7" s="594"/>
      <c r="Y7" s="595"/>
      <c r="Z7" s="596">
        <v>0</v>
      </c>
      <c r="AA7" s="596"/>
      <c r="AB7" s="596"/>
      <c r="AC7" s="596"/>
      <c r="AD7" s="597">
        <v>67319</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18840634</v>
      </c>
      <c r="BH7" s="594"/>
      <c r="BI7" s="594"/>
      <c r="BJ7" s="594"/>
      <c r="BK7" s="594"/>
      <c r="BL7" s="594"/>
      <c r="BM7" s="594"/>
      <c r="BN7" s="595"/>
      <c r="BO7" s="596">
        <v>42.6</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9136909</v>
      </c>
      <c r="CS7" s="594"/>
      <c r="CT7" s="594"/>
      <c r="CU7" s="594"/>
      <c r="CV7" s="594"/>
      <c r="CW7" s="594"/>
      <c r="CX7" s="594"/>
      <c r="CY7" s="595"/>
      <c r="CZ7" s="596">
        <v>6.8</v>
      </c>
      <c r="DA7" s="596"/>
      <c r="DB7" s="596"/>
      <c r="DC7" s="596"/>
      <c r="DD7" s="602">
        <v>502641</v>
      </c>
      <c r="DE7" s="594"/>
      <c r="DF7" s="594"/>
      <c r="DG7" s="594"/>
      <c r="DH7" s="594"/>
      <c r="DI7" s="594"/>
      <c r="DJ7" s="594"/>
      <c r="DK7" s="594"/>
      <c r="DL7" s="594"/>
      <c r="DM7" s="594"/>
      <c r="DN7" s="594"/>
      <c r="DO7" s="594"/>
      <c r="DP7" s="595"/>
      <c r="DQ7" s="602">
        <v>7631574</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100105</v>
      </c>
      <c r="S8" s="594"/>
      <c r="T8" s="594"/>
      <c r="U8" s="594"/>
      <c r="V8" s="594"/>
      <c r="W8" s="594"/>
      <c r="X8" s="594"/>
      <c r="Y8" s="595"/>
      <c r="Z8" s="596">
        <v>0.1</v>
      </c>
      <c r="AA8" s="596"/>
      <c r="AB8" s="596"/>
      <c r="AC8" s="596"/>
      <c r="AD8" s="597">
        <v>100105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445486</v>
      </c>
      <c r="BH8" s="594"/>
      <c r="BI8" s="594"/>
      <c r="BJ8" s="594"/>
      <c r="BK8" s="594"/>
      <c r="BL8" s="594"/>
      <c r="BM8" s="594"/>
      <c r="BN8" s="595"/>
      <c r="BO8" s="596">
        <v>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66247646</v>
      </c>
      <c r="CS8" s="594"/>
      <c r="CT8" s="594"/>
      <c r="CU8" s="594"/>
      <c r="CV8" s="594"/>
      <c r="CW8" s="594"/>
      <c r="CX8" s="594"/>
      <c r="CY8" s="595"/>
      <c r="CZ8" s="596">
        <v>49.3</v>
      </c>
      <c r="DA8" s="596"/>
      <c r="DB8" s="596"/>
      <c r="DC8" s="596"/>
      <c r="DD8" s="602">
        <v>807890</v>
      </c>
      <c r="DE8" s="594"/>
      <c r="DF8" s="594"/>
      <c r="DG8" s="594"/>
      <c r="DH8" s="594"/>
      <c r="DI8" s="594"/>
      <c r="DJ8" s="594"/>
      <c r="DK8" s="594"/>
      <c r="DL8" s="594"/>
      <c r="DM8" s="594"/>
      <c r="DN8" s="594"/>
      <c r="DO8" s="594"/>
      <c r="DP8" s="595"/>
      <c r="DQ8" s="602">
        <v>28335860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75229</v>
      </c>
      <c r="S9" s="594"/>
      <c r="T9" s="594"/>
      <c r="U9" s="594"/>
      <c r="V9" s="594"/>
      <c r="W9" s="594"/>
      <c r="X9" s="594"/>
      <c r="Y9" s="595"/>
      <c r="Z9" s="596">
        <v>0.1</v>
      </c>
      <c r="AA9" s="596"/>
      <c r="AB9" s="596"/>
      <c r="AC9" s="596"/>
      <c r="AD9" s="597">
        <v>75229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13108496</v>
      </c>
      <c r="BH9" s="594"/>
      <c r="BI9" s="594"/>
      <c r="BJ9" s="594"/>
      <c r="BK9" s="594"/>
      <c r="BL9" s="594"/>
      <c r="BM9" s="594"/>
      <c r="BN9" s="595"/>
      <c r="BO9" s="596">
        <v>29.6</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8171965</v>
      </c>
      <c r="CS9" s="594"/>
      <c r="CT9" s="594"/>
      <c r="CU9" s="594"/>
      <c r="CV9" s="594"/>
      <c r="CW9" s="594"/>
      <c r="CX9" s="594"/>
      <c r="CY9" s="595"/>
      <c r="CZ9" s="596">
        <v>6.1</v>
      </c>
      <c r="DA9" s="596"/>
      <c r="DB9" s="596"/>
      <c r="DC9" s="596"/>
      <c r="DD9" s="602">
        <v>163550</v>
      </c>
      <c r="DE9" s="594"/>
      <c r="DF9" s="594"/>
      <c r="DG9" s="594"/>
      <c r="DH9" s="594"/>
      <c r="DI9" s="594"/>
      <c r="DJ9" s="594"/>
      <c r="DK9" s="594"/>
      <c r="DL9" s="594"/>
      <c r="DM9" s="594"/>
      <c r="DN9" s="594"/>
      <c r="DO9" s="594"/>
      <c r="DP9" s="595"/>
      <c r="DQ9" s="602">
        <v>7032505</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3326705</v>
      </c>
      <c r="S10" s="594"/>
      <c r="T10" s="594"/>
      <c r="U10" s="594"/>
      <c r="V10" s="594"/>
      <c r="W10" s="594"/>
      <c r="X10" s="594"/>
      <c r="Y10" s="595"/>
      <c r="Z10" s="596">
        <v>2.4</v>
      </c>
      <c r="AA10" s="596"/>
      <c r="AB10" s="596"/>
      <c r="AC10" s="596"/>
      <c r="AD10" s="597">
        <v>3326705</v>
      </c>
      <c r="AE10" s="597"/>
      <c r="AF10" s="597"/>
      <c r="AG10" s="597"/>
      <c r="AH10" s="597"/>
      <c r="AI10" s="597"/>
      <c r="AJ10" s="597"/>
      <c r="AK10" s="597"/>
      <c r="AL10" s="598">
        <v>5.3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1035866</v>
      </c>
      <c r="BH10" s="594"/>
      <c r="BI10" s="594"/>
      <c r="BJ10" s="594"/>
      <c r="BK10" s="594"/>
      <c r="BL10" s="594"/>
      <c r="BM10" s="594"/>
      <c r="BN10" s="595"/>
      <c r="BO10" s="596">
        <v>2.2999999999999998</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395144</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v>36503</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4250786</v>
      </c>
      <c r="BH11" s="594"/>
      <c r="BI11" s="594"/>
      <c r="BJ11" s="594"/>
      <c r="BK11" s="594"/>
      <c r="BL11" s="594"/>
      <c r="BM11" s="594"/>
      <c r="BN11" s="595"/>
      <c r="BO11" s="596">
        <v>9.6</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127742</v>
      </c>
      <c r="CS11" s="594"/>
      <c r="CT11" s="594"/>
      <c r="CU11" s="594"/>
      <c r="CV11" s="594"/>
      <c r="CW11" s="594"/>
      <c r="CX11" s="594"/>
      <c r="CY11" s="595"/>
      <c r="CZ11" s="596">
        <v>0.1</v>
      </c>
      <c r="DA11" s="596"/>
      <c r="DB11" s="596"/>
      <c r="DC11" s="596"/>
      <c r="DD11" s="602" t="s">
        <v>220</v>
      </c>
      <c r="DE11" s="594"/>
      <c r="DF11" s="594"/>
      <c r="DG11" s="594"/>
      <c r="DH11" s="594"/>
      <c r="DI11" s="594"/>
      <c r="DJ11" s="594"/>
      <c r="DK11" s="594"/>
      <c r="DL11" s="594"/>
      <c r="DM11" s="594"/>
      <c r="DN11" s="594"/>
      <c r="DO11" s="594"/>
      <c r="DP11" s="595"/>
      <c r="DQ11" s="602">
        <v>59682</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20768008</v>
      </c>
      <c r="BH12" s="594"/>
      <c r="BI12" s="594"/>
      <c r="BJ12" s="594"/>
      <c r="BK12" s="594"/>
      <c r="BL12" s="594"/>
      <c r="BM12" s="594"/>
      <c r="BN12" s="595"/>
      <c r="BO12" s="596">
        <v>46.9</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1414370</v>
      </c>
      <c r="CS12" s="594"/>
      <c r="CT12" s="594"/>
      <c r="CU12" s="594"/>
      <c r="CV12" s="594"/>
      <c r="CW12" s="594"/>
      <c r="CX12" s="594"/>
      <c r="CY12" s="595"/>
      <c r="CZ12" s="596">
        <v>1.1000000000000001</v>
      </c>
      <c r="DA12" s="596"/>
      <c r="DB12" s="596"/>
      <c r="DC12" s="596"/>
      <c r="DD12" s="602">
        <v>158803</v>
      </c>
      <c r="DE12" s="594"/>
      <c r="DF12" s="594"/>
      <c r="DG12" s="594"/>
      <c r="DH12" s="594"/>
      <c r="DI12" s="594"/>
      <c r="DJ12" s="594"/>
      <c r="DK12" s="594"/>
      <c r="DL12" s="594"/>
      <c r="DM12" s="594"/>
      <c r="DN12" s="594"/>
      <c r="DO12" s="594"/>
      <c r="DP12" s="595"/>
      <c r="DQ12" s="602">
        <v>687710</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43611</v>
      </c>
      <c r="S13" s="594"/>
      <c r="T13" s="594"/>
      <c r="U13" s="594"/>
      <c r="V13" s="594"/>
      <c r="W13" s="594"/>
      <c r="X13" s="594"/>
      <c r="Y13" s="595"/>
      <c r="Z13" s="596">
        <v>0</v>
      </c>
      <c r="AA13" s="596"/>
      <c r="AB13" s="596"/>
      <c r="AC13" s="596"/>
      <c r="AD13" s="597">
        <v>43611</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20365336</v>
      </c>
      <c r="BH13" s="594"/>
      <c r="BI13" s="594"/>
      <c r="BJ13" s="594"/>
      <c r="BK13" s="594"/>
      <c r="BL13" s="594"/>
      <c r="BM13" s="594"/>
      <c r="BN13" s="595"/>
      <c r="BO13" s="596">
        <v>46</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19320692</v>
      </c>
      <c r="CS13" s="594"/>
      <c r="CT13" s="594"/>
      <c r="CU13" s="594"/>
      <c r="CV13" s="594"/>
      <c r="CW13" s="594"/>
      <c r="CX13" s="594"/>
      <c r="CY13" s="595"/>
      <c r="CZ13" s="596">
        <v>14.4</v>
      </c>
      <c r="DA13" s="596"/>
      <c r="DB13" s="596"/>
      <c r="DC13" s="596"/>
      <c r="DD13" s="602">
        <v>12357512</v>
      </c>
      <c r="DE13" s="594"/>
      <c r="DF13" s="594"/>
      <c r="DG13" s="594"/>
      <c r="DH13" s="594"/>
      <c r="DI13" s="594"/>
      <c r="DJ13" s="594"/>
      <c r="DK13" s="594"/>
      <c r="DL13" s="594"/>
      <c r="DM13" s="594"/>
      <c r="DN13" s="594"/>
      <c r="DO13" s="594"/>
      <c r="DP13" s="595"/>
      <c r="DQ13" s="602">
        <v>5777588</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545828</v>
      </c>
      <c r="BH14" s="594"/>
      <c r="BI14" s="594"/>
      <c r="BJ14" s="594"/>
      <c r="BK14" s="594"/>
      <c r="BL14" s="594"/>
      <c r="BM14" s="594"/>
      <c r="BN14" s="595"/>
      <c r="BO14" s="596">
        <v>1.2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3534733</v>
      </c>
      <c r="CS14" s="594"/>
      <c r="CT14" s="594"/>
      <c r="CU14" s="594"/>
      <c r="CV14" s="594"/>
      <c r="CW14" s="594"/>
      <c r="CX14" s="594"/>
      <c r="CY14" s="595"/>
      <c r="CZ14" s="596">
        <v>2.6</v>
      </c>
      <c r="DA14" s="596"/>
      <c r="DB14" s="596"/>
      <c r="DC14" s="596"/>
      <c r="DD14" s="602">
        <v>1275445</v>
      </c>
      <c r="DE14" s="594"/>
      <c r="DF14" s="594"/>
      <c r="DG14" s="594"/>
      <c r="DH14" s="594"/>
      <c r="DI14" s="594"/>
      <c r="DJ14" s="594"/>
      <c r="DK14" s="594"/>
      <c r="DL14" s="594"/>
      <c r="DM14" s="594"/>
      <c r="DN14" s="594"/>
      <c r="DO14" s="594"/>
      <c r="DP14" s="595"/>
      <c r="DQ14" s="602">
        <v>2284254</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70375</v>
      </c>
      <c r="S15" s="594"/>
      <c r="T15" s="594"/>
      <c r="U15" s="594"/>
      <c r="V15" s="594"/>
      <c r="W15" s="594"/>
      <c r="X15" s="594"/>
      <c r="Y15" s="595"/>
      <c r="Z15" s="596">
        <v>0.1</v>
      </c>
      <c r="AA15" s="596"/>
      <c r="AB15" s="596"/>
      <c r="AC15" s="596"/>
      <c r="AD15" s="597">
        <v>70375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3211901</v>
      </c>
      <c r="BH15" s="594"/>
      <c r="BI15" s="594"/>
      <c r="BJ15" s="594"/>
      <c r="BK15" s="594"/>
      <c r="BL15" s="594"/>
      <c r="BM15" s="594"/>
      <c r="BN15" s="595"/>
      <c r="BO15" s="596">
        <v>7.3</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12036825</v>
      </c>
      <c r="CS15" s="594"/>
      <c r="CT15" s="594"/>
      <c r="CU15" s="594"/>
      <c r="CV15" s="594"/>
      <c r="CW15" s="594"/>
      <c r="CX15" s="594"/>
      <c r="CY15" s="595"/>
      <c r="CZ15" s="596">
        <v>9</v>
      </c>
      <c r="DA15" s="596"/>
      <c r="DB15" s="596"/>
      <c r="DC15" s="596"/>
      <c r="DD15" s="602">
        <v>3815633</v>
      </c>
      <c r="DE15" s="594"/>
      <c r="DF15" s="594"/>
      <c r="DG15" s="594"/>
      <c r="DH15" s="594"/>
      <c r="DI15" s="594"/>
      <c r="DJ15" s="594"/>
      <c r="DK15" s="594"/>
      <c r="DL15" s="594"/>
      <c r="DM15" s="594"/>
      <c r="DN15" s="594"/>
      <c r="DO15" s="594"/>
      <c r="DP15" s="595"/>
      <c r="DQ15" s="602">
        <v>8102674</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13813574</v>
      </c>
      <c r="S16" s="594"/>
      <c r="T16" s="594"/>
      <c r="U16" s="594"/>
      <c r="V16" s="594"/>
      <c r="W16" s="594"/>
      <c r="X16" s="594"/>
      <c r="Y16" s="595"/>
      <c r="Z16" s="596">
        <v>9.9</v>
      </c>
      <c r="AA16" s="596"/>
      <c r="AB16" s="596"/>
      <c r="AC16" s="596"/>
      <c r="AD16" s="597">
        <v>12609124</v>
      </c>
      <c r="AE16" s="597"/>
      <c r="AF16" s="597"/>
      <c r="AG16" s="597"/>
      <c r="AH16" s="597"/>
      <c r="AI16" s="597"/>
      <c r="AJ16" s="597"/>
      <c r="AK16" s="597"/>
      <c r="AL16" s="598">
        <v>20.3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12609124</v>
      </c>
      <c r="S17" s="594"/>
      <c r="T17" s="594"/>
      <c r="U17" s="594"/>
      <c r="V17" s="594"/>
      <c r="W17" s="594"/>
      <c r="X17" s="594"/>
      <c r="Y17" s="595"/>
      <c r="Z17" s="596">
        <v>9.1</v>
      </c>
      <c r="AA17" s="596"/>
      <c r="AB17" s="596"/>
      <c r="AC17" s="596"/>
      <c r="AD17" s="597">
        <v>12609124</v>
      </c>
      <c r="AE17" s="597"/>
      <c r="AF17" s="597"/>
      <c r="AG17" s="597"/>
      <c r="AH17" s="597"/>
      <c r="AI17" s="597"/>
      <c r="AJ17" s="597"/>
      <c r="AK17" s="597"/>
      <c r="AL17" s="598">
        <v>20.3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13241572</v>
      </c>
      <c r="CS17" s="594"/>
      <c r="CT17" s="594"/>
      <c r="CU17" s="594"/>
      <c r="CV17" s="594"/>
      <c r="CW17" s="594"/>
      <c r="CX17" s="594"/>
      <c r="CY17" s="595"/>
      <c r="CZ17" s="596">
        <v>9.8000000000000007</v>
      </c>
      <c r="DA17" s="596"/>
      <c r="DB17" s="596"/>
      <c r="DC17" s="596"/>
      <c r="DD17" s="602" t="s">
        <v>220</v>
      </c>
      <c r="DE17" s="594"/>
      <c r="DF17" s="594"/>
      <c r="DG17" s="594"/>
      <c r="DH17" s="594"/>
      <c r="DI17" s="594"/>
      <c r="DJ17" s="594"/>
      <c r="DK17" s="594"/>
      <c r="DL17" s="594"/>
      <c r="DM17" s="594"/>
      <c r="DN17" s="594"/>
      <c r="DO17" s="594"/>
      <c r="DP17" s="595"/>
      <c r="DQ17" s="602">
        <v>11789288</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1204449</v>
      </c>
      <c r="S18" s="594"/>
      <c r="T18" s="594"/>
      <c r="U18" s="594"/>
      <c r="V18" s="594"/>
      <c r="W18" s="594"/>
      <c r="X18" s="594"/>
      <c r="Y18" s="595"/>
      <c r="Z18" s="596">
        <v>0.9</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901422</v>
      </c>
      <c r="BH19" s="594"/>
      <c r="BI19" s="594"/>
      <c r="BJ19" s="594"/>
      <c r="BK19" s="594"/>
      <c r="BL19" s="594"/>
      <c r="BM19" s="594"/>
      <c r="BN19" s="595"/>
      <c r="BO19" s="596">
        <v>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62430749</v>
      </c>
      <c r="S20" s="594"/>
      <c r="T20" s="594"/>
      <c r="U20" s="594"/>
      <c r="V20" s="594"/>
      <c r="W20" s="594"/>
      <c r="X20" s="594"/>
      <c r="Y20" s="595"/>
      <c r="Z20" s="596">
        <v>44.9</v>
      </c>
      <c r="AA20" s="596"/>
      <c r="AB20" s="596"/>
      <c r="AC20" s="596"/>
      <c r="AD20" s="597">
        <v>61226299</v>
      </c>
      <c r="AE20" s="597"/>
      <c r="AF20" s="597"/>
      <c r="AG20" s="597"/>
      <c r="AH20" s="597"/>
      <c r="AI20" s="597"/>
      <c r="AJ20" s="597"/>
      <c r="AK20" s="597"/>
      <c r="AL20" s="598">
        <v>98.4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901422</v>
      </c>
      <c r="BH20" s="594"/>
      <c r="BI20" s="594"/>
      <c r="BJ20" s="594"/>
      <c r="BK20" s="594"/>
      <c r="BL20" s="594"/>
      <c r="BM20" s="594"/>
      <c r="BN20" s="595"/>
      <c r="BO20" s="596">
        <v>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134442997</v>
      </c>
      <c r="CS20" s="594"/>
      <c r="CT20" s="594"/>
      <c r="CU20" s="594"/>
      <c r="CV20" s="594"/>
      <c r="CW20" s="594"/>
      <c r="CX20" s="594"/>
      <c r="CY20" s="595"/>
      <c r="CZ20" s="596">
        <v>100</v>
      </c>
      <c r="DA20" s="596"/>
      <c r="DB20" s="596"/>
      <c r="DC20" s="596"/>
      <c r="DD20" s="602">
        <v>19081474</v>
      </c>
      <c r="DE20" s="594"/>
      <c r="DF20" s="594"/>
      <c r="DG20" s="594"/>
      <c r="DH20" s="594"/>
      <c r="DI20" s="594"/>
      <c r="DJ20" s="594"/>
      <c r="DK20" s="594"/>
      <c r="DL20" s="594"/>
      <c r="DM20" s="594"/>
      <c r="DN20" s="594"/>
      <c r="DO20" s="594"/>
      <c r="DP20" s="595"/>
      <c r="DQ20" s="602">
        <v>72540420</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45065</v>
      </c>
      <c r="S21" s="594"/>
      <c r="T21" s="594"/>
      <c r="U21" s="594"/>
      <c r="V21" s="594"/>
      <c r="W21" s="594"/>
      <c r="X21" s="594"/>
      <c r="Y21" s="595"/>
      <c r="Z21" s="596">
        <v>0</v>
      </c>
      <c r="AA21" s="596"/>
      <c r="AB21" s="596"/>
      <c r="AC21" s="596"/>
      <c r="AD21" s="597">
        <v>45065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11550</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1413310</v>
      </c>
      <c r="S22" s="594"/>
      <c r="T22" s="594"/>
      <c r="U22" s="594"/>
      <c r="V22" s="594"/>
      <c r="W22" s="594"/>
      <c r="X22" s="594"/>
      <c r="Y22" s="595"/>
      <c r="Z22" s="596">
        <v>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889872</v>
      </c>
      <c r="BH22" s="594"/>
      <c r="BI22" s="594"/>
      <c r="BJ22" s="594"/>
      <c r="BK22" s="594"/>
      <c r="BL22" s="594"/>
      <c r="BM22" s="594"/>
      <c r="BN22" s="595"/>
      <c r="BO22" s="596">
        <v>2</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2513124</v>
      </c>
      <c r="S23" s="594"/>
      <c r="T23" s="594"/>
      <c r="U23" s="594"/>
      <c r="V23" s="594"/>
      <c r="W23" s="594"/>
      <c r="X23" s="594"/>
      <c r="Y23" s="595"/>
      <c r="Z23" s="596">
        <v>1.8</v>
      </c>
      <c r="AA23" s="596"/>
      <c r="AB23" s="596"/>
      <c r="AC23" s="596"/>
      <c r="AD23" s="597">
        <v>262206</v>
      </c>
      <c r="AE23" s="597"/>
      <c r="AF23" s="597"/>
      <c r="AG23" s="597"/>
      <c r="AH23" s="597"/>
      <c r="AI23" s="597"/>
      <c r="AJ23" s="597"/>
      <c r="AK23" s="597"/>
      <c r="AL23" s="598">
        <v>0.4</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616043</v>
      </c>
      <c r="S24" s="594"/>
      <c r="T24" s="594"/>
      <c r="U24" s="594"/>
      <c r="V24" s="594"/>
      <c r="W24" s="594"/>
      <c r="X24" s="594"/>
      <c r="Y24" s="595"/>
      <c r="Z24" s="596">
        <v>0.4</v>
      </c>
      <c r="AA24" s="596"/>
      <c r="AB24" s="596"/>
      <c r="AC24" s="596"/>
      <c r="AD24" s="597">
        <v>14520</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78037872</v>
      </c>
      <c r="CS24" s="583"/>
      <c r="CT24" s="583"/>
      <c r="CU24" s="583"/>
      <c r="CV24" s="583"/>
      <c r="CW24" s="583"/>
      <c r="CX24" s="583"/>
      <c r="CY24" s="584"/>
      <c r="CZ24" s="620">
        <v>58</v>
      </c>
      <c r="DA24" s="621"/>
      <c r="DB24" s="621"/>
      <c r="DC24" s="622"/>
      <c r="DD24" s="619">
        <v>40875998</v>
      </c>
      <c r="DE24" s="583"/>
      <c r="DF24" s="583"/>
      <c r="DG24" s="583"/>
      <c r="DH24" s="583"/>
      <c r="DI24" s="583"/>
      <c r="DJ24" s="583"/>
      <c r="DK24" s="584"/>
      <c r="DL24" s="619">
        <v>40484970</v>
      </c>
      <c r="DM24" s="583"/>
      <c r="DN24" s="583"/>
      <c r="DO24" s="583"/>
      <c r="DP24" s="583"/>
      <c r="DQ24" s="583"/>
      <c r="DR24" s="583"/>
      <c r="DS24" s="583"/>
      <c r="DT24" s="583"/>
      <c r="DU24" s="583"/>
      <c r="DV24" s="584"/>
      <c r="DW24" s="587">
        <v>59.1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36713555</v>
      </c>
      <c r="S25" s="594"/>
      <c r="T25" s="594"/>
      <c r="U25" s="594"/>
      <c r="V25" s="594"/>
      <c r="W25" s="594"/>
      <c r="X25" s="594"/>
      <c r="Y25" s="595"/>
      <c r="Z25" s="596">
        <v>26.4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17495670</v>
      </c>
      <c r="CS25" s="625"/>
      <c r="CT25" s="625"/>
      <c r="CU25" s="625"/>
      <c r="CV25" s="625"/>
      <c r="CW25" s="625"/>
      <c r="CX25" s="625"/>
      <c r="CY25" s="626"/>
      <c r="CZ25" s="627">
        <v>13</v>
      </c>
      <c r="DA25" s="628"/>
      <c r="DB25" s="628"/>
      <c r="DC25" s="629"/>
      <c r="DD25" s="602">
        <v>15842628</v>
      </c>
      <c r="DE25" s="625"/>
      <c r="DF25" s="625"/>
      <c r="DG25" s="625"/>
      <c r="DH25" s="625"/>
      <c r="DI25" s="625"/>
      <c r="DJ25" s="625"/>
      <c r="DK25" s="626"/>
      <c r="DL25" s="602">
        <v>15483518</v>
      </c>
      <c r="DM25" s="625"/>
      <c r="DN25" s="625"/>
      <c r="DO25" s="625"/>
      <c r="DP25" s="625"/>
      <c r="DQ25" s="625"/>
      <c r="DR25" s="625"/>
      <c r="DS25" s="625"/>
      <c r="DT25" s="625"/>
      <c r="DU25" s="625"/>
      <c r="DV25" s="626"/>
      <c r="DW25" s="598">
        <v>22.6</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292155</v>
      </c>
      <c r="S26" s="594"/>
      <c r="T26" s="594"/>
      <c r="U26" s="594"/>
      <c r="V26" s="594"/>
      <c r="W26" s="594"/>
      <c r="X26" s="594"/>
      <c r="Y26" s="595"/>
      <c r="Z26" s="596">
        <v>0.2</v>
      </c>
      <c r="AA26" s="596"/>
      <c r="AB26" s="596"/>
      <c r="AC26" s="596"/>
      <c r="AD26" s="597">
        <v>292155</v>
      </c>
      <c r="AE26" s="597"/>
      <c r="AF26" s="597"/>
      <c r="AG26" s="597"/>
      <c r="AH26" s="597"/>
      <c r="AI26" s="597"/>
      <c r="AJ26" s="597"/>
      <c r="AK26" s="597"/>
      <c r="AL26" s="598">
        <v>0.5</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11380854</v>
      </c>
      <c r="CS26" s="594"/>
      <c r="CT26" s="594"/>
      <c r="CU26" s="594"/>
      <c r="CV26" s="594"/>
      <c r="CW26" s="594"/>
      <c r="CX26" s="594"/>
      <c r="CY26" s="595"/>
      <c r="CZ26" s="627">
        <v>8.5</v>
      </c>
      <c r="DA26" s="628"/>
      <c r="DB26" s="628"/>
      <c r="DC26" s="629"/>
      <c r="DD26" s="602">
        <v>10449558</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14909005</v>
      </c>
      <c r="S27" s="594"/>
      <c r="T27" s="594"/>
      <c r="U27" s="594"/>
      <c r="V27" s="594"/>
      <c r="W27" s="594"/>
      <c r="X27" s="594"/>
      <c r="Y27" s="595"/>
      <c r="Z27" s="596">
        <v>10.7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44267793</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47300630</v>
      </c>
      <c r="CS27" s="625"/>
      <c r="CT27" s="625"/>
      <c r="CU27" s="625"/>
      <c r="CV27" s="625"/>
      <c r="CW27" s="625"/>
      <c r="CX27" s="625"/>
      <c r="CY27" s="626"/>
      <c r="CZ27" s="627">
        <v>35.200000000000003</v>
      </c>
      <c r="DA27" s="628"/>
      <c r="DB27" s="628"/>
      <c r="DC27" s="629"/>
      <c r="DD27" s="602">
        <v>13244082</v>
      </c>
      <c r="DE27" s="625"/>
      <c r="DF27" s="625"/>
      <c r="DG27" s="625"/>
      <c r="DH27" s="625"/>
      <c r="DI27" s="625"/>
      <c r="DJ27" s="625"/>
      <c r="DK27" s="626"/>
      <c r="DL27" s="602">
        <v>13231667</v>
      </c>
      <c r="DM27" s="625"/>
      <c r="DN27" s="625"/>
      <c r="DO27" s="625"/>
      <c r="DP27" s="625"/>
      <c r="DQ27" s="625"/>
      <c r="DR27" s="625"/>
      <c r="DS27" s="625"/>
      <c r="DT27" s="625"/>
      <c r="DU27" s="625"/>
      <c r="DV27" s="626"/>
      <c r="DW27" s="598">
        <v>19.3</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726579</v>
      </c>
      <c r="S28" s="594"/>
      <c r="T28" s="594"/>
      <c r="U28" s="594"/>
      <c r="V28" s="594"/>
      <c r="W28" s="594"/>
      <c r="X28" s="594"/>
      <c r="Y28" s="595"/>
      <c r="Z28" s="596">
        <v>0.5</v>
      </c>
      <c r="AA28" s="596"/>
      <c r="AB28" s="596"/>
      <c r="AC28" s="596"/>
      <c r="AD28" s="597">
        <v>278217</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13241572</v>
      </c>
      <c r="CS28" s="594"/>
      <c r="CT28" s="594"/>
      <c r="CU28" s="594"/>
      <c r="CV28" s="594"/>
      <c r="CW28" s="594"/>
      <c r="CX28" s="594"/>
      <c r="CY28" s="595"/>
      <c r="CZ28" s="627">
        <v>9.8000000000000007</v>
      </c>
      <c r="DA28" s="628"/>
      <c r="DB28" s="628"/>
      <c r="DC28" s="629"/>
      <c r="DD28" s="602">
        <v>11789288</v>
      </c>
      <c r="DE28" s="594"/>
      <c r="DF28" s="594"/>
      <c r="DG28" s="594"/>
      <c r="DH28" s="594"/>
      <c r="DI28" s="594"/>
      <c r="DJ28" s="594"/>
      <c r="DK28" s="595"/>
      <c r="DL28" s="602">
        <v>11769785</v>
      </c>
      <c r="DM28" s="594"/>
      <c r="DN28" s="594"/>
      <c r="DO28" s="594"/>
      <c r="DP28" s="594"/>
      <c r="DQ28" s="594"/>
      <c r="DR28" s="594"/>
      <c r="DS28" s="594"/>
      <c r="DT28" s="594"/>
      <c r="DU28" s="594"/>
      <c r="DV28" s="595"/>
      <c r="DW28" s="598">
        <v>17.2</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1103</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13232891</v>
      </c>
      <c r="CS29" s="625"/>
      <c r="CT29" s="625"/>
      <c r="CU29" s="625"/>
      <c r="CV29" s="625"/>
      <c r="CW29" s="625"/>
      <c r="CX29" s="625"/>
      <c r="CY29" s="626"/>
      <c r="CZ29" s="627">
        <v>9.8000000000000007</v>
      </c>
      <c r="DA29" s="628"/>
      <c r="DB29" s="628"/>
      <c r="DC29" s="629"/>
      <c r="DD29" s="602">
        <v>11780607</v>
      </c>
      <c r="DE29" s="625"/>
      <c r="DF29" s="625"/>
      <c r="DG29" s="625"/>
      <c r="DH29" s="625"/>
      <c r="DI29" s="625"/>
      <c r="DJ29" s="625"/>
      <c r="DK29" s="626"/>
      <c r="DL29" s="602">
        <v>11761104</v>
      </c>
      <c r="DM29" s="625"/>
      <c r="DN29" s="625"/>
      <c r="DO29" s="625"/>
      <c r="DP29" s="625"/>
      <c r="DQ29" s="625"/>
      <c r="DR29" s="625"/>
      <c r="DS29" s="625"/>
      <c r="DT29" s="625"/>
      <c r="DU29" s="625"/>
      <c r="DV29" s="626"/>
      <c r="DW29" s="598">
        <v>17.2</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3033404</v>
      </c>
      <c r="S30" s="594"/>
      <c r="T30" s="594"/>
      <c r="U30" s="594"/>
      <c r="V30" s="594"/>
      <c r="W30" s="594"/>
      <c r="X30" s="594"/>
      <c r="Y30" s="595"/>
      <c r="Z30" s="596">
        <v>2.2000000000000002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99.1</v>
      </c>
      <c r="BH30" s="652"/>
      <c r="BI30" s="652"/>
      <c r="BJ30" s="652"/>
      <c r="BK30" s="652"/>
      <c r="BL30" s="652"/>
      <c r="BM30" s="588">
        <v>96.8</v>
      </c>
      <c r="BN30" s="652"/>
      <c r="BO30" s="652"/>
      <c r="BP30" s="652"/>
      <c r="BQ30" s="653"/>
      <c r="BR30" s="651">
        <v>98.7</v>
      </c>
      <c r="BS30" s="652"/>
      <c r="BT30" s="652"/>
      <c r="BU30" s="652"/>
      <c r="BV30" s="652"/>
      <c r="BW30" s="652"/>
      <c r="BX30" s="588">
        <v>95.6</v>
      </c>
      <c r="BY30" s="652"/>
      <c r="BZ30" s="652"/>
      <c r="CA30" s="652"/>
      <c r="CB30" s="653"/>
      <c r="CD30" s="656"/>
      <c r="CE30" s="657"/>
      <c r="CF30" s="607" t="s">
        <v>292</v>
      </c>
      <c r="CG30" s="608"/>
      <c r="CH30" s="608"/>
      <c r="CI30" s="608"/>
      <c r="CJ30" s="608"/>
      <c r="CK30" s="608"/>
      <c r="CL30" s="608"/>
      <c r="CM30" s="608"/>
      <c r="CN30" s="608"/>
      <c r="CO30" s="608"/>
      <c r="CP30" s="608"/>
      <c r="CQ30" s="609"/>
      <c r="CR30" s="593">
        <v>11459105</v>
      </c>
      <c r="CS30" s="594"/>
      <c r="CT30" s="594"/>
      <c r="CU30" s="594"/>
      <c r="CV30" s="594"/>
      <c r="CW30" s="594"/>
      <c r="CX30" s="594"/>
      <c r="CY30" s="595"/>
      <c r="CZ30" s="627">
        <v>8.5</v>
      </c>
      <c r="DA30" s="628"/>
      <c r="DB30" s="628"/>
      <c r="DC30" s="629"/>
      <c r="DD30" s="602">
        <v>10326276</v>
      </c>
      <c r="DE30" s="594"/>
      <c r="DF30" s="594"/>
      <c r="DG30" s="594"/>
      <c r="DH30" s="594"/>
      <c r="DI30" s="594"/>
      <c r="DJ30" s="594"/>
      <c r="DK30" s="595"/>
      <c r="DL30" s="602">
        <v>10315444</v>
      </c>
      <c r="DM30" s="594"/>
      <c r="DN30" s="594"/>
      <c r="DO30" s="594"/>
      <c r="DP30" s="594"/>
      <c r="DQ30" s="594"/>
      <c r="DR30" s="594"/>
      <c r="DS30" s="594"/>
      <c r="DT30" s="594"/>
      <c r="DU30" s="594"/>
      <c r="DV30" s="595"/>
      <c r="DW30" s="598">
        <v>15.1</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3671482</v>
      </c>
      <c r="S31" s="594"/>
      <c r="T31" s="594"/>
      <c r="U31" s="594"/>
      <c r="V31" s="594"/>
      <c r="W31" s="594"/>
      <c r="X31" s="594"/>
      <c r="Y31" s="595"/>
      <c r="Z31" s="596">
        <v>2.6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25"/>
      <c r="BI31" s="625"/>
      <c r="BJ31" s="625"/>
      <c r="BK31" s="625"/>
      <c r="BL31" s="625"/>
      <c r="BM31" s="599">
        <v>96.9</v>
      </c>
      <c r="BN31" s="649"/>
      <c r="BO31" s="649"/>
      <c r="BP31" s="649"/>
      <c r="BQ31" s="650"/>
      <c r="BR31" s="648">
        <v>98.8</v>
      </c>
      <c r="BS31" s="625"/>
      <c r="BT31" s="625"/>
      <c r="BU31" s="625"/>
      <c r="BV31" s="625"/>
      <c r="BW31" s="625"/>
      <c r="BX31" s="599">
        <v>95.8</v>
      </c>
      <c r="BY31" s="649"/>
      <c r="BZ31" s="649"/>
      <c r="CA31" s="649"/>
      <c r="CB31" s="650"/>
      <c r="CD31" s="656"/>
      <c r="CE31" s="657"/>
      <c r="CF31" s="607" t="s">
        <v>296</v>
      </c>
      <c r="CG31" s="608"/>
      <c r="CH31" s="608"/>
      <c r="CI31" s="608"/>
      <c r="CJ31" s="608"/>
      <c r="CK31" s="608"/>
      <c r="CL31" s="608"/>
      <c r="CM31" s="608"/>
      <c r="CN31" s="608"/>
      <c r="CO31" s="608"/>
      <c r="CP31" s="608"/>
      <c r="CQ31" s="609"/>
      <c r="CR31" s="593">
        <v>1773786</v>
      </c>
      <c r="CS31" s="625"/>
      <c r="CT31" s="625"/>
      <c r="CU31" s="625"/>
      <c r="CV31" s="625"/>
      <c r="CW31" s="625"/>
      <c r="CX31" s="625"/>
      <c r="CY31" s="626"/>
      <c r="CZ31" s="627">
        <v>1.3</v>
      </c>
      <c r="DA31" s="628"/>
      <c r="DB31" s="628"/>
      <c r="DC31" s="629"/>
      <c r="DD31" s="602">
        <v>1454331</v>
      </c>
      <c r="DE31" s="625"/>
      <c r="DF31" s="625"/>
      <c r="DG31" s="625"/>
      <c r="DH31" s="625"/>
      <c r="DI31" s="625"/>
      <c r="DJ31" s="625"/>
      <c r="DK31" s="626"/>
      <c r="DL31" s="602">
        <v>1445660</v>
      </c>
      <c r="DM31" s="625"/>
      <c r="DN31" s="625"/>
      <c r="DO31" s="625"/>
      <c r="DP31" s="625"/>
      <c r="DQ31" s="625"/>
      <c r="DR31" s="625"/>
      <c r="DS31" s="625"/>
      <c r="DT31" s="625"/>
      <c r="DU31" s="625"/>
      <c r="DV31" s="626"/>
      <c r="DW31" s="598">
        <v>2.1</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1873162</v>
      </c>
      <c r="S32" s="594"/>
      <c r="T32" s="594"/>
      <c r="U32" s="594"/>
      <c r="V32" s="594"/>
      <c r="W32" s="594"/>
      <c r="X32" s="594"/>
      <c r="Y32" s="595"/>
      <c r="Z32" s="596">
        <v>1.3</v>
      </c>
      <c r="AA32" s="596"/>
      <c r="AB32" s="596"/>
      <c r="AC32" s="596"/>
      <c r="AD32" s="597">
        <v>108721</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98.9</v>
      </c>
      <c r="BH32" s="661"/>
      <c r="BI32" s="661"/>
      <c r="BJ32" s="661"/>
      <c r="BK32" s="661"/>
      <c r="BL32" s="661"/>
      <c r="BM32" s="662">
        <v>96.1</v>
      </c>
      <c r="BN32" s="661"/>
      <c r="BO32" s="661"/>
      <c r="BP32" s="661"/>
      <c r="BQ32" s="663"/>
      <c r="BR32" s="660">
        <v>98.4</v>
      </c>
      <c r="BS32" s="661"/>
      <c r="BT32" s="661"/>
      <c r="BU32" s="661"/>
      <c r="BV32" s="661"/>
      <c r="BW32" s="661"/>
      <c r="BX32" s="662">
        <v>94.7</v>
      </c>
      <c r="BY32" s="661"/>
      <c r="BZ32" s="661"/>
      <c r="CA32" s="661"/>
      <c r="CB32" s="663"/>
      <c r="CD32" s="658"/>
      <c r="CE32" s="659"/>
      <c r="CF32" s="607" t="s">
        <v>299</v>
      </c>
      <c r="CG32" s="608"/>
      <c r="CH32" s="608"/>
      <c r="CI32" s="608"/>
      <c r="CJ32" s="608"/>
      <c r="CK32" s="608"/>
      <c r="CL32" s="608"/>
      <c r="CM32" s="608"/>
      <c r="CN32" s="608"/>
      <c r="CO32" s="608"/>
      <c r="CP32" s="608"/>
      <c r="CQ32" s="609"/>
      <c r="CR32" s="593">
        <v>8681</v>
      </c>
      <c r="CS32" s="594"/>
      <c r="CT32" s="594"/>
      <c r="CU32" s="594"/>
      <c r="CV32" s="594"/>
      <c r="CW32" s="594"/>
      <c r="CX32" s="594"/>
      <c r="CY32" s="595"/>
      <c r="CZ32" s="627">
        <v>0</v>
      </c>
      <c r="DA32" s="628"/>
      <c r="DB32" s="628"/>
      <c r="DC32" s="629"/>
      <c r="DD32" s="602">
        <v>8681</v>
      </c>
      <c r="DE32" s="594"/>
      <c r="DF32" s="594"/>
      <c r="DG32" s="594"/>
      <c r="DH32" s="594"/>
      <c r="DI32" s="594"/>
      <c r="DJ32" s="594"/>
      <c r="DK32" s="595"/>
      <c r="DL32" s="602">
        <v>8681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10835729</v>
      </c>
      <c r="S33" s="594"/>
      <c r="T33" s="594"/>
      <c r="U33" s="594"/>
      <c r="V33" s="594"/>
      <c r="W33" s="594"/>
      <c r="X33" s="594"/>
      <c r="Y33" s="595"/>
      <c r="Z33" s="596">
        <v>7.8</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37323651</v>
      </c>
      <c r="CS33" s="625"/>
      <c r="CT33" s="625"/>
      <c r="CU33" s="625"/>
      <c r="CV33" s="625"/>
      <c r="CW33" s="625"/>
      <c r="CX33" s="625"/>
      <c r="CY33" s="626"/>
      <c r="CZ33" s="627">
        <v>27.8</v>
      </c>
      <c r="DA33" s="628"/>
      <c r="DB33" s="628"/>
      <c r="DC33" s="629"/>
      <c r="DD33" s="602">
        <v>30058956</v>
      </c>
      <c r="DE33" s="625"/>
      <c r="DF33" s="625"/>
      <c r="DG33" s="625"/>
      <c r="DH33" s="625"/>
      <c r="DI33" s="625"/>
      <c r="DJ33" s="625"/>
      <c r="DK33" s="626"/>
      <c r="DL33" s="602">
        <v>19947671</v>
      </c>
      <c r="DM33" s="625"/>
      <c r="DN33" s="625"/>
      <c r="DO33" s="625"/>
      <c r="DP33" s="625"/>
      <c r="DQ33" s="625"/>
      <c r="DR33" s="625"/>
      <c r="DS33" s="625"/>
      <c r="DT33" s="625"/>
      <c r="DU33" s="625"/>
      <c r="DV33" s="626"/>
      <c r="DW33" s="598">
        <v>29.1</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12367195</v>
      </c>
      <c r="CS34" s="594"/>
      <c r="CT34" s="594"/>
      <c r="CU34" s="594"/>
      <c r="CV34" s="594"/>
      <c r="CW34" s="594"/>
      <c r="CX34" s="594"/>
      <c r="CY34" s="595"/>
      <c r="CZ34" s="627">
        <v>9.1999999999999993</v>
      </c>
      <c r="DA34" s="628"/>
      <c r="DB34" s="628"/>
      <c r="DC34" s="629"/>
      <c r="DD34" s="602">
        <v>9271203</v>
      </c>
      <c r="DE34" s="594"/>
      <c r="DF34" s="594"/>
      <c r="DG34" s="594"/>
      <c r="DH34" s="594"/>
      <c r="DI34" s="594"/>
      <c r="DJ34" s="594"/>
      <c r="DK34" s="595"/>
      <c r="DL34" s="602">
        <v>8490222</v>
      </c>
      <c r="DM34" s="594"/>
      <c r="DN34" s="594"/>
      <c r="DO34" s="594"/>
      <c r="DP34" s="594"/>
      <c r="DQ34" s="594"/>
      <c r="DR34" s="594"/>
      <c r="DS34" s="594"/>
      <c r="DT34" s="594"/>
      <c r="DU34" s="594"/>
      <c r="DV34" s="595"/>
      <c r="DW34" s="598">
        <v>12.4</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6292729</v>
      </c>
      <c r="S35" s="594"/>
      <c r="T35" s="594"/>
      <c r="U35" s="594"/>
      <c r="V35" s="594"/>
      <c r="W35" s="594"/>
      <c r="X35" s="594"/>
      <c r="Y35" s="595"/>
      <c r="Z35" s="596">
        <v>4.5</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14240668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-4345529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440684</v>
      </c>
      <c r="CS35" s="625"/>
      <c r="CT35" s="625"/>
      <c r="CU35" s="625"/>
      <c r="CV35" s="625"/>
      <c r="CW35" s="625"/>
      <c r="CX35" s="625"/>
      <c r="CY35" s="626"/>
      <c r="CZ35" s="627">
        <v>0.3</v>
      </c>
      <c r="DA35" s="628"/>
      <c r="DB35" s="628"/>
      <c r="DC35" s="629"/>
      <c r="DD35" s="602">
        <v>361103</v>
      </c>
      <c r="DE35" s="625"/>
      <c r="DF35" s="625"/>
      <c r="DG35" s="625"/>
      <c r="DH35" s="625"/>
      <c r="DI35" s="625"/>
      <c r="DJ35" s="625"/>
      <c r="DK35" s="626"/>
      <c r="DL35" s="602">
        <v>333317</v>
      </c>
      <c r="DM35" s="625"/>
      <c r="DN35" s="625"/>
      <c r="DO35" s="625"/>
      <c r="DP35" s="625"/>
      <c r="DQ35" s="625"/>
      <c r="DR35" s="625"/>
      <c r="DS35" s="625"/>
      <c r="DT35" s="625"/>
      <c r="DU35" s="625"/>
      <c r="DV35" s="626"/>
      <c r="DW35" s="598">
        <v>0.5</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139074465</v>
      </c>
      <c r="S36" s="666"/>
      <c r="T36" s="666"/>
      <c r="U36" s="666"/>
      <c r="V36" s="666"/>
      <c r="W36" s="666"/>
      <c r="X36" s="666"/>
      <c r="Y36" s="667"/>
      <c r="Z36" s="668">
        <v>100</v>
      </c>
      <c r="AA36" s="668"/>
      <c r="AB36" s="668"/>
      <c r="AC36" s="668"/>
      <c r="AD36" s="669">
        <v>62227183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1327616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-8365210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8933948</v>
      </c>
      <c r="CS36" s="594"/>
      <c r="CT36" s="594"/>
      <c r="CU36" s="594"/>
      <c r="CV36" s="594"/>
      <c r="CW36" s="594"/>
      <c r="CX36" s="594"/>
      <c r="CY36" s="595"/>
      <c r="CZ36" s="627">
        <v>6.6</v>
      </c>
      <c r="DA36" s="628"/>
      <c r="DB36" s="628"/>
      <c r="DC36" s="629"/>
      <c r="DD36" s="602">
        <v>7357673</v>
      </c>
      <c r="DE36" s="594"/>
      <c r="DF36" s="594"/>
      <c r="DG36" s="594"/>
      <c r="DH36" s="594"/>
      <c r="DI36" s="594"/>
      <c r="DJ36" s="594"/>
      <c r="DK36" s="595"/>
      <c r="DL36" s="602">
        <v>3990722</v>
      </c>
      <c r="DM36" s="594"/>
      <c r="DN36" s="594"/>
      <c r="DO36" s="594"/>
      <c r="DP36" s="594"/>
      <c r="DQ36" s="594"/>
      <c r="DR36" s="594"/>
      <c r="DS36" s="594"/>
      <c r="DT36" s="594"/>
      <c r="DU36" s="594"/>
      <c r="DV36" s="595"/>
      <c r="DW36" s="598">
        <v>5.8</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148424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54482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2733564</v>
      </c>
      <c r="CS37" s="625"/>
      <c r="CT37" s="625"/>
      <c r="CU37" s="625"/>
      <c r="CV37" s="625"/>
      <c r="CW37" s="625"/>
      <c r="CX37" s="625"/>
      <c r="CY37" s="626"/>
      <c r="CZ37" s="627">
        <v>2</v>
      </c>
      <c r="DA37" s="628"/>
      <c r="DB37" s="628"/>
      <c r="DC37" s="629"/>
      <c r="DD37" s="602">
        <v>2412237</v>
      </c>
      <c r="DE37" s="625"/>
      <c r="DF37" s="625"/>
      <c r="DG37" s="625"/>
      <c r="DH37" s="625"/>
      <c r="DI37" s="625"/>
      <c r="DJ37" s="625"/>
      <c r="DK37" s="626"/>
      <c r="DL37" s="602">
        <v>2410974</v>
      </c>
      <c r="DM37" s="625"/>
      <c r="DN37" s="625"/>
      <c r="DO37" s="625"/>
      <c r="DP37" s="625"/>
      <c r="DQ37" s="625"/>
      <c r="DR37" s="625"/>
      <c r="DS37" s="625"/>
      <c r="DT37" s="625"/>
      <c r="DU37" s="625"/>
      <c r="DV37" s="626"/>
      <c r="DW37" s="598">
        <v>3.5</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220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94839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12764628</v>
      </c>
      <c r="CS38" s="594"/>
      <c r="CT38" s="594"/>
      <c r="CU38" s="594"/>
      <c r="CV38" s="594"/>
      <c r="CW38" s="594"/>
      <c r="CX38" s="594"/>
      <c r="CY38" s="595"/>
      <c r="CZ38" s="627">
        <v>9.5</v>
      </c>
      <c r="DA38" s="628"/>
      <c r="DB38" s="628"/>
      <c r="DC38" s="629"/>
      <c r="DD38" s="602">
        <v>10942374</v>
      </c>
      <c r="DE38" s="594"/>
      <c r="DF38" s="594"/>
      <c r="DG38" s="594"/>
      <c r="DH38" s="594"/>
      <c r="DI38" s="594"/>
      <c r="DJ38" s="594"/>
      <c r="DK38" s="595"/>
      <c r="DL38" s="602">
        <v>7133410</v>
      </c>
      <c r="DM38" s="594"/>
      <c r="DN38" s="594"/>
      <c r="DO38" s="594"/>
      <c r="DP38" s="594"/>
      <c r="DQ38" s="594"/>
      <c r="DR38" s="594"/>
      <c r="DS38" s="594"/>
      <c r="DT38" s="594"/>
      <c r="DU38" s="594"/>
      <c r="DV38" s="595"/>
      <c r="DW38" s="598">
        <v>10.4</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69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2327407</v>
      </c>
      <c r="CS39" s="625"/>
      <c r="CT39" s="625"/>
      <c r="CU39" s="625"/>
      <c r="CV39" s="625"/>
      <c r="CW39" s="625"/>
      <c r="CX39" s="625"/>
      <c r="CY39" s="626"/>
      <c r="CZ39" s="627">
        <v>1.7</v>
      </c>
      <c r="DA39" s="628"/>
      <c r="DB39" s="628"/>
      <c r="DC39" s="629"/>
      <c r="DD39" s="602">
        <v>2076603</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6241523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167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489789</v>
      </c>
      <c r="CS40" s="594"/>
      <c r="CT40" s="594"/>
      <c r="CU40" s="594"/>
      <c r="CV40" s="594"/>
      <c r="CW40" s="594"/>
      <c r="CX40" s="594"/>
      <c r="CY40" s="595"/>
      <c r="CZ40" s="627">
        <v>0.4</v>
      </c>
      <c r="DA40" s="628"/>
      <c r="DB40" s="628"/>
      <c r="DC40" s="629"/>
      <c r="DD40" s="602">
        <v>50000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6523105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19081474</v>
      </c>
      <c r="CS42" s="594"/>
      <c r="CT42" s="594"/>
      <c r="CU42" s="594"/>
      <c r="CV42" s="594"/>
      <c r="CW42" s="594"/>
      <c r="CX42" s="594"/>
      <c r="CY42" s="595"/>
      <c r="CZ42" s="627">
        <v>14.2</v>
      </c>
      <c r="DA42" s="676"/>
      <c r="DB42" s="676"/>
      <c r="DC42" s="677"/>
      <c r="DD42" s="602">
        <v>1605466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36390</v>
      </c>
      <c r="CS43" s="625"/>
      <c r="CT43" s="625"/>
      <c r="CU43" s="625"/>
      <c r="CV43" s="625"/>
      <c r="CW43" s="625"/>
      <c r="CX43" s="625"/>
      <c r="CY43" s="626"/>
      <c r="CZ43" s="627">
        <v>0</v>
      </c>
      <c r="DA43" s="628"/>
      <c r="DB43" s="628"/>
      <c r="DC43" s="629"/>
      <c r="DD43" s="602">
        <v>31269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19081474</v>
      </c>
      <c r="CS44" s="594"/>
      <c r="CT44" s="594"/>
      <c r="CU44" s="594"/>
      <c r="CV44" s="594"/>
      <c r="CW44" s="594"/>
      <c r="CX44" s="594"/>
      <c r="CY44" s="595"/>
      <c r="CZ44" s="627">
        <v>14.2</v>
      </c>
      <c r="DA44" s="676"/>
      <c r="DB44" s="676"/>
      <c r="DC44" s="677"/>
      <c r="DD44" s="602">
        <v>1605466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17054431</v>
      </c>
      <c r="CS45" s="625"/>
      <c r="CT45" s="625"/>
      <c r="CU45" s="625"/>
      <c r="CV45" s="625"/>
      <c r="CW45" s="625"/>
      <c r="CX45" s="625"/>
      <c r="CY45" s="626"/>
      <c r="CZ45" s="627">
        <v>12.7</v>
      </c>
      <c r="DA45" s="628"/>
      <c r="DB45" s="628"/>
      <c r="DC45" s="629"/>
      <c r="DD45" s="602">
        <v>684691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2027043</v>
      </c>
      <c r="CS46" s="594"/>
      <c r="CT46" s="594"/>
      <c r="CU46" s="594"/>
      <c r="CV46" s="594"/>
      <c r="CW46" s="594"/>
      <c r="CX46" s="594"/>
      <c r="CY46" s="595"/>
      <c r="CZ46" s="627">
        <v>1.5</v>
      </c>
      <c r="DA46" s="676"/>
      <c r="DB46" s="676"/>
      <c r="DC46" s="677"/>
      <c r="DD46" s="602">
        <v>920775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t="s">
        <v>220</v>
      </c>
      <c r="CS47" s="625"/>
      <c r="CT47" s="625"/>
      <c r="CU47" s="625"/>
      <c r="CV47" s="625"/>
      <c r="CW47" s="625"/>
      <c r="CX47" s="625"/>
      <c r="CY47" s="626"/>
      <c r="CZ47" s="627" t="s">
        <v>220</v>
      </c>
      <c r="DA47" s="628"/>
      <c r="DB47" s="628"/>
      <c r="DC47" s="629"/>
      <c r="DD47" s="602" t="s">
        <v>220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134442997</v>
      </c>
      <c r="CS49" s="661"/>
      <c r="CT49" s="661"/>
      <c r="CU49" s="661"/>
      <c r="CV49" s="661"/>
      <c r="CW49" s="661"/>
      <c r="CX49" s="661"/>
      <c r="CY49" s="688"/>
      <c r="CZ49" s="689">
        <v>100</v>
      </c>
      <c r="DA49" s="690"/>
      <c r="DB49" s="690"/>
      <c r="DC49" s="691"/>
      <c r="DD49" s="692">
        <v>72540420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20" sqref="AK20:AO2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139935</v>
      </c>
      <c r="R7" s="723"/>
      <c r="S7" s="723"/>
      <c r="T7" s="723"/>
      <c r="U7" s="723"/>
      <c r="V7" s="723">
        <v>135455</v>
      </c>
      <c r="W7" s="723"/>
      <c r="X7" s="723"/>
      <c r="Y7" s="723"/>
      <c r="Z7" s="723"/>
      <c r="AA7" s="723">
        <v>4480</v>
      </c>
      <c r="AB7" s="723"/>
      <c r="AC7" s="723"/>
      <c r="AD7" s="723"/>
      <c r="AE7" s="724"/>
      <c r="AF7" s="725">
        <v>2702</v>
      </c>
      <c r="AG7" s="726"/>
      <c r="AH7" s="726"/>
      <c r="AI7" s="726"/>
      <c r="AJ7" s="727"/>
      <c r="AK7" s="762">
        <v>2961</v>
      </c>
      <c r="AL7" s="763"/>
      <c r="AM7" s="763"/>
      <c r="AN7" s="763"/>
      <c r="AO7" s="763"/>
      <c r="AP7" s="763">
        <v>135983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1148</v>
      </c>
      <c r="CI7" s="760"/>
      <c r="CJ7" s="760"/>
      <c r="CK7" s="760"/>
      <c r="CL7" s="761"/>
      <c r="CM7" s="759">
        <v>4891</v>
      </c>
      <c r="CN7" s="760"/>
      <c r="CO7" s="760"/>
      <c r="CP7" s="760"/>
      <c r="CQ7" s="761"/>
      <c r="CR7" s="759">
        <v>600</v>
      </c>
      <c r="CS7" s="760"/>
      <c r="CT7" s="760"/>
      <c r="CU7" s="760"/>
      <c r="CV7" s="761"/>
      <c r="CW7" s="759" t="s">
        <v>538</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1197</v>
      </c>
      <c r="R8" s="747"/>
      <c r="S8" s="747"/>
      <c r="T8" s="747"/>
      <c r="U8" s="747"/>
      <c r="V8" s="747">
        <v>1100</v>
      </c>
      <c r="W8" s="747"/>
      <c r="X8" s="747"/>
      <c r="Y8" s="747"/>
      <c r="Z8" s="747"/>
      <c r="AA8" s="747">
        <v>98</v>
      </c>
      <c r="AB8" s="747"/>
      <c r="AC8" s="747"/>
      <c r="AD8" s="747"/>
      <c r="AE8" s="748"/>
      <c r="AF8" s="749">
        <v>98</v>
      </c>
      <c r="AG8" s="750"/>
      <c r="AH8" s="750"/>
      <c r="AI8" s="750"/>
      <c r="AJ8" s="751"/>
      <c r="AK8" s="752">
        <v>112</v>
      </c>
      <c r="AL8" s="753"/>
      <c r="AM8" s="753"/>
      <c r="AN8" s="753"/>
      <c r="AO8" s="753"/>
      <c r="AP8" s="753" t="s">
        <v>477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1</v>
      </c>
      <c r="CI8" s="770"/>
      <c r="CJ8" s="770"/>
      <c r="CK8" s="770"/>
      <c r="CL8" s="771"/>
      <c r="CM8" s="769">
        <v>492</v>
      </c>
      <c r="CN8" s="770"/>
      <c r="CO8" s="770"/>
      <c r="CP8" s="770"/>
      <c r="CQ8" s="771"/>
      <c r="CR8" s="769">
        <v>10</v>
      </c>
      <c r="CS8" s="770"/>
      <c r="CT8" s="770"/>
      <c r="CU8" s="770"/>
      <c r="CV8" s="771"/>
      <c r="CW8" s="769" t="s">
        <v>538</v>
      </c>
      <c r="CX8" s="770"/>
      <c r="CY8" s="770"/>
      <c r="CZ8" s="770"/>
      <c r="DA8" s="771"/>
      <c r="DB8" s="769" t="s">
        <v>538</v>
      </c>
      <c r="DC8" s="770"/>
      <c r="DD8" s="770"/>
      <c r="DE8" s="770"/>
      <c r="DF8" s="771"/>
      <c r="DG8" s="769" t="s">
        <v>538</v>
      </c>
      <c r="DH8" s="770"/>
      <c r="DI8" s="770"/>
      <c r="DJ8" s="770"/>
      <c r="DK8" s="771"/>
      <c r="DL8" s="769" t="s">
        <v>538</v>
      </c>
      <c r="DM8" s="770"/>
      <c r="DN8" s="770"/>
      <c r="DO8" s="770"/>
      <c r="DP8" s="771"/>
      <c r="DQ8" s="769" t="s">
        <v>538</v>
      </c>
      <c r="DR8" s="770"/>
      <c r="DS8" s="770"/>
      <c r="DT8" s="770"/>
      <c r="DU8" s="771"/>
      <c r="DV8" s="772"/>
      <c r="DW8" s="773"/>
      <c r="DX8" s="773"/>
      <c r="DY8" s="773"/>
      <c r="DZ8" s="774"/>
      <c r="EA8" s="205"/>
    </row>
    <row r="9" spans="1:131" s="206" customFormat="1" ht="26.25" customHeight="1" x14ac:dyDescent="0.15">
      <c r="A9" s="212">
        <v>3</v>
      </c>
      <c r="B9" s="743" t="s">
        <v>365</v>
      </c>
      <c r="C9" s="744"/>
      <c r="D9" s="744"/>
      <c r="E9" s="744"/>
      <c r="F9" s="744"/>
      <c r="G9" s="744"/>
      <c r="H9" s="744"/>
      <c r="I9" s="744"/>
      <c r="J9" s="744"/>
      <c r="K9" s="744"/>
      <c r="L9" s="744"/>
      <c r="M9" s="744"/>
      <c r="N9" s="744"/>
      <c r="O9" s="744"/>
      <c r="P9" s="745"/>
      <c r="Q9" s="746">
        <v>361</v>
      </c>
      <c r="R9" s="747"/>
      <c r="S9" s="747"/>
      <c r="T9" s="747"/>
      <c r="U9" s="747"/>
      <c r="V9" s="747">
        <v>303</v>
      </c>
      <c r="W9" s="747"/>
      <c r="X9" s="747"/>
      <c r="Y9" s="747"/>
      <c r="Z9" s="747"/>
      <c r="AA9" s="747">
        <v>58</v>
      </c>
      <c r="AB9" s="747"/>
      <c r="AC9" s="747"/>
      <c r="AD9" s="747"/>
      <c r="AE9" s="748"/>
      <c r="AF9" s="749">
        <v>1</v>
      </c>
      <c r="AG9" s="750"/>
      <c r="AH9" s="750"/>
      <c r="AI9" s="750"/>
      <c r="AJ9" s="751"/>
      <c r="AK9" s="752">
        <v>241</v>
      </c>
      <c r="AL9" s="753"/>
      <c r="AM9" s="753"/>
      <c r="AN9" s="753"/>
      <c r="AO9" s="753"/>
      <c r="AP9" s="753">
        <v>1999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12286</v>
      </c>
      <c r="CI9" s="770"/>
      <c r="CJ9" s="770"/>
      <c r="CK9" s="770"/>
      <c r="CL9" s="771"/>
      <c r="CM9" s="769">
        <v>13049</v>
      </c>
      <c r="CN9" s="770"/>
      <c r="CO9" s="770"/>
      <c r="CP9" s="770"/>
      <c r="CQ9" s="771"/>
      <c r="CR9" s="769">
        <v>1299</v>
      </c>
      <c r="CS9" s="770"/>
      <c r="CT9" s="770"/>
      <c r="CU9" s="770"/>
      <c r="CV9" s="771"/>
      <c r="CW9" s="769">
        <v>246</v>
      </c>
      <c r="CX9" s="770"/>
      <c r="CY9" s="770"/>
      <c r="CZ9" s="770"/>
      <c r="DA9" s="771"/>
      <c r="DB9" s="769" t="s">
        <v>538</v>
      </c>
      <c r="DC9" s="770"/>
      <c r="DD9" s="770"/>
      <c r="DE9" s="770"/>
      <c r="DF9" s="771"/>
      <c r="DG9" s="769" t="s">
        <v>538</v>
      </c>
      <c r="DH9" s="770"/>
      <c r="DI9" s="770"/>
      <c r="DJ9" s="770"/>
      <c r="DK9" s="771"/>
      <c r="DL9" s="769" t="s">
        <v>538</v>
      </c>
      <c r="DM9" s="770"/>
      <c r="DN9" s="770"/>
      <c r="DO9" s="770"/>
      <c r="DP9" s="771"/>
      <c r="DQ9" s="769" t="s">
        <v>538</v>
      </c>
      <c r="DR9" s="770"/>
      <c r="DS9" s="770"/>
      <c r="DT9" s="770"/>
      <c r="DU9" s="771"/>
      <c r="DV9" s="772"/>
      <c r="DW9" s="773"/>
      <c r="DX9" s="773"/>
      <c r="DY9" s="773"/>
      <c r="DZ9" s="774"/>
      <c r="EA9" s="205"/>
    </row>
    <row r="10" spans="1:131" s="206" customFormat="1" ht="26.25" customHeight="1" x14ac:dyDescent="0.15">
      <c r="A10" s="212">
        <v>4</v>
      </c>
      <c r="B10" s="743" t="s">
        <v>366</v>
      </c>
      <c r="C10" s="744"/>
      <c r="D10" s="744"/>
      <c r="E10" s="744"/>
      <c r="F10" s="744"/>
      <c r="G10" s="744"/>
      <c r="H10" s="744"/>
      <c r="I10" s="744"/>
      <c r="J10" s="744"/>
      <c r="K10" s="744"/>
      <c r="L10" s="744"/>
      <c r="M10" s="744"/>
      <c r="N10" s="744"/>
      <c r="O10" s="744"/>
      <c r="P10" s="745"/>
      <c r="Q10" s="746">
        <v>294</v>
      </c>
      <c r="R10" s="747"/>
      <c r="S10" s="747"/>
      <c r="T10" s="747"/>
      <c r="U10" s="747"/>
      <c r="V10" s="747">
        <v>294</v>
      </c>
      <c r="W10" s="747"/>
      <c r="X10" s="747"/>
      <c r="Y10" s="747"/>
      <c r="Z10" s="747"/>
      <c r="AA10" s="747" t="s">
        <v>551</v>
      </c>
      <c r="AB10" s="747"/>
      <c r="AC10" s="747"/>
      <c r="AD10" s="747"/>
      <c r="AE10" s="748"/>
      <c r="AF10" s="749" t="s">
        <v>367</v>
      </c>
      <c r="AG10" s="750"/>
      <c r="AH10" s="750"/>
      <c r="AI10" s="750"/>
      <c r="AJ10" s="751"/>
      <c r="AK10" s="752" t="s">
        <v>477</v>
      </c>
      <c r="AL10" s="753"/>
      <c r="AM10" s="753"/>
      <c r="AN10" s="753"/>
      <c r="AO10" s="753"/>
      <c r="AP10" s="753" t="s">
        <v>477</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368</v>
      </c>
      <c r="C11" s="744"/>
      <c r="D11" s="744"/>
      <c r="E11" s="744"/>
      <c r="F11" s="744"/>
      <c r="G11" s="744"/>
      <c r="H11" s="744"/>
      <c r="I11" s="744"/>
      <c r="J11" s="744"/>
      <c r="K11" s="744"/>
      <c r="L11" s="744"/>
      <c r="M11" s="744"/>
      <c r="N11" s="744"/>
      <c r="O11" s="744"/>
      <c r="P11" s="745"/>
      <c r="Q11" s="746">
        <v>93</v>
      </c>
      <c r="R11" s="747"/>
      <c r="S11" s="747"/>
      <c r="T11" s="747"/>
      <c r="U11" s="747"/>
      <c r="V11" s="747">
        <v>88</v>
      </c>
      <c r="W11" s="747"/>
      <c r="X11" s="747"/>
      <c r="Y11" s="747"/>
      <c r="Z11" s="747"/>
      <c r="AA11" s="747">
        <v>5</v>
      </c>
      <c r="AB11" s="747"/>
      <c r="AC11" s="747"/>
      <c r="AD11" s="747"/>
      <c r="AE11" s="748"/>
      <c r="AF11" s="749">
        <v>0</v>
      </c>
      <c r="AG11" s="750"/>
      <c r="AH11" s="750"/>
      <c r="AI11" s="750"/>
      <c r="AJ11" s="751"/>
      <c r="AK11" s="752">
        <v>1</v>
      </c>
      <c r="AL11" s="753"/>
      <c r="AM11" s="753"/>
      <c r="AN11" s="753"/>
      <c r="AO11" s="753"/>
      <c r="AP11" s="753" t="s">
        <v>477</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141531</v>
      </c>
      <c r="R23" s="782"/>
      <c r="S23" s="782"/>
      <c r="T23" s="782"/>
      <c r="U23" s="782"/>
      <c r="V23" s="782">
        <v>136891</v>
      </c>
      <c r="W23" s="782"/>
      <c r="X23" s="782"/>
      <c r="Y23" s="782"/>
      <c r="Z23" s="782"/>
      <c r="AA23" s="782">
        <v>4640</v>
      </c>
      <c r="AB23" s="782"/>
      <c r="AC23" s="782"/>
      <c r="AD23" s="782"/>
      <c r="AE23" s="783"/>
      <c r="AF23" s="784">
        <v>2800</v>
      </c>
      <c r="AG23" s="782"/>
      <c r="AH23" s="782"/>
      <c r="AI23" s="782"/>
      <c r="AJ23" s="785"/>
      <c r="AK23" s="786"/>
      <c r="AL23" s="787"/>
      <c r="AM23" s="787"/>
      <c r="AN23" s="787"/>
      <c r="AO23" s="787"/>
      <c r="AP23" s="782">
        <v>137982</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42732</v>
      </c>
      <c r="R28" s="811"/>
      <c r="S28" s="811"/>
      <c r="T28" s="811"/>
      <c r="U28" s="811"/>
      <c r="V28" s="811">
        <v>47078</v>
      </c>
      <c r="W28" s="811"/>
      <c r="X28" s="811"/>
      <c r="Y28" s="811"/>
      <c r="Z28" s="811"/>
      <c r="AA28" s="811">
        <v>-4346</v>
      </c>
      <c r="AB28" s="811"/>
      <c r="AC28" s="811"/>
      <c r="AD28" s="811"/>
      <c r="AE28" s="812"/>
      <c r="AF28" s="813">
        <v>-4346</v>
      </c>
      <c r="AG28" s="811"/>
      <c r="AH28" s="811"/>
      <c r="AI28" s="811"/>
      <c r="AJ28" s="814"/>
      <c r="AK28" s="815">
        <v>6242</v>
      </c>
      <c r="AL28" s="806"/>
      <c r="AM28" s="806"/>
      <c r="AN28" s="806"/>
      <c r="AO28" s="806"/>
      <c r="AP28" s="806" t="s">
        <v>477</v>
      </c>
      <c r="AQ28" s="806"/>
      <c r="AR28" s="806"/>
      <c r="AS28" s="806"/>
      <c r="AT28" s="806"/>
      <c r="AU28" s="806"/>
      <c r="AV28" s="806"/>
      <c r="AW28" s="806"/>
      <c r="AX28" s="806"/>
      <c r="AY28" s="806"/>
      <c r="AZ28" s="807" t="s">
        <v>477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22715</v>
      </c>
      <c r="R29" s="747"/>
      <c r="S29" s="747"/>
      <c r="T29" s="747"/>
      <c r="U29" s="747"/>
      <c r="V29" s="747">
        <v>22030</v>
      </c>
      <c r="W29" s="747"/>
      <c r="X29" s="747"/>
      <c r="Y29" s="747"/>
      <c r="Z29" s="747"/>
      <c r="AA29" s="747">
        <v>685</v>
      </c>
      <c r="AB29" s="747"/>
      <c r="AC29" s="747"/>
      <c r="AD29" s="747"/>
      <c r="AE29" s="748"/>
      <c r="AF29" s="749">
        <v>678</v>
      </c>
      <c r="AG29" s="750"/>
      <c r="AH29" s="750"/>
      <c r="AI29" s="750"/>
      <c r="AJ29" s="751"/>
      <c r="AK29" s="818">
        <v>3701</v>
      </c>
      <c r="AL29" s="819"/>
      <c r="AM29" s="819"/>
      <c r="AN29" s="819"/>
      <c r="AO29" s="819"/>
      <c r="AP29" s="819" t="s">
        <v>477</v>
      </c>
      <c r="AQ29" s="819"/>
      <c r="AR29" s="819"/>
      <c r="AS29" s="819"/>
      <c r="AT29" s="819"/>
      <c r="AU29" s="819"/>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2934</v>
      </c>
      <c r="R30" s="747"/>
      <c r="S30" s="747"/>
      <c r="T30" s="747"/>
      <c r="U30" s="747"/>
      <c r="V30" s="747">
        <v>2922</v>
      </c>
      <c r="W30" s="747"/>
      <c r="X30" s="747"/>
      <c r="Y30" s="747"/>
      <c r="Z30" s="747"/>
      <c r="AA30" s="747">
        <v>12</v>
      </c>
      <c r="AB30" s="747"/>
      <c r="AC30" s="747"/>
      <c r="AD30" s="747"/>
      <c r="AE30" s="748"/>
      <c r="AF30" s="749">
        <v>12</v>
      </c>
      <c r="AG30" s="750"/>
      <c r="AH30" s="750"/>
      <c r="AI30" s="750"/>
      <c r="AJ30" s="751"/>
      <c r="AK30" s="818">
        <v>614</v>
      </c>
      <c r="AL30" s="819"/>
      <c r="AM30" s="819"/>
      <c r="AN30" s="819"/>
      <c r="AO30" s="819"/>
      <c r="AP30" s="819" t="s">
        <v>477</v>
      </c>
      <c r="AQ30" s="819"/>
      <c r="AR30" s="819"/>
      <c r="AS30" s="819"/>
      <c r="AT30" s="819"/>
      <c r="AU30" s="819"/>
      <c r="AV30" s="819"/>
      <c r="AW30" s="819"/>
      <c r="AX30" s="819"/>
      <c r="AY30" s="819"/>
      <c r="AZ30" s="820" t="s">
        <v>477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7696</v>
      </c>
      <c r="R31" s="747"/>
      <c r="S31" s="747"/>
      <c r="T31" s="747"/>
      <c r="U31" s="747"/>
      <c r="V31" s="747">
        <v>7053</v>
      </c>
      <c r="W31" s="747"/>
      <c r="X31" s="747"/>
      <c r="Y31" s="747"/>
      <c r="Z31" s="747"/>
      <c r="AA31" s="747">
        <v>643</v>
      </c>
      <c r="AB31" s="747"/>
      <c r="AC31" s="747"/>
      <c r="AD31" s="747"/>
      <c r="AE31" s="748"/>
      <c r="AF31" s="749">
        <v>9367</v>
      </c>
      <c r="AG31" s="750"/>
      <c r="AH31" s="750"/>
      <c r="AI31" s="750"/>
      <c r="AJ31" s="751"/>
      <c r="AK31" s="818">
        <v>148</v>
      </c>
      <c r="AL31" s="819"/>
      <c r="AM31" s="819"/>
      <c r="AN31" s="819"/>
      <c r="AO31" s="819"/>
      <c r="AP31" s="819">
        <v>2886</v>
      </c>
      <c r="AQ31" s="819"/>
      <c r="AR31" s="819"/>
      <c r="AS31" s="819"/>
      <c r="AT31" s="819"/>
      <c r="AU31" s="819" t="s">
        <v>477</v>
      </c>
      <c r="AV31" s="819"/>
      <c r="AW31" s="819"/>
      <c r="AX31" s="819"/>
      <c r="AY31" s="819"/>
      <c r="AZ31" s="820" t="s">
        <v>477</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5302</v>
      </c>
      <c r="R32" s="747"/>
      <c r="S32" s="747"/>
      <c r="T32" s="747"/>
      <c r="U32" s="747"/>
      <c r="V32" s="747">
        <v>4644</v>
      </c>
      <c r="W32" s="747"/>
      <c r="X32" s="747"/>
      <c r="Y32" s="747"/>
      <c r="Z32" s="747"/>
      <c r="AA32" s="747">
        <v>658</v>
      </c>
      <c r="AB32" s="747"/>
      <c r="AC32" s="747"/>
      <c r="AD32" s="747"/>
      <c r="AE32" s="748"/>
      <c r="AF32" s="749">
        <v>2289</v>
      </c>
      <c r="AG32" s="750"/>
      <c r="AH32" s="750"/>
      <c r="AI32" s="750"/>
      <c r="AJ32" s="751"/>
      <c r="AK32" s="818">
        <v>1328</v>
      </c>
      <c r="AL32" s="819"/>
      <c r="AM32" s="819"/>
      <c r="AN32" s="819"/>
      <c r="AO32" s="819"/>
      <c r="AP32" s="819">
        <v>16162</v>
      </c>
      <c r="AQ32" s="819"/>
      <c r="AR32" s="819"/>
      <c r="AS32" s="819"/>
      <c r="AT32" s="819"/>
      <c r="AU32" s="819">
        <v>8647</v>
      </c>
      <c r="AV32" s="819"/>
      <c r="AW32" s="819"/>
      <c r="AX32" s="819"/>
      <c r="AY32" s="819"/>
      <c r="AZ32" s="820" t="s">
        <v>477</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8000</v>
      </c>
      <c r="AG63" s="830"/>
      <c r="AH63" s="830"/>
      <c r="AI63" s="830"/>
      <c r="AJ63" s="831"/>
      <c r="AK63" s="832"/>
      <c r="AL63" s="827"/>
      <c r="AM63" s="827"/>
      <c r="AN63" s="827"/>
      <c r="AO63" s="827"/>
      <c r="AP63" s="830">
        <v>19048</v>
      </c>
      <c r="AQ63" s="830"/>
      <c r="AR63" s="830"/>
      <c r="AS63" s="830"/>
      <c r="AT63" s="830"/>
      <c r="AU63" s="830">
        <v>8647</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6" t="s">
        <v>537</v>
      </c>
      <c r="C68" s="857"/>
      <c r="D68" s="857"/>
      <c r="E68" s="857"/>
      <c r="F68" s="857"/>
      <c r="G68" s="857"/>
      <c r="H68" s="857"/>
      <c r="I68" s="857"/>
      <c r="J68" s="857"/>
      <c r="K68" s="857"/>
      <c r="L68" s="857"/>
      <c r="M68" s="857"/>
      <c r="N68" s="857"/>
      <c r="O68" s="857"/>
      <c r="P68" s="858"/>
      <c r="Q68" s="859">
        <v>664</v>
      </c>
      <c r="R68" s="860"/>
      <c r="S68" s="860"/>
      <c r="T68" s="860"/>
      <c r="U68" s="860"/>
      <c r="V68" s="860">
        <v>655</v>
      </c>
      <c r="W68" s="860"/>
      <c r="X68" s="860"/>
      <c r="Y68" s="860"/>
      <c r="Z68" s="860"/>
      <c r="AA68" s="860">
        <v>9</v>
      </c>
      <c r="AB68" s="860"/>
      <c r="AC68" s="860"/>
      <c r="AD68" s="860"/>
      <c r="AE68" s="860"/>
      <c r="AF68" s="860">
        <v>9</v>
      </c>
      <c r="AG68" s="860"/>
      <c r="AH68" s="860"/>
      <c r="AI68" s="860"/>
      <c r="AJ68" s="860"/>
      <c r="AK68" s="819" t="s">
        <v>550</v>
      </c>
      <c r="AL68" s="819"/>
      <c r="AM68" s="819"/>
      <c r="AN68" s="819"/>
      <c r="AO68" s="819"/>
      <c r="AP68" s="819" t="s">
        <v>538</v>
      </c>
      <c r="AQ68" s="819"/>
      <c r="AR68" s="819"/>
      <c r="AS68" s="819"/>
      <c r="AT68" s="819"/>
      <c r="AU68" s="819" t="s">
        <v>538</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539</v>
      </c>
      <c r="C69" s="862"/>
      <c r="D69" s="862"/>
      <c r="E69" s="862"/>
      <c r="F69" s="862"/>
      <c r="G69" s="862"/>
      <c r="H69" s="862"/>
      <c r="I69" s="862"/>
      <c r="J69" s="862"/>
      <c r="K69" s="862"/>
      <c r="L69" s="862"/>
      <c r="M69" s="862"/>
      <c r="N69" s="862"/>
      <c r="O69" s="862"/>
      <c r="P69" s="863"/>
      <c r="Q69" s="864">
        <v>685</v>
      </c>
      <c r="R69" s="819"/>
      <c r="S69" s="819"/>
      <c r="T69" s="819"/>
      <c r="U69" s="819"/>
      <c r="V69" s="819">
        <v>683</v>
      </c>
      <c r="W69" s="819"/>
      <c r="X69" s="819"/>
      <c r="Y69" s="819"/>
      <c r="Z69" s="819"/>
      <c r="AA69" s="819">
        <v>2</v>
      </c>
      <c r="AB69" s="819"/>
      <c r="AC69" s="819"/>
      <c r="AD69" s="819"/>
      <c r="AE69" s="819"/>
      <c r="AF69" s="819">
        <v>2</v>
      </c>
      <c r="AG69" s="819"/>
      <c r="AH69" s="819"/>
      <c r="AI69" s="819"/>
      <c r="AJ69" s="819"/>
      <c r="AK69" s="819">
        <v>3</v>
      </c>
      <c r="AL69" s="819"/>
      <c r="AM69" s="819"/>
      <c r="AN69" s="819"/>
      <c r="AO69" s="819"/>
      <c r="AP69" s="819" t="s">
        <v>538</v>
      </c>
      <c r="AQ69" s="819"/>
      <c r="AR69" s="819"/>
      <c r="AS69" s="819"/>
      <c r="AT69" s="819"/>
      <c r="AU69" s="819" t="s">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540</v>
      </c>
      <c r="C70" s="862"/>
      <c r="D70" s="862"/>
      <c r="E70" s="862"/>
      <c r="F70" s="862"/>
      <c r="G70" s="862"/>
      <c r="H70" s="862"/>
      <c r="I70" s="862"/>
      <c r="J70" s="862"/>
      <c r="K70" s="862"/>
      <c r="L70" s="862"/>
      <c r="M70" s="862"/>
      <c r="N70" s="862"/>
      <c r="O70" s="862"/>
      <c r="P70" s="863"/>
      <c r="Q70" s="864">
        <v>16</v>
      </c>
      <c r="R70" s="819"/>
      <c r="S70" s="819"/>
      <c r="T70" s="819"/>
      <c r="U70" s="819"/>
      <c r="V70" s="819">
        <v>13</v>
      </c>
      <c r="W70" s="819"/>
      <c r="X70" s="819"/>
      <c r="Y70" s="819"/>
      <c r="Z70" s="819"/>
      <c r="AA70" s="819">
        <v>3</v>
      </c>
      <c r="AB70" s="819"/>
      <c r="AC70" s="819"/>
      <c r="AD70" s="819"/>
      <c r="AE70" s="819"/>
      <c r="AF70" s="819">
        <v>3</v>
      </c>
      <c r="AG70" s="819"/>
      <c r="AH70" s="819"/>
      <c r="AI70" s="819"/>
      <c r="AJ70" s="819"/>
      <c r="AK70" s="819">
        <v>5</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541</v>
      </c>
      <c r="C71" s="862"/>
      <c r="D71" s="862"/>
      <c r="E71" s="862"/>
      <c r="F71" s="862"/>
      <c r="G71" s="862"/>
      <c r="H71" s="862"/>
      <c r="I71" s="862"/>
      <c r="J71" s="862"/>
      <c r="K71" s="862"/>
      <c r="L71" s="862"/>
      <c r="M71" s="862"/>
      <c r="N71" s="862"/>
      <c r="O71" s="862"/>
      <c r="P71" s="863"/>
      <c r="Q71" s="867">
        <v>206</v>
      </c>
      <c r="R71" s="868"/>
      <c r="S71" s="868"/>
      <c r="T71" s="868"/>
      <c r="U71" s="818"/>
      <c r="V71" s="869">
        <v>197</v>
      </c>
      <c r="W71" s="868"/>
      <c r="X71" s="868"/>
      <c r="Y71" s="868"/>
      <c r="Z71" s="818"/>
      <c r="AA71" s="869">
        <v>9</v>
      </c>
      <c r="AB71" s="868"/>
      <c r="AC71" s="868"/>
      <c r="AD71" s="868"/>
      <c r="AE71" s="818"/>
      <c r="AF71" s="869">
        <v>9</v>
      </c>
      <c r="AG71" s="868"/>
      <c r="AH71" s="868"/>
      <c r="AI71" s="868"/>
      <c r="AJ71" s="818"/>
      <c r="AK71" s="869">
        <v>0</v>
      </c>
      <c r="AL71" s="868"/>
      <c r="AM71" s="868"/>
      <c r="AN71" s="868"/>
      <c r="AO71" s="818"/>
      <c r="AP71" s="869">
        <v>67</v>
      </c>
      <c r="AQ71" s="868"/>
      <c r="AR71" s="868"/>
      <c r="AS71" s="868"/>
      <c r="AT71" s="818"/>
      <c r="AU71" s="869">
        <v>0</v>
      </c>
      <c r="AV71" s="868"/>
      <c r="AW71" s="868"/>
      <c r="AX71" s="868"/>
      <c r="AY71" s="818"/>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552</v>
      </c>
      <c r="C72" s="862"/>
      <c r="D72" s="862"/>
      <c r="E72" s="862"/>
      <c r="F72" s="862"/>
      <c r="G72" s="862"/>
      <c r="H72" s="862"/>
      <c r="I72" s="862"/>
      <c r="J72" s="862"/>
      <c r="K72" s="862"/>
      <c r="L72" s="862"/>
      <c r="M72" s="862"/>
      <c r="N72" s="862"/>
      <c r="O72" s="862"/>
      <c r="P72" s="863"/>
      <c r="Q72" s="864">
        <v>556</v>
      </c>
      <c r="R72" s="819"/>
      <c r="S72" s="819"/>
      <c r="T72" s="819"/>
      <c r="U72" s="819"/>
      <c r="V72" s="819">
        <v>551</v>
      </c>
      <c r="W72" s="819"/>
      <c r="X72" s="819"/>
      <c r="Y72" s="819"/>
      <c r="Z72" s="819"/>
      <c r="AA72" s="819">
        <v>5</v>
      </c>
      <c r="AB72" s="819"/>
      <c r="AC72" s="819"/>
      <c r="AD72" s="819"/>
      <c r="AE72" s="819"/>
      <c r="AF72" s="819">
        <v>5</v>
      </c>
      <c r="AG72" s="819"/>
      <c r="AH72" s="819"/>
      <c r="AI72" s="819"/>
      <c r="AJ72" s="819"/>
      <c r="AK72" s="819">
        <v>0</v>
      </c>
      <c r="AL72" s="819"/>
      <c r="AM72" s="819"/>
      <c r="AN72" s="819"/>
      <c r="AO72" s="819"/>
      <c r="AP72" s="819">
        <v>1346</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3256</v>
      </c>
      <c r="R73" s="819"/>
      <c r="S73" s="819"/>
      <c r="T73" s="819"/>
      <c r="U73" s="819"/>
      <c r="V73" s="819">
        <v>3181</v>
      </c>
      <c r="W73" s="819"/>
      <c r="X73" s="819"/>
      <c r="Y73" s="819"/>
      <c r="Z73" s="819"/>
      <c r="AA73" s="819">
        <v>75</v>
      </c>
      <c r="AB73" s="819"/>
      <c r="AC73" s="819"/>
      <c r="AD73" s="819"/>
      <c r="AE73" s="819"/>
      <c r="AF73" s="819">
        <v>41</v>
      </c>
      <c r="AG73" s="819"/>
      <c r="AH73" s="819"/>
      <c r="AI73" s="819"/>
      <c r="AJ73" s="819"/>
      <c r="AK73" s="819">
        <v>345</v>
      </c>
      <c r="AL73" s="819"/>
      <c r="AM73" s="819"/>
      <c r="AN73" s="819"/>
      <c r="AO73" s="819"/>
      <c r="AP73" s="819">
        <v>5425</v>
      </c>
      <c r="AQ73" s="819"/>
      <c r="AR73" s="819"/>
      <c r="AS73" s="819"/>
      <c r="AT73" s="819"/>
      <c r="AU73" s="819">
        <v>5010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7">
        <v>4036</v>
      </c>
      <c r="R74" s="868"/>
      <c r="S74" s="868"/>
      <c r="T74" s="868"/>
      <c r="U74" s="818"/>
      <c r="V74" s="869">
        <v>3859</v>
      </c>
      <c r="W74" s="868"/>
      <c r="X74" s="868"/>
      <c r="Y74" s="868"/>
      <c r="Z74" s="818"/>
      <c r="AA74" s="869">
        <v>177</v>
      </c>
      <c r="AB74" s="868"/>
      <c r="AC74" s="868"/>
      <c r="AD74" s="868"/>
      <c r="AE74" s="818"/>
      <c r="AF74" s="869">
        <v>67</v>
      </c>
      <c r="AG74" s="868"/>
      <c r="AH74" s="868"/>
      <c r="AI74" s="868"/>
      <c r="AJ74" s="818"/>
      <c r="AK74" s="869">
        <v>89</v>
      </c>
      <c r="AL74" s="868"/>
      <c r="AM74" s="868"/>
      <c r="AN74" s="868"/>
      <c r="AO74" s="818"/>
      <c r="AP74" s="869">
        <v>10107</v>
      </c>
      <c r="AQ74" s="868"/>
      <c r="AR74" s="868"/>
      <c r="AS74" s="868"/>
      <c r="AT74" s="818"/>
      <c r="AU74" s="869">
        <v>3640</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2138</v>
      </c>
      <c r="R75" s="868"/>
      <c r="S75" s="868"/>
      <c r="T75" s="868"/>
      <c r="U75" s="818"/>
      <c r="V75" s="869">
        <v>1924</v>
      </c>
      <c r="W75" s="868"/>
      <c r="X75" s="868"/>
      <c r="Y75" s="868"/>
      <c r="Z75" s="818"/>
      <c r="AA75" s="869">
        <v>214</v>
      </c>
      <c r="AB75" s="868"/>
      <c r="AC75" s="868"/>
      <c r="AD75" s="868"/>
      <c r="AE75" s="818"/>
      <c r="AF75" s="869">
        <v>108</v>
      </c>
      <c r="AG75" s="868"/>
      <c r="AH75" s="868"/>
      <c r="AI75" s="868"/>
      <c r="AJ75" s="818"/>
      <c r="AK75" s="869" t="s">
        <v>538</v>
      </c>
      <c r="AL75" s="868"/>
      <c r="AM75" s="868"/>
      <c r="AN75" s="868"/>
      <c r="AO75" s="818"/>
      <c r="AP75" s="869">
        <v>8371</v>
      </c>
      <c r="AQ75" s="868"/>
      <c r="AR75" s="868"/>
      <c r="AS75" s="868"/>
      <c r="AT75" s="818"/>
      <c r="AU75" s="869" t="s">
        <v>538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545</v>
      </c>
      <c r="C76" s="862"/>
      <c r="D76" s="862"/>
      <c r="E76" s="862"/>
      <c r="F76" s="862"/>
      <c r="G76" s="862"/>
      <c r="H76" s="862"/>
      <c r="I76" s="862"/>
      <c r="J76" s="862"/>
      <c r="K76" s="862"/>
      <c r="L76" s="862"/>
      <c r="M76" s="862"/>
      <c r="N76" s="862"/>
      <c r="O76" s="862"/>
      <c r="P76" s="863"/>
      <c r="Q76" s="867">
        <v>1181</v>
      </c>
      <c r="R76" s="868"/>
      <c r="S76" s="868"/>
      <c r="T76" s="868"/>
      <c r="U76" s="818"/>
      <c r="V76" s="869">
        <v>1153</v>
      </c>
      <c r="W76" s="868"/>
      <c r="X76" s="868"/>
      <c r="Y76" s="868"/>
      <c r="Z76" s="818"/>
      <c r="AA76" s="869">
        <v>27</v>
      </c>
      <c r="AB76" s="868"/>
      <c r="AC76" s="868"/>
      <c r="AD76" s="868"/>
      <c r="AE76" s="818"/>
      <c r="AF76" s="869">
        <v>27</v>
      </c>
      <c r="AG76" s="868"/>
      <c r="AH76" s="868"/>
      <c r="AI76" s="868"/>
      <c r="AJ76" s="818"/>
      <c r="AK76" s="869">
        <v>0</v>
      </c>
      <c r="AL76" s="868"/>
      <c r="AM76" s="868"/>
      <c r="AN76" s="868"/>
      <c r="AO76" s="818"/>
      <c r="AP76" s="869">
        <v>0</v>
      </c>
      <c r="AQ76" s="868"/>
      <c r="AR76" s="868"/>
      <c r="AS76" s="868"/>
      <c r="AT76" s="818"/>
      <c r="AU76" s="869" t="s">
        <v>538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546</v>
      </c>
      <c r="C77" s="862"/>
      <c r="D77" s="862"/>
      <c r="E77" s="862"/>
      <c r="F77" s="862"/>
      <c r="G77" s="862"/>
      <c r="H77" s="862"/>
      <c r="I77" s="862"/>
      <c r="J77" s="862"/>
      <c r="K77" s="862"/>
      <c r="L77" s="862"/>
      <c r="M77" s="862"/>
      <c r="N77" s="862"/>
      <c r="O77" s="862"/>
      <c r="P77" s="863"/>
      <c r="Q77" s="867">
        <v>136669</v>
      </c>
      <c r="R77" s="868"/>
      <c r="S77" s="868"/>
      <c r="T77" s="868"/>
      <c r="U77" s="818"/>
      <c r="V77" s="869">
        <v>129997</v>
      </c>
      <c r="W77" s="868"/>
      <c r="X77" s="868"/>
      <c r="Y77" s="868"/>
      <c r="Z77" s="818"/>
      <c r="AA77" s="869">
        <v>6671</v>
      </c>
      <c r="AB77" s="868"/>
      <c r="AC77" s="868"/>
      <c r="AD77" s="868"/>
      <c r="AE77" s="818"/>
      <c r="AF77" s="869">
        <v>6671</v>
      </c>
      <c r="AG77" s="868"/>
      <c r="AH77" s="868"/>
      <c r="AI77" s="868"/>
      <c r="AJ77" s="818"/>
      <c r="AK77" s="869">
        <v>1851</v>
      </c>
      <c r="AL77" s="868"/>
      <c r="AM77" s="868"/>
      <c r="AN77" s="868"/>
      <c r="AO77" s="818"/>
      <c r="AP77" s="869">
        <v>0</v>
      </c>
      <c r="AQ77" s="868"/>
      <c r="AR77" s="868"/>
      <c r="AS77" s="868"/>
      <c r="AT77" s="818"/>
      <c r="AU77" s="869" t="s">
        <v>538</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6942</v>
      </c>
      <c r="AG88" s="830"/>
      <c r="AH88" s="830"/>
      <c r="AI88" s="830"/>
      <c r="AJ88" s="830"/>
      <c r="AK88" s="827"/>
      <c r="AL88" s="827"/>
      <c r="AM88" s="827"/>
      <c r="AN88" s="827"/>
      <c r="AO88" s="827"/>
      <c r="AP88" s="830">
        <v>25316</v>
      </c>
      <c r="AQ88" s="830"/>
      <c r="AR88" s="830"/>
      <c r="AS88" s="830"/>
      <c r="AT88" s="830"/>
      <c r="AU88" s="830">
        <v>8650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1909</v>
      </c>
      <c r="CS102" s="838"/>
      <c r="CT102" s="838"/>
      <c r="CU102" s="838"/>
      <c r="CV102" s="881"/>
      <c r="CW102" s="880">
        <v>246</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12745310</v>
      </c>
      <c r="AB110" s="890"/>
      <c r="AC110" s="890"/>
      <c r="AD110" s="890"/>
      <c r="AE110" s="891"/>
      <c r="AF110" s="892">
        <v>13141627</v>
      </c>
      <c r="AG110" s="890"/>
      <c r="AH110" s="890"/>
      <c r="AI110" s="890"/>
      <c r="AJ110" s="891"/>
      <c r="AK110" s="892">
        <v>13412104</v>
      </c>
      <c r="AL110" s="890"/>
      <c r="AM110" s="890"/>
      <c r="AN110" s="890"/>
      <c r="AO110" s="891"/>
      <c r="AP110" s="893">
        <v>22.2</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140332130</v>
      </c>
      <c r="BR110" s="927"/>
      <c r="BS110" s="927"/>
      <c r="BT110" s="927"/>
      <c r="BU110" s="927"/>
      <c r="BV110" s="927">
        <v>138834737</v>
      </c>
      <c r="BW110" s="927"/>
      <c r="BX110" s="927"/>
      <c r="BY110" s="927"/>
      <c r="BZ110" s="927"/>
      <c r="CA110" s="927">
        <v>138034986</v>
      </c>
      <c r="CB110" s="927"/>
      <c r="CC110" s="927"/>
      <c r="CD110" s="927"/>
      <c r="CE110" s="927"/>
      <c r="CF110" s="941">
        <v>228.9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2435318</v>
      </c>
      <c r="BR111" s="920"/>
      <c r="BS111" s="920"/>
      <c r="BT111" s="920"/>
      <c r="BU111" s="920"/>
      <c r="BV111" s="920">
        <v>2199946</v>
      </c>
      <c r="BW111" s="920"/>
      <c r="BX111" s="920"/>
      <c r="BY111" s="920"/>
      <c r="BZ111" s="920"/>
      <c r="CA111" s="920">
        <v>1958128</v>
      </c>
      <c r="CB111" s="920"/>
      <c r="CC111" s="920"/>
      <c r="CD111" s="920"/>
      <c r="CE111" s="920"/>
      <c r="CF111" s="914">
        <v>3.2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8556036</v>
      </c>
      <c r="BR112" s="920"/>
      <c r="BS112" s="920"/>
      <c r="BT112" s="920"/>
      <c r="BU112" s="920"/>
      <c r="BV112" s="920">
        <v>8643184</v>
      </c>
      <c r="BW112" s="920"/>
      <c r="BX112" s="920"/>
      <c r="BY112" s="920"/>
      <c r="BZ112" s="920"/>
      <c r="CA112" s="920">
        <v>8671310</v>
      </c>
      <c r="CB112" s="920"/>
      <c r="CC112" s="920"/>
      <c r="CD112" s="920"/>
      <c r="CE112" s="920"/>
      <c r="CF112" s="914">
        <v>14.4</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849236</v>
      </c>
      <c r="AB113" s="934"/>
      <c r="AC113" s="934"/>
      <c r="AD113" s="934"/>
      <c r="AE113" s="935"/>
      <c r="AF113" s="936">
        <v>828634</v>
      </c>
      <c r="AG113" s="934"/>
      <c r="AH113" s="934"/>
      <c r="AI113" s="934"/>
      <c r="AJ113" s="935"/>
      <c r="AK113" s="936">
        <v>821785</v>
      </c>
      <c r="AL113" s="934"/>
      <c r="AM113" s="934"/>
      <c r="AN113" s="934"/>
      <c r="AO113" s="935"/>
      <c r="AP113" s="937">
        <v>1.4</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10821263</v>
      </c>
      <c r="BR113" s="920"/>
      <c r="BS113" s="920"/>
      <c r="BT113" s="920"/>
      <c r="BU113" s="920"/>
      <c r="BV113" s="920">
        <v>9986990</v>
      </c>
      <c r="BW113" s="920"/>
      <c r="BX113" s="920"/>
      <c r="BY113" s="920"/>
      <c r="BZ113" s="920"/>
      <c r="CA113" s="920">
        <v>8700246</v>
      </c>
      <c r="CB113" s="920"/>
      <c r="CC113" s="920"/>
      <c r="CD113" s="920"/>
      <c r="CE113" s="920"/>
      <c r="CF113" s="914">
        <v>14.4</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1136371</v>
      </c>
      <c r="AB114" s="959"/>
      <c r="AC114" s="959"/>
      <c r="AD114" s="959"/>
      <c r="AE114" s="960"/>
      <c r="AF114" s="961">
        <v>1028755</v>
      </c>
      <c r="AG114" s="959"/>
      <c r="AH114" s="959"/>
      <c r="AI114" s="959"/>
      <c r="AJ114" s="960"/>
      <c r="AK114" s="961">
        <v>1034161</v>
      </c>
      <c r="AL114" s="959"/>
      <c r="AM114" s="959"/>
      <c r="AN114" s="959"/>
      <c r="AO114" s="960"/>
      <c r="AP114" s="962">
        <v>1.7</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14747379</v>
      </c>
      <c r="BR114" s="920"/>
      <c r="BS114" s="920"/>
      <c r="BT114" s="920"/>
      <c r="BU114" s="920"/>
      <c r="BV114" s="920">
        <v>15799783</v>
      </c>
      <c r="BW114" s="920"/>
      <c r="BX114" s="920"/>
      <c r="BY114" s="920"/>
      <c r="BZ114" s="920"/>
      <c r="CA114" s="920">
        <v>16252515</v>
      </c>
      <c r="CB114" s="920"/>
      <c r="CC114" s="920"/>
      <c r="CD114" s="920"/>
      <c r="CE114" s="920"/>
      <c r="CF114" s="914">
        <v>27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294864</v>
      </c>
      <c r="AB115" s="934"/>
      <c r="AC115" s="934"/>
      <c r="AD115" s="934"/>
      <c r="AE115" s="935"/>
      <c r="AF115" s="936">
        <v>294864</v>
      </c>
      <c r="AG115" s="934"/>
      <c r="AH115" s="934"/>
      <c r="AI115" s="934"/>
      <c r="AJ115" s="935"/>
      <c r="AK115" s="936">
        <v>294864</v>
      </c>
      <c r="AL115" s="934"/>
      <c r="AM115" s="934"/>
      <c r="AN115" s="934"/>
      <c r="AO115" s="935"/>
      <c r="AP115" s="937">
        <v>0.5</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11760</v>
      </c>
      <c r="BR115" s="920"/>
      <c r="BS115" s="920"/>
      <c r="BT115" s="920"/>
      <c r="BU115" s="920"/>
      <c r="BV115" s="920">
        <v>18450</v>
      </c>
      <c r="BW115" s="920"/>
      <c r="BX115" s="920"/>
      <c r="BY115" s="920"/>
      <c r="BZ115" s="920"/>
      <c r="CA115" s="920">
        <v>7951</v>
      </c>
      <c r="CB115" s="920"/>
      <c r="CC115" s="920"/>
      <c r="CD115" s="920"/>
      <c r="CE115" s="920"/>
      <c r="CF115" s="914">
        <v>0</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9097</v>
      </c>
      <c r="AB116" s="959"/>
      <c r="AC116" s="959"/>
      <c r="AD116" s="959"/>
      <c r="AE116" s="960"/>
      <c r="AF116" s="961">
        <v>3178</v>
      </c>
      <c r="AG116" s="959"/>
      <c r="AH116" s="959"/>
      <c r="AI116" s="959"/>
      <c r="AJ116" s="960"/>
      <c r="AK116" s="961">
        <v>8681</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15034878</v>
      </c>
      <c r="AB117" s="966"/>
      <c r="AC117" s="966"/>
      <c r="AD117" s="966"/>
      <c r="AE117" s="967"/>
      <c r="AF117" s="965">
        <v>15297058</v>
      </c>
      <c r="AG117" s="966"/>
      <c r="AH117" s="966"/>
      <c r="AI117" s="966"/>
      <c r="AJ117" s="967"/>
      <c r="AK117" s="965">
        <v>15571595</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176903886</v>
      </c>
      <c r="BR118" s="986"/>
      <c r="BS118" s="986"/>
      <c r="BT118" s="986"/>
      <c r="BU118" s="986"/>
      <c r="BV118" s="986">
        <v>175483090</v>
      </c>
      <c r="BW118" s="986"/>
      <c r="BX118" s="986"/>
      <c r="BY118" s="986"/>
      <c r="BZ118" s="986"/>
      <c r="CA118" s="986">
        <v>173625136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15361635</v>
      </c>
      <c r="BR119" s="927"/>
      <c r="BS119" s="927"/>
      <c r="BT119" s="927"/>
      <c r="BU119" s="927"/>
      <c r="BV119" s="927">
        <v>18818957</v>
      </c>
      <c r="BW119" s="927"/>
      <c r="BX119" s="927"/>
      <c r="BY119" s="927"/>
      <c r="BZ119" s="927"/>
      <c r="CA119" s="927">
        <v>18311250</v>
      </c>
      <c r="CB119" s="927"/>
      <c r="CC119" s="927"/>
      <c r="CD119" s="927"/>
      <c r="CE119" s="927"/>
      <c r="CF119" s="941">
        <v>30.4</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2435318</v>
      </c>
      <c r="DH119" s="998"/>
      <c r="DI119" s="998"/>
      <c r="DJ119" s="998"/>
      <c r="DK119" s="999"/>
      <c r="DL119" s="1000">
        <v>2199946</v>
      </c>
      <c r="DM119" s="998"/>
      <c r="DN119" s="998"/>
      <c r="DO119" s="998"/>
      <c r="DP119" s="999"/>
      <c r="DQ119" s="1000">
        <v>1958128</v>
      </c>
      <c r="DR119" s="998"/>
      <c r="DS119" s="998"/>
      <c r="DT119" s="998"/>
      <c r="DU119" s="999"/>
      <c r="DV119" s="1001">
        <v>3.2</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19578795</v>
      </c>
      <c r="BR120" s="920"/>
      <c r="BS120" s="920"/>
      <c r="BT120" s="920"/>
      <c r="BU120" s="920"/>
      <c r="BV120" s="920">
        <v>19613366</v>
      </c>
      <c r="BW120" s="920"/>
      <c r="BX120" s="920"/>
      <c r="BY120" s="920"/>
      <c r="BZ120" s="920"/>
      <c r="CA120" s="920">
        <v>20068236</v>
      </c>
      <c r="CB120" s="920"/>
      <c r="CC120" s="920"/>
      <c r="CD120" s="920"/>
      <c r="CE120" s="920"/>
      <c r="CF120" s="914">
        <v>33.299999999999997</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8507105</v>
      </c>
      <c r="DH120" s="927"/>
      <c r="DI120" s="927"/>
      <c r="DJ120" s="927"/>
      <c r="DK120" s="927"/>
      <c r="DL120" s="927">
        <v>8606486</v>
      </c>
      <c r="DM120" s="927"/>
      <c r="DN120" s="927"/>
      <c r="DO120" s="927"/>
      <c r="DP120" s="927"/>
      <c r="DQ120" s="927">
        <v>8646845</v>
      </c>
      <c r="DR120" s="927"/>
      <c r="DS120" s="927"/>
      <c r="DT120" s="927"/>
      <c r="DU120" s="927"/>
      <c r="DV120" s="928">
        <v>14.3</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69462853</v>
      </c>
      <c r="BR121" s="986"/>
      <c r="BS121" s="986"/>
      <c r="BT121" s="986"/>
      <c r="BU121" s="986"/>
      <c r="BV121" s="986">
        <v>72035055</v>
      </c>
      <c r="BW121" s="986"/>
      <c r="BX121" s="986"/>
      <c r="BY121" s="986"/>
      <c r="BZ121" s="986"/>
      <c r="CA121" s="986">
        <v>74859260</v>
      </c>
      <c r="CB121" s="986"/>
      <c r="CC121" s="986"/>
      <c r="CD121" s="986"/>
      <c r="CE121" s="986"/>
      <c r="CF121" s="1024">
        <v>124.1</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48931</v>
      </c>
      <c r="DH121" s="920"/>
      <c r="DI121" s="920"/>
      <c r="DJ121" s="920"/>
      <c r="DK121" s="920"/>
      <c r="DL121" s="920">
        <v>36698</v>
      </c>
      <c r="DM121" s="920"/>
      <c r="DN121" s="920"/>
      <c r="DO121" s="920"/>
      <c r="DP121" s="920"/>
      <c r="DQ121" s="920">
        <v>24465</v>
      </c>
      <c r="DR121" s="920"/>
      <c r="DS121" s="920"/>
      <c r="DT121" s="920"/>
      <c r="DU121" s="920"/>
      <c r="DV121" s="921">
        <v>0</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104403283</v>
      </c>
      <c r="BR122" s="1035"/>
      <c r="BS122" s="1035"/>
      <c r="BT122" s="1035"/>
      <c r="BU122" s="1035"/>
      <c r="BV122" s="1035">
        <v>110467378</v>
      </c>
      <c r="BW122" s="1035"/>
      <c r="BX122" s="1035"/>
      <c r="BY122" s="1035"/>
      <c r="BZ122" s="1035"/>
      <c r="CA122" s="1035">
        <v>113238746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131.1</v>
      </c>
      <c r="BR123" s="1027"/>
      <c r="BS123" s="1027"/>
      <c r="BT123" s="1027"/>
      <c r="BU123" s="1027"/>
      <c r="BV123" s="1027">
        <v>109.9</v>
      </c>
      <c r="BW123" s="1027"/>
      <c r="BX123" s="1027"/>
      <c r="BY123" s="1027"/>
      <c r="BZ123" s="1027"/>
      <c r="CA123" s="1027">
        <v>100.1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294864</v>
      </c>
      <c r="AB126" s="959"/>
      <c r="AC126" s="959"/>
      <c r="AD126" s="959"/>
      <c r="AE126" s="960"/>
      <c r="AF126" s="961">
        <v>294864</v>
      </c>
      <c r="AG126" s="959"/>
      <c r="AH126" s="959"/>
      <c r="AI126" s="959"/>
      <c r="AJ126" s="960"/>
      <c r="AK126" s="961">
        <v>294864</v>
      </c>
      <c r="AL126" s="959"/>
      <c r="AM126" s="959"/>
      <c r="AN126" s="959"/>
      <c r="AO126" s="960"/>
      <c r="AP126" s="962">
        <v>0.5</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451</v>
      </c>
      <c r="AY127" s="887"/>
      <c r="AZ127" s="887"/>
      <c r="BA127" s="887"/>
      <c r="BB127" s="887"/>
      <c r="BC127" s="887"/>
      <c r="BD127" s="887"/>
      <c r="BE127" s="888"/>
      <c r="BF127" s="1041" t="s">
        <v>110</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11760</v>
      </c>
      <c r="DH127" s="1048"/>
      <c r="DI127" s="1048"/>
      <c r="DJ127" s="1048"/>
      <c r="DK127" s="1048"/>
      <c r="DL127" s="1048">
        <v>18450</v>
      </c>
      <c r="DM127" s="1048"/>
      <c r="DN127" s="1048"/>
      <c r="DO127" s="1048"/>
      <c r="DP127" s="1048"/>
      <c r="DQ127" s="1048">
        <v>7951</v>
      </c>
      <c r="DR127" s="1048"/>
      <c r="DS127" s="1048"/>
      <c r="DT127" s="1048"/>
      <c r="DU127" s="1048"/>
      <c r="DV127" s="1049">
        <v>0</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1188151</v>
      </c>
      <c r="AB128" s="1090"/>
      <c r="AC128" s="1090"/>
      <c r="AD128" s="1090"/>
      <c r="AE128" s="1091"/>
      <c r="AF128" s="1092">
        <v>1467034</v>
      </c>
      <c r="AG128" s="1090"/>
      <c r="AH128" s="1090"/>
      <c r="AI128" s="1090"/>
      <c r="AJ128" s="1091"/>
      <c r="AK128" s="1092">
        <v>1407198</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110</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60924297</v>
      </c>
      <c r="AB129" s="959"/>
      <c r="AC129" s="959"/>
      <c r="AD129" s="959"/>
      <c r="AE129" s="960"/>
      <c r="AF129" s="961">
        <v>65019132</v>
      </c>
      <c r="AG129" s="959"/>
      <c r="AH129" s="959"/>
      <c r="AI129" s="959"/>
      <c r="AJ129" s="960"/>
      <c r="AK129" s="961">
        <v>66498978</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13.8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5658908</v>
      </c>
      <c r="AB130" s="959"/>
      <c r="AC130" s="959"/>
      <c r="AD130" s="959"/>
      <c r="AE130" s="960"/>
      <c r="AF130" s="961">
        <v>5907551</v>
      </c>
      <c r="AG130" s="959"/>
      <c r="AH130" s="959"/>
      <c r="AI130" s="959"/>
      <c r="AJ130" s="960"/>
      <c r="AK130" s="961">
        <v>6195635</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55265389</v>
      </c>
      <c r="AB131" s="998"/>
      <c r="AC131" s="998"/>
      <c r="AD131" s="998"/>
      <c r="AE131" s="999"/>
      <c r="AF131" s="1000">
        <v>59111581</v>
      </c>
      <c r="AG131" s="998"/>
      <c r="AH131" s="998"/>
      <c r="AI131" s="998"/>
      <c r="AJ131" s="999"/>
      <c r="AK131" s="1000">
        <v>60303343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14.815455289999999</v>
      </c>
      <c r="AB132" s="1104"/>
      <c r="AC132" s="1104"/>
      <c r="AD132" s="1104"/>
      <c r="AE132" s="1105"/>
      <c r="AF132" s="1106">
        <v>13.402573350000001</v>
      </c>
      <c r="AG132" s="1104"/>
      <c r="AH132" s="1104"/>
      <c r="AI132" s="1104"/>
      <c r="AJ132" s="1105"/>
      <c r="AK132" s="1106">
        <v>13.21446143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14.2</v>
      </c>
      <c r="AB133" s="1111"/>
      <c r="AC133" s="1111"/>
      <c r="AD133" s="1111"/>
      <c r="AE133" s="1112"/>
      <c r="AF133" s="1110">
        <v>13.9</v>
      </c>
      <c r="AG133" s="1111"/>
      <c r="AH133" s="1111"/>
      <c r="AI133" s="1111"/>
      <c r="AJ133" s="1112"/>
      <c r="AK133" s="1110">
        <v>13.8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120" zoomScaleNormal="12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17495670</v>
      </c>
      <c r="L9" s="264">
        <v>54135</v>
      </c>
      <c r="M9" s="265">
        <v>57686</v>
      </c>
      <c r="N9" s="266">
        <v>-6.2</v>
      </c>
    </row>
    <row r="10" spans="1:16" x14ac:dyDescent="0.15">
      <c r="A10" s="248"/>
      <c r="B10" s="244"/>
      <c r="C10" s="244"/>
      <c r="D10" s="244"/>
      <c r="E10" s="244"/>
      <c r="F10" s="244"/>
      <c r="G10" s="1119" t="s">
        <v>473</v>
      </c>
      <c r="H10" s="1120"/>
      <c r="I10" s="1120"/>
      <c r="J10" s="1121"/>
      <c r="K10" s="267">
        <v>846225</v>
      </c>
      <c r="L10" s="268">
        <v>2618</v>
      </c>
      <c r="M10" s="269">
        <v>2413</v>
      </c>
      <c r="N10" s="270">
        <v>8.5</v>
      </c>
    </row>
    <row r="11" spans="1:16" ht="13.5" customHeight="1" x14ac:dyDescent="0.15">
      <c r="A11" s="248"/>
      <c r="B11" s="244"/>
      <c r="C11" s="244"/>
      <c r="D11" s="244"/>
      <c r="E11" s="244"/>
      <c r="F11" s="244"/>
      <c r="G11" s="1119" t="s">
        <v>474</v>
      </c>
      <c r="H11" s="1120"/>
      <c r="I11" s="1120"/>
      <c r="J11" s="1121"/>
      <c r="K11" s="267">
        <v>296955</v>
      </c>
      <c r="L11" s="268">
        <v>919</v>
      </c>
      <c r="M11" s="269">
        <v>1538</v>
      </c>
      <c r="N11" s="270">
        <v>-40.200000000000003</v>
      </c>
    </row>
    <row r="12" spans="1:16" ht="13.5" customHeight="1" x14ac:dyDescent="0.15">
      <c r="A12" s="248"/>
      <c r="B12" s="244"/>
      <c r="C12" s="244"/>
      <c r="D12" s="244"/>
      <c r="E12" s="244"/>
      <c r="F12" s="244"/>
      <c r="G12" s="1119" t="s">
        <v>475</v>
      </c>
      <c r="H12" s="1120"/>
      <c r="I12" s="1120"/>
      <c r="J12" s="1121"/>
      <c r="K12" s="267">
        <v>318815</v>
      </c>
      <c r="L12" s="268">
        <v>986</v>
      </c>
      <c r="M12" s="269">
        <v>680</v>
      </c>
      <c r="N12" s="270">
        <v>45</v>
      </c>
    </row>
    <row r="13" spans="1:16" ht="13.5" customHeight="1" x14ac:dyDescent="0.15">
      <c r="A13" s="248"/>
      <c r="B13" s="244"/>
      <c r="C13" s="244"/>
      <c r="D13" s="244"/>
      <c r="E13" s="244"/>
      <c r="F13" s="244"/>
      <c r="G13" s="1119" t="s">
        <v>476</v>
      </c>
      <c r="H13" s="1120"/>
      <c r="I13" s="1120"/>
      <c r="J13" s="1121"/>
      <c r="K13" s="267" t="s">
        <v>477</v>
      </c>
      <c r="L13" s="268" t="s">
        <v>477</v>
      </c>
      <c r="M13" s="269">
        <v>20</v>
      </c>
      <c r="N13" s="270" t="s">
        <v>477</v>
      </c>
    </row>
    <row r="14" spans="1:16" ht="13.5" customHeight="1" x14ac:dyDescent="0.15">
      <c r="A14" s="248"/>
      <c r="B14" s="244"/>
      <c r="C14" s="244"/>
      <c r="D14" s="244"/>
      <c r="E14" s="244"/>
      <c r="F14" s="244"/>
      <c r="G14" s="1119" t="s">
        <v>478</v>
      </c>
      <c r="H14" s="1120"/>
      <c r="I14" s="1120"/>
      <c r="J14" s="1121"/>
      <c r="K14" s="267">
        <v>818567</v>
      </c>
      <c r="L14" s="268">
        <v>2533</v>
      </c>
      <c r="M14" s="269">
        <v>1736</v>
      </c>
      <c r="N14" s="270">
        <v>45.9</v>
      </c>
    </row>
    <row r="15" spans="1:16" ht="13.5" customHeight="1" x14ac:dyDescent="0.15">
      <c r="A15" s="248"/>
      <c r="B15" s="244"/>
      <c r="C15" s="244"/>
      <c r="D15" s="244"/>
      <c r="E15" s="244"/>
      <c r="F15" s="244"/>
      <c r="G15" s="1119" t="s">
        <v>479</v>
      </c>
      <c r="H15" s="1120"/>
      <c r="I15" s="1120"/>
      <c r="J15" s="1121"/>
      <c r="K15" s="267">
        <v>36390</v>
      </c>
      <c r="L15" s="268">
        <v>113</v>
      </c>
      <c r="M15" s="269">
        <v>1344</v>
      </c>
      <c r="N15" s="270">
        <v>-91.6</v>
      </c>
    </row>
    <row r="16" spans="1:16" x14ac:dyDescent="0.15">
      <c r="A16" s="248"/>
      <c r="B16" s="244"/>
      <c r="C16" s="244"/>
      <c r="D16" s="244"/>
      <c r="E16" s="244"/>
      <c r="F16" s="244"/>
      <c r="G16" s="1122" t="s">
        <v>480</v>
      </c>
      <c r="H16" s="1123"/>
      <c r="I16" s="1123"/>
      <c r="J16" s="1124"/>
      <c r="K16" s="268">
        <v>-983462</v>
      </c>
      <c r="L16" s="268">
        <v>-3043</v>
      </c>
      <c r="M16" s="269">
        <v>-5023</v>
      </c>
      <c r="N16" s="270">
        <v>-39.4</v>
      </c>
    </row>
    <row r="17" spans="1:16" x14ac:dyDescent="0.15">
      <c r="A17" s="248"/>
      <c r="B17" s="244"/>
      <c r="C17" s="244"/>
      <c r="D17" s="244"/>
      <c r="E17" s="244"/>
      <c r="F17" s="244"/>
      <c r="G17" s="1122" t="s">
        <v>169</v>
      </c>
      <c r="H17" s="1123"/>
      <c r="I17" s="1123"/>
      <c r="J17" s="1124"/>
      <c r="K17" s="268">
        <v>18829160</v>
      </c>
      <c r="L17" s="268">
        <v>58261</v>
      </c>
      <c r="M17" s="269">
        <v>60395</v>
      </c>
      <c r="N17" s="270">
        <v>-3.5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6.4</v>
      </c>
      <c r="L21" s="281">
        <v>6.16</v>
      </c>
      <c r="M21" s="282">
        <v>0.24</v>
      </c>
      <c r="N21" s="249"/>
      <c r="O21" s="283"/>
      <c r="P21" s="279"/>
    </row>
    <row r="22" spans="1:16" s="284" customFormat="1" x14ac:dyDescent="0.15">
      <c r="A22" s="279"/>
      <c r="B22" s="249"/>
      <c r="C22" s="249"/>
      <c r="D22" s="249"/>
      <c r="E22" s="249"/>
      <c r="F22" s="249"/>
      <c r="G22" s="1114" t="s">
        <v>486</v>
      </c>
      <c r="H22" s="1115"/>
      <c r="I22" s="1115"/>
      <c r="J22" s="1116"/>
      <c r="K22" s="285">
        <v>97.7</v>
      </c>
      <c r="L22" s="286">
        <v>100</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13412104</v>
      </c>
      <c r="L32" s="294">
        <v>41500</v>
      </c>
      <c r="M32" s="295">
        <v>40264</v>
      </c>
      <c r="N32" s="296">
        <v>3.1</v>
      </c>
    </row>
    <row r="33" spans="1:16" ht="13.5" customHeight="1" x14ac:dyDescent="0.15">
      <c r="A33" s="248"/>
      <c r="B33" s="244"/>
      <c r="C33" s="244"/>
      <c r="D33" s="244"/>
      <c r="E33" s="244"/>
      <c r="F33" s="244"/>
      <c r="G33" s="1130" t="s">
        <v>490</v>
      </c>
      <c r="H33" s="1131"/>
      <c r="I33" s="1131"/>
      <c r="J33" s="1132"/>
      <c r="K33" s="294" t="s">
        <v>477</v>
      </c>
      <c r="L33" s="294" t="s">
        <v>477</v>
      </c>
      <c r="M33" s="295">
        <v>2</v>
      </c>
      <c r="N33" s="296" t="s">
        <v>477</v>
      </c>
    </row>
    <row r="34" spans="1:16" ht="27" customHeight="1" x14ac:dyDescent="0.15">
      <c r="A34" s="248"/>
      <c r="B34" s="244"/>
      <c r="C34" s="244"/>
      <c r="D34" s="244"/>
      <c r="E34" s="244"/>
      <c r="F34" s="244"/>
      <c r="G34" s="1130" t="s">
        <v>491</v>
      </c>
      <c r="H34" s="1131"/>
      <c r="I34" s="1131"/>
      <c r="J34" s="1132"/>
      <c r="K34" s="294" t="s">
        <v>477</v>
      </c>
      <c r="L34" s="294" t="s">
        <v>477</v>
      </c>
      <c r="M34" s="295">
        <v>111</v>
      </c>
      <c r="N34" s="296" t="s">
        <v>477</v>
      </c>
    </row>
    <row r="35" spans="1:16" ht="27" customHeight="1" x14ac:dyDescent="0.15">
      <c r="A35" s="248"/>
      <c r="B35" s="244"/>
      <c r="C35" s="244"/>
      <c r="D35" s="244"/>
      <c r="E35" s="244"/>
      <c r="F35" s="244"/>
      <c r="G35" s="1130" t="s">
        <v>492</v>
      </c>
      <c r="H35" s="1131"/>
      <c r="I35" s="1131"/>
      <c r="J35" s="1132"/>
      <c r="K35" s="294">
        <v>821785</v>
      </c>
      <c r="L35" s="294">
        <v>2543</v>
      </c>
      <c r="M35" s="295">
        <v>9819</v>
      </c>
      <c r="N35" s="296">
        <v>-74.099999999999994</v>
      </c>
    </row>
    <row r="36" spans="1:16" ht="27" customHeight="1" x14ac:dyDescent="0.15">
      <c r="A36" s="248"/>
      <c r="B36" s="244"/>
      <c r="C36" s="244"/>
      <c r="D36" s="244"/>
      <c r="E36" s="244"/>
      <c r="F36" s="244"/>
      <c r="G36" s="1130" t="s">
        <v>493</v>
      </c>
      <c r="H36" s="1131"/>
      <c r="I36" s="1131"/>
      <c r="J36" s="1132"/>
      <c r="K36" s="294">
        <v>1034161</v>
      </c>
      <c r="L36" s="294">
        <v>3200</v>
      </c>
      <c r="M36" s="295">
        <v>427</v>
      </c>
      <c r="N36" s="296">
        <v>649.4</v>
      </c>
    </row>
    <row r="37" spans="1:16" ht="13.5" customHeight="1" x14ac:dyDescent="0.15">
      <c r="A37" s="248"/>
      <c r="B37" s="244"/>
      <c r="C37" s="244"/>
      <c r="D37" s="244"/>
      <c r="E37" s="244"/>
      <c r="F37" s="244"/>
      <c r="G37" s="1130" t="s">
        <v>494</v>
      </c>
      <c r="H37" s="1131"/>
      <c r="I37" s="1131"/>
      <c r="J37" s="1132"/>
      <c r="K37" s="294">
        <v>294864</v>
      </c>
      <c r="L37" s="294">
        <v>912</v>
      </c>
      <c r="M37" s="295">
        <v>787</v>
      </c>
      <c r="N37" s="296">
        <v>15.9</v>
      </c>
    </row>
    <row r="38" spans="1:16" ht="27" customHeight="1" x14ac:dyDescent="0.15">
      <c r="A38" s="248"/>
      <c r="B38" s="244"/>
      <c r="C38" s="244"/>
      <c r="D38" s="244"/>
      <c r="E38" s="244"/>
      <c r="F38" s="244"/>
      <c r="G38" s="1133" t="s">
        <v>495</v>
      </c>
      <c r="H38" s="1134"/>
      <c r="I38" s="1134"/>
      <c r="J38" s="1135"/>
      <c r="K38" s="297">
        <v>8681</v>
      </c>
      <c r="L38" s="297">
        <v>27</v>
      </c>
      <c r="M38" s="298">
        <v>3</v>
      </c>
      <c r="N38" s="299">
        <v>800</v>
      </c>
      <c r="O38" s="293"/>
    </row>
    <row r="39" spans="1:16" x14ac:dyDescent="0.15">
      <c r="A39" s="248"/>
      <c r="B39" s="244"/>
      <c r="C39" s="244"/>
      <c r="D39" s="244"/>
      <c r="E39" s="244"/>
      <c r="F39" s="244"/>
      <c r="G39" s="1133" t="s">
        <v>496</v>
      </c>
      <c r="H39" s="1134"/>
      <c r="I39" s="1134"/>
      <c r="J39" s="1135"/>
      <c r="K39" s="300">
        <v>-1407198</v>
      </c>
      <c r="L39" s="300">
        <v>-4354</v>
      </c>
      <c r="M39" s="301">
        <v>-8225</v>
      </c>
      <c r="N39" s="302">
        <v>-47.1</v>
      </c>
      <c r="O39" s="293"/>
    </row>
    <row r="40" spans="1:16" ht="27" customHeight="1" x14ac:dyDescent="0.15">
      <c r="A40" s="248"/>
      <c r="B40" s="244"/>
      <c r="C40" s="244"/>
      <c r="D40" s="244"/>
      <c r="E40" s="244"/>
      <c r="F40" s="244"/>
      <c r="G40" s="1130" t="s">
        <v>497</v>
      </c>
      <c r="H40" s="1131"/>
      <c r="I40" s="1131"/>
      <c r="J40" s="1132"/>
      <c r="K40" s="300">
        <v>-6195635</v>
      </c>
      <c r="L40" s="300">
        <v>-19171</v>
      </c>
      <c r="M40" s="301">
        <v>-31118</v>
      </c>
      <c r="N40" s="302">
        <v>-38.4</v>
      </c>
      <c r="O40" s="293"/>
    </row>
    <row r="41" spans="1:16" x14ac:dyDescent="0.15">
      <c r="A41" s="248"/>
      <c r="B41" s="244"/>
      <c r="C41" s="244"/>
      <c r="D41" s="244"/>
      <c r="E41" s="244"/>
      <c r="F41" s="244"/>
      <c r="G41" s="1136" t="s">
        <v>280</v>
      </c>
      <c r="H41" s="1137"/>
      <c r="I41" s="1137"/>
      <c r="J41" s="1138"/>
      <c r="K41" s="294">
        <v>7968762</v>
      </c>
      <c r="L41" s="300">
        <v>24657</v>
      </c>
      <c r="M41" s="301">
        <v>12068</v>
      </c>
      <c r="N41" s="302">
        <v>104.3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28347013</v>
      </c>
      <c r="J51" s="320">
        <v>89667</v>
      </c>
      <c r="K51" s="321">
        <v>28.4</v>
      </c>
      <c r="L51" s="322">
        <v>37688</v>
      </c>
      <c r="M51" s="323">
        <v>-1.7</v>
      </c>
      <c r="N51" s="324">
        <v>30.1</v>
      </c>
    </row>
    <row r="52" spans="1:14" x14ac:dyDescent="0.15">
      <c r="A52" s="248"/>
      <c r="B52" s="244"/>
      <c r="C52" s="244"/>
      <c r="D52" s="244"/>
      <c r="E52" s="244"/>
      <c r="F52" s="244"/>
      <c r="G52" s="325"/>
      <c r="H52" s="326" t="s">
        <v>508</v>
      </c>
      <c r="I52" s="327">
        <v>10476098</v>
      </c>
      <c r="J52" s="328">
        <v>33138</v>
      </c>
      <c r="K52" s="329">
        <v>58.3</v>
      </c>
      <c r="L52" s="330">
        <v>22661</v>
      </c>
      <c r="M52" s="331">
        <v>0.3</v>
      </c>
      <c r="N52" s="332">
        <v>58</v>
      </c>
    </row>
    <row r="53" spans="1:14" x14ac:dyDescent="0.15">
      <c r="A53" s="248"/>
      <c r="B53" s="244"/>
      <c r="C53" s="244"/>
      <c r="D53" s="244"/>
      <c r="E53" s="244"/>
      <c r="F53" s="244"/>
      <c r="G53" s="310" t="s">
        <v>509</v>
      </c>
      <c r="H53" s="311"/>
      <c r="I53" s="319">
        <v>17574090</v>
      </c>
      <c r="J53" s="320">
        <v>55270</v>
      </c>
      <c r="K53" s="321">
        <v>-38.4</v>
      </c>
      <c r="L53" s="322">
        <v>38606</v>
      </c>
      <c r="M53" s="323">
        <v>2.4</v>
      </c>
      <c r="N53" s="324">
        <v>-40.799999999999997</v>
      </c>
    </row>
    <row r="54" spans="1:14" x14ac:dyDescent="0.15">
      <c r="A54" s="248"/>
      <c r="B54" s="244"/>
      <c r="C54" s="244"/>
      <c r="D54" s="244"/>
      <c r="E54" s="244"/>
      <c r="F54" s="244"/>
      <c r="G54" s="325"/>
      <c r="H54" s="326" t="s">
        <v>508</v>
      </c>
      <c r="I54" s="327">
        <v>5073489</v>
      </c>
      <c r="J54" s="328">
        <v>15956</v>
      </c>
      <c r="K54" s="329">
        <v>-51.8</v>
      </c>
      <c r="L54" s="330">
        <v>22435</v>
      </c>
      <c r="M54" s="331">
        <v>-1</v>
      </c>
      <c r="N54" s="332">
        <v>-50.8</v>
      </c>
    </row>
    <row r="55" spans="1:14" x14ac:dyDescent="0.15">
      <c r="A55" s="248"/>
      <c r="B55" s="244"/>
      <c r="C55" s="244"/>
      <c r="D55" s="244"/>
      <c r="E55" s="244"/>
      <c r="F55" s="244"/>
      <c r="G55" s="310" t="s">
        <v>510</v>
      </c>
      <c r="H55" s="311"/>
      <c r="I55" s="319">
        <v>19145171</v>
      </c>
      <c r="J55" s="320">
        <v>59663</v>
      </c>
      <c r="K55" s="321">
        <v>7.9</v>
      </c>
      <c r="L55" s="322">
        <v>39425</v>
      </c>
      <c r="M55" s="323">
        <v>2.1</v>
      </c>
      <c r="N55" s="324">
        <v>5.8</v>
      </c>
    </row>
    <row r="56" spans="1:14" x14ac:dyDescent="0.15">
      <c r="A56" s="248"/>
      <c r="B56" s="244"/>
      <c r="C56" s="244"/>
      <c r="D56" s="244"/>
      <c r="E56" s="244"/>
      <c r="F56" s="244"/>
      <c r="G56" s="325"/>
      <c r="H56" s="326" t="s">
        <v>508</v>
      </c>
      <c r="I56" s="327">
        <v>8213177</v>
      </c>
      <c r="J56" s="328">
        <v>25595</v>
      </c>
      <c r="K56" s="329">
        <v>60.4</v>
      </c>
      <c r="L56" s="330">
        <v>22414</v>
      </c>
      <c r="M56" s="331">
        <v>-0.1</v>
      </c>
      <c r="N56" s="332">
        <v>60.5</v>
      </c>
    </row>
    <row r="57" spans="1:14" x14ac:dyDescent="0.15">
      <c r="A57" s="248"/>
      <c r="B57" s="244"/>
      <c r="C57" s="244"/>
      <c r="D57" s="244"/>
      <c r="E57" s="244"/>
      <c r="F57" s="244"/>
      <c r="G57" s="310" t="s">
        <v>511</v>
      </c>
      <c r="H57" s="311"/>
      <c r="I57" s="319">
        <v>14317189</v>
      </c>
      <c r="J57" s="320">
        <v>44396</v>
      </c>
      <c r="K57" s="321">
        <v>-25.6</v>
      </c>
      <c r="L57" s="322">
        <v>47677</v>
      </c>
      <c r="M57" s="323">
        <v>20.9</v>
      </c>
      <c r="N57" s="324">
        <v>-46.5</v>
      </c>
    </row>
    <row r="58" spans="1:14" x14ac:dyDescent="0.15">
      <c r="A58" s="248"/>
      <c r="B58" s="244"/>
      <c r="C58" s="244"/>
      <c r="D58" s="244"/>
      <c r="E58" s="244"/>
      <c r="F58" s="244"/>
      <c r="G58" s="325"/>
      <c r="H58" s="326" t="s">
        <v>508</v>
      </c>
      <c r="I58" s="327">
        <v>1939459</v>
      </c>
      <c r="J58" s="328">
        <v>6014</v>
      </c>
      <c r="K58" s="329">
        <v>-76.5</v>
      </c>
      <c r="L58" s="330">
        <v>23360</v>
      </c>
      <c r="M58" s="331">
        <v>4.2</v>
      </c>
      <c r="N58" s="332">
        <v>-80.7</v>
      </c>
    </row>
    <row r="59" spans="1:14" x14ac:dyDescent="0.15">
      <c r="A59" s="248"/>
      <c r="B59" s="244"/>
      <c r="C59" s="244"/>
      <c r="D59" s="244"/>
      <c r="E59" s="244"/>
      <c r="F59" s="244"/>
      <c r="G59" s="310" t="s">
        <v>512</v>
      </c>
      <c r="H59" s="311"/>
      <c r="I59" s="319">
        <v>19081474</v>
      </c>
      <c r="J59" s="320">
        <v>59042</v>
      </c>
      <c r="K59" s="321">
        <v>33</v>
      </c>
      <c r="L59" s="322">
        <v>51613</v>
      </c>
      <c r="M59" s="323">
        <v>8.3000000000000007</v>
      </c>
      <c r="N59" s="324">
        <v>24.7</v>
      </c>
    </row>
    <row r="60" spans="1:14" x14ac:dyDescent="0.15">
      <c r="A60" s="248"/>
      <c r="B60" s="244"/>
      <c r="C60" s="244"/>
      <c r="D60" s="244"/>
      <c r="E60" s="244"/>
      <c r="F60" s="244"/>
      <c r="G60" s="325"/>
      <c r="H60" s="326" t="s">
        <v>508</v>
      </c>
      <c r="I60" s="333">
        <v>2027043</v>
      </c>
      <c r="J60" s="328">
        <v>6272</v>
      </c>
      <c r="K60" s="329">
        <v>4.3</v>
      </c>
      <c r="L60" s="330">
        <v>25872</v>
      </c>
      <c r="M60" s="331">
        <v>10.8</v>
      </c>
      <c r="N60" s="332">
        <v>-6.5</v>
      </c>
    </row>
    <row r="61" spans="1:14" x14ac:dyDescent="0.15">
      <c r="A61" s="248"/>
      <c r="B61" s="244"/>
      <c r="C61" s="244"/>
      <c r="D61" s="244"/>
      <c r="E61" s="244"/>
      <c r="F61" s="244"/>
      <c r="G61" s="310" t="s">
        <v>513</v>
      </c>
      <c r="H61" s="334"/>
      <c r="I61" s="335">
        <v>19692987</v>
      </c>
      <c r="J61" s="336">
        <v>61608</v>
      </c>
      <c r="K61" s="337">
        <v>1.1000000000000001</v>
      </c>
      <c r="L61" s="338">
        <v>43002</v>
      </c>
      <c r="M61" s="339">
        <v>6.4</v>
      </c>
      <c r="N61" s="324">
        <v>-5.3</v>
      </c>
    </row>
    <row r="62" spans="1:14" x14ac:dyDescent="0.15">
      <c r="A62" s="248"/>
      <c r="B62" s="244"/>
      <c r="C62" s="244"/>
      <c r="D62" s="244"/>
      <c r="E62" s="244"/>
      <c r="F62" s="244"/>
      <c r="G62" s="325"/>
      <c r="H62" s="326" t="s">
        <v>508</v>
      </c>
      <c r="I62" s="327">
        <v>5545853</v>
      </c>
      <c r="J62" s="328">
        <v>17395</v>
      </c>
      <c r="K62" s="329">
        <v>-1.1000000000000001</v>
      </c>
      <c r="L62" s="330">
        <v>23348</v>
      </c>
      <c r="M62" s="331">
        <v>2.8</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8.1199999999999992</v>
      </c>
      <c r="G47" s="12">
        <v>8.17</v>
      </c>
      <c r="H47" s="12">
        <v>8.11</v>
      </c>
      <c r="I47" s="12">
        <v>9.66</v>
      </c>
      <c r="J47" s="13">
        <v>8.8800000000000008</v>
      </c>
    </row>
    <row r="48" spans="2:10" ht="57.75" customHeight="1" x14ac:dyDescent="0.15">
      <c r="B48" s="14"/>
      <c r="C48" s="1141" t="s">
        <v>4</v>
      </c>
      <c r="D48" s="1141"/>
      <c r="E48" s="1142"/>
      <c r="F48" s="15">
        <v>4.18</v>
      </c>
      <c r="G48" s="16">
        <v>5.34</v>
      </c>
      <c r="H48" s="16">
        <v>4.49</v>
      </c>
      <c r="I48" s="16">
        <v>4.7</v>
      </c>
      <c r="J48" s="17">
        <v>4.2</v>
      </c>
    </row>
    <row r="49" spans="2:10" ht="57.75" customHeight="1" thickBot="1" x14ac:dyDescent="0.2">
      <c r="B49" s="18"/>
      <c r="C49" s="1143" t="s">
        <v>5</v>
      </c>
      <c r="D49" s="1143"/>
      <c r="E49" s="1144"/>
      <c r="F49" s="19">
        <v>4.9400000000000004</v>
      </c>
      <c r="G49" s="20">
        <v>2.21</v>
      </c>
      <c r="H49" s="20" t="s">
        <v>520</v>
      </c>
      <c r="I49" s="20">
        <v>2.56</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x14ac:dyDescent="0.15">
      <c r="A35" s="22"/>
      <c r="B35" s="35"/>
      <c r="C35" s="1145" t="s">
        <v>528</v>
      </c>
      <c r="D35" s="1146"/>
      <c r="E35" s="1147"/>
      <c r="F35" s="36">
        <v>11.08</v>
      </c>
      <c r="G35" s="37">
        <v>12.03</v>
      </c>
      <c r="H35" s="37">
        <v>12.49</v>
      </c>
      <c r="I35" s="37">
        <v>13.17</v>
      </c>
      <c r="J35" s="38">
        <v>14.08</v>
      </c>
      <c r="K35" s="22"/>
      <c r="L35" s="22"/>
      <c r="M35" s="22"/>
      <c r="N35" s="22"/>
      <c r="O35" s="22"/>
      <c r="P35" s="22"/>
    </row>
    <row r="36" spans="1:16" ht="39" customHeight="1" x14ac:dyDescent="0.15">
      <c r="A36" s="22"/>
      <c r="B36" s="35"/>
      <c r="C36" s="1145" t="s">
        <v>529</v>
      </c>
      <c r="D36" s="1146"/>
      <c r="E36" s="1147"/>
      <c r="F36" s="36">
        <v>4.1399999999999997</v>
      </c>
      <c r="G36" s="37">
        <v>5.29</v>
      </c>
      <c r="H36" s="37">
        <v>4.43</v>
      </c>
      <c r="I36" s="37">
        <v>4.6399999999999997</v>
      </c>
      <c r="J36" s="38">
        <v>4.0599999999999996</v>
      </c>
      <c r="K36" s="22"/>
      <c r="L36" s="22"/>
      <c r="M36" s="22"/>
      <c r="N36" s="22"/>
      <c r="O36" s="22"/>
      <c r="P36" s="22"/>
    </row>
    <row r="37" spans="1:16" ht="39" customHeight="1" x14ac:dyDescent="0.15">
      <c r="A37" s="22"/>
      <c r="B37" s="35"/>
      <c r="C37" s="1145" t="s">
        <v>530</v>
      </c>
      <c r="D37" s="1146"/>
      <c r="E37" s="1147"/>
      <c r="F37" s="36">
        <v>2.29</v>
      </c>
      <c r="G37" s="37">
        <v>2.35</v>
      </c>
      <c r="H37" s="37">
        <v>2.3199999999999998</v>
      </c>
      <c r="I37" s="37">
        <v>2.85</v>
      </c>
      <c r="J37" s="38">
        <v>3.44</v>
      </c>
      <c r="K37" s="22"/>
      <c r="L37" s="22"/>
      <c r="M37" s="22"/>
      <c r="N37" s="22"/>
      <c r="O37" s="22"/>
      <c r="P37" s="22"/>
    </row>
    <row r="38" spans="1:16" ht="39" customHeight="1" x14ac:dyDescent="0.15">
      <c r="A38" s="22"/>
      <c r="B38" s="35"/>
      <c r="C38" s="1145" t="s">
        <v>531</v>
      </c>
      <c r="D38" s="1146"/>
      <c r="E38" s="1147"/>
      <c r="F38" s="36">
        <v>0.43</v>
      </c>
      <c r="G38" s="37">
        <v>0.73</v>
      </c>
      <c r="H38" s="37">
        <v>0.92</v>
      </c>
      <c r="I38" s="37">
        <v>0.93</v>
      </c>
      <c r="J38" s="38">
        <v>1.01</v>
      </c>
      <c r="K38" s="22"/>
      <c r="L38" s="22"/>
      <c r="M38" s="22"/>
      <c r="N38" s="22"/>
      <c r="O38" s="22"/>
      <c r="P38" s="22"/>
    </row>
    <row r="39" spans="1:16" ht="39" customHeight="1" x14ac:dyDescent="0.15">
      <c r="A39" s="22"/>
      <c r="B39" s="35"/>
      <c r="C39" s="1145" t="s">
        <v>532</v>
      </c>
      <c r="D39" s="1146"/>
      <c r="E39" s="1147"/>
      <c r="F39" s="36">
        <v>0.06</v>
      </c>
      <c r="G39" s="37">
        <v>0.08</v>
      </c>
      <c r="H39" s="37">
        <v>0.23</v>
      </c>
      <c r="I39" s="37">
        <v>0.06</v>
      </c>
      <c r="J39" s="38">
        <v>0.14000000000000001</v>
      </c>
      <c r="K39" s="22"/>
      <c r="L39" s="22"/>
      <c r="M39" s="22"/>
      <c r="N39" s="22"/>
      <c r="O39" s="22"/>
      <c r="P39" s="22"/>
    </row>
    <row r="40" spans="1:16" ht="39" customHeight="1" x14ac:dyDescent="0.15">
      <c r="A40" s="22"/>
      <c r="B40" s="35"/>
      <c r="C40" s="1145" t="s">
        <v>533</v>
      </c>
      <c r="D40" s="1146"/>
      <c r="E40" s="1147"/>
      <c r="F40" s="36">
        <v>0.03</v>
      </c>
      <c r="G40" s="37">
        <v>0.02</v>
      </c>
      <c r="H40" s="37">
        <v>0.03</v>
      </c>
      <c r="I40" s="37">
        <v>0.02</v>
      </c>
      <c r="J40" s="38">
        <v>0.01</v>
      </c>
      <c r="K40" s="22"/>
      <c r="L40" s="22"/>
      <c r="M40" s="22"/>
      <c r="N40" s="22"/>
      <c r="O40" s="22"/>
      <c r="P40" s="22"/>
    </row>
    <row r="41" spans="1:16" ht="39" customHeight="1" x14ac:dyDescent="0.15">
      <c r="A41" s="22"/>
      <c r="B41" s="35"/>
      <c r="C41" s="1145" t="s">
        <v>534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535</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536</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12261</v>
      </c>
      <c r="L45" s="60">
        <v>12521</v>
      </c>
      <c r="M45" s="60">
        <v>12745</v>
      </c>
      <c r="N45" s="60">
        <v>13142</v>
      </c>
      <c r="O45" s="61">
        <v>13412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803</v>
      </c>
      <c r="L48" s="64">
        <v>755</v>
      </c>
      <c r="M48" s="64">
        <v>849</v>
      </c>
      <c r="N48" s="64">
        <v>829</v>
      </c>
      <c r="O48" s="65">
        <v>822</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1371</v>
      </c>
      <c r="L49" s="64">
        <v>1059</v>
      </c>
      <c r="M49" s="64">
        <v>1136</v>
      </c>
      <c r="N49" s="64">
        <v>1029</v>
      </c>
      <c r="O49" s="65">
        <v>1034</v>
      </c>
      <c r="P49" s="48"/>
      <c r="Q49" s="48"/>
      <c r="R49" s="48"/>
      <c r="S49" s="48"/>
      <c r="T49" s="48"/>
      <c r="U49" s="48"/>
    </row>
    <row r="50" spans="1:21" ht="30.75" customHeight="1" x14ac:dyDescent="0.15">
      <c r="A50" s="48"/>
      <c r="B50" s="1163"/>
      <c r="C50" s="1164"/>
      <c r="D50" s="62"/>
      <c r="E50" s="1155" t="s">
        <v>17</v>
      </c>
      <c r="F50" s="1155"/>
      <c r="G50" s="1155"/>
      <c r="H50" s="1155"/>
      <c r="I50" s="1155"/>
      <c r="J50" s="1156"/>
      <c r="K50" s="63">
        <v>271</v>
      </c>
      <c r="L50" s="64">
        <v>291</v>
      </c>
      <c r="M50" s="64">
        <v>295</v>
      </c>
      <c r="N50" s="64">
        <v>295</v>
      </c>
      <c r="O50" s="65">
        <v>295</v>
      </c>
      <c r="P50" s="48"/>
      <c r="Q50" s="48"/>
      <c r="R50" s="48"/>
      <c r="S50" s="48"/>
      <c r="T50" s="48"/>
      <c r="U50" s="48"/>
    </row>
    <row r="51" spans="1:21" ht="30.75" customHeight="1" x14ac:dyDescent="0.15">
      <c r="A51" s="48"/>
      <c r="B51" s="1165"/>
      <c r="C51" s="1166"/>
      <c r="D51" s="66"/>
      <c r="E51" s="1155" t="s">
        <v>18</v>
      </c>
      <c r="F51" s="1155"/>
      <c r="G51" s="1155"/>
      <c r="H51" s="1155"/>
      <c r="I51" s="1155"/>
      <c r="J51" s="1156"/>
      <c r="K51" s="63">
        <v>22</v>
      </c>
      <c r="L51" s="64">
        <v>7</v>
      </c>
      <c r="M51" s="64">
        <v>9</v>
      </c>
      <c r="N51" s="64">
        <v>3</v>
      </c>
      <c r="O51" s="65">
        <v>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7040</v>
      </c>
      <c r="L52" s="64">
        <v>7115</v>
      </c>
      <c r="M52" s="64">
        <v>6847</v>
      </c>
      <c r="N52" s="64">
        <v>7374</v>
      </c>
      <c r="O52" s="65">
        <v>7603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7688</v>
      </c>
      <c r="L53" s="69">
        <v>7518</v>
      </c>
      <c r="M53" s="69">
        <v>8187</v>
      </c>
      <c r="N53" s="69">
        <v>7924</v>
      </c>
      <c r="O53" s="70">
        <v>7969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2016-04-28T09:18:34Z</cp:lastPrinted>
  <dcterms:created xsi:type="dcterms:W3CDTF">2016-02-15T02:29:58Z</dcterms:created>
  <dcterms:modified xsi:type="dcterms:W3CDTF">2016-05-02T09:05:49Z</dcterms:modified>
</cp:coreProperties>
</file>