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<sst xmlns="http://schemas.openxmlformats.org/spreadsheetml/2006/main" count="1023" uniqueCount="552">
  <si>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</si>
  <si>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</si>
  <si>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</si>
  <si>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</si>
  <si>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</si>
  <si>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</si>
  <si>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</si>
  <si>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</si>
  <si>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</si>
  <si>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</si>
  <si>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</si>
  <si>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</si>
  <si>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</si>
  <si>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</si>
  <si>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</si>
  <si>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</si>
  <si>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</si>
  <si>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</si>
  <si>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</si>
  <si>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</si>
  <si>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</si>
  <si>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</si>
  <si>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</si>
  <si>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</si>
  <si>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</si>
  <si>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</si>
  <si>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</si>
  <si>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</si>
  <si>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</si>
  <si>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</si>
  <si>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</si>
  <si>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</si>
  <si>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</si>
  <si>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</si>
  <si>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</si>
  <si>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</si>
  <si>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</si>
  <si>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</si>
  <si>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</si>
  <si>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</si>
  <si>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</si>
  <si>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</si>
  <si>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</si>
  <si>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</si>
  <si>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</si>
  <si>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</si>
  <si>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</si>
  <si>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</si>
  <si>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</si>
  <si>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</si>
  <si>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</si>
  <si>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</si>
  <si>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</si>
  <si>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</si>
  <si>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</si>
  <si>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</si>
  <si>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</si>
  <si>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</si>
  <si>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</si>
  <si>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</si>
  <si>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</si>
  <si>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</si>
  <si>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</si>
  <si>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</si>
  <si>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</si>
  <si>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</si>
  <si>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</si>
  <si>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</si>
  <si>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</si>
  <si>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</si>
  <si>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</si>
  <si>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</si>
  <si>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</si>
  <si>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</si>
  <si>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</si>
  <si>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</si>
  <si>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</si>
  <si>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</si>
  <si>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</si>
  <si>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</si>
  <si>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</si>
  <si>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</si>
  <si>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</si>
  <si>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</si>
  <si>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</si>
  <si>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</si>
  <si>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</si>
  <si>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</si>
  <si>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</si>
  <si>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</si>
  <si>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</si>
  <si>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</si>
  <si>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</si>
  <si>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</si>
  <si>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</si>
  <si>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</si>
  <si>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</si>
  <si>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</si>
  <si>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</si>
  <si>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</si>
  <si>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</si>
  <si>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</si>
  <si>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</si>
  <si>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</si>
  <si>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</si>
  <si>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</si>
  <si>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</si>
  <si>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</si>
  <si>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</si>
  <si>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</si>
  <si>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</si>
  <si>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</si>
  <si>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</si>
  <si>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</si>
  <si>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</si>
  <si>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</si>
  <si>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</si>
  <si>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</si>
  <si>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</si>
  <si>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</si>
  <si>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</si>
  <si>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</si>
  <si>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</si>
  <si>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</si>
  <si>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</si>
  <si>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</si>
  <si>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</si>
  <si>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</si>
  <si>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</si>
  <si>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</si>
  <si>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</si>
  <si>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</si>
  <si>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</si>
  <si>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</si>
  <si>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</si>
  <si>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</si>
  <si>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</si>
  <si>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</si>
  <si>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</si>
  <si>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</si>
  <si>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</si>
  <si>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</si>
  <si>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</si>
  <si>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</si>
  <si>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</si>
  <si>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</si>
  <si>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</si>
  <si>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</si>
  <si>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</si>
  <si>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</si>
  <si>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</si>
  <si>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</si>
  <si>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</si>
  <si>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</si>
  <si>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</si>
  <si>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</si>
  <si>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</si>
  <si>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</si>
  <si>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</si>
  <si>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</si>
  <si>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</si>
  <si>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</si>
  <si>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</si>
  <si>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</si>
  <si>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</si>
  <si>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</si>
  <si>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</si>
  <si>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</si>
  <si>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</si>
  <si>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</si>
  <si>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</si>
  <si>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</si>
  <si>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</si>
  <si>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</si>
  <si>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</si>
  <si>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</si>
  <si>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</si>
  <si>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</si>
  <si>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</si>
  <si>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</si>
  <si>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</si>
  <si>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</si>
  <si>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</si>
  <si>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</si>
  <si>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</si>
  <si>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</si>
  <si>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</si>
  <si>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</si>
  <si>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</si>
  <si>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</si>
  <si>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</si>
  <si>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</si>
  <si>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</si>
  <si>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</si>
  <si>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沖縄県西原町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</si>
  <si>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</si>
  <si>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</si>
  <si>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</si>
  <si>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</si>
  <si>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</si>
  <si>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</si>
  <si>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</si>
  <si>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</si>
  <si>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</si>
  <si>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</si>
  <si>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</si>
  <si>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</si>
  <si>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</si>
  <si>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</si>
  <si>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</si>
  <si>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</si>
  <si>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</si>
  <si>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</si>
  <si>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</si>
  <si>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</si>
  <si>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</si>
  <si>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</si>
  <si>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</si>
  <si>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</si>
  <si>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</si>
  <si>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</si>
  <si>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</si>
  <si>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</si>
  <si>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</si>
  <si>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</si>
  <si>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</si>
  <si>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</si>
  <si>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</si>
  <si>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</si>
  <si>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</si>
  <si>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</si>
  <si>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</si>
  <si>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</si>
  <si>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</si>
  <si>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</si>
  <si>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</si>
  <si>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</si>
  <si>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</si>
  <si>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</si>
  <si>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</si>
  <si>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</si>
  <si>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</si>
  <si>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</si>
  <si>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</si>
  <si>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</si>
  <si>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</si>
  <si>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</si>
  <si>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</si>
  <si>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</si>
  <si>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</si>
  <si>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</si>
  <si>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</si>
  <si>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</si>
  <si>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</si>
  <si>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</si>
  <si>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</si>
  <si>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</si>
  <si>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</si>
  <si>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</si>
  <si>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</si>
  <si>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</si>
  <si>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</si>
  <si>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</si>
  <si>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</si>
  <si>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</si>
  <si>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</si>
  <si>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</si>
  <si>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</si>
  <si>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</si>
  <si>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</si>
  <si>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</si>
  <si>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</si>
  <si>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</si>
  <si>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</si>
  <si>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</si>
  <si>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</si>
  <si>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</si>
  <si>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</si>
  <si>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</si>
  <si>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</si>
  <si>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</si>
  <si>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</si>
  <si>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</si>
  <si>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</si>
  <si>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</si>
  <si>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</si>
  <si>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</si>
  <si>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</si>
  <si>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</si>
  <si>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</si>
  <si>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</si>
  <si>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</si>
  <si>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</si>
  <si>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</si>
  <si>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</si>
  <si>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</si>
  <si>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</si>
  <si>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</si>
  <si>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</si>
  <si>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</si>
  <si>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</si>
  <si>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</si>
  <si>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</si>
  <si>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</si>
  <si>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</si>
  <si>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</si>
  <si>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</si>
  <si>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</si>
  <si>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</si>
  <si>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</si>
  <si>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</si>
  <si>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</si>
  <si>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</si>
  <si>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</si>
  <si>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</si>
  <si>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</si>
  <si>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</si>
  <si>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</si>
  <si>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</si>
  <si>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</si>
  <si>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</si>
  <si>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</si>
  <si>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</si>
  <si>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</si>
  <si>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</si>
  <si>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</si>
  <si>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</si>
  <si>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</si>
  <si>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</si>
  <si>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</si>
  <si>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</si>
  <si>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</si>
  <si>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</si>
  <si>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</si>
  <si>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</si>
  <si>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</si>
  <si>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</si>
  <si>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</si>
  <si>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</si>
  <si>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</si>
  <si>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</si>
  <si>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</si>
  <si>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</si>
  <si>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沖縄県西原町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</si>
  <si>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</si>
  <si>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</si>
  <si>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</si>
  <si>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</si>
  <si>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</si>
  <si>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</si>
  <si>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</si>
  <si>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</si>
  <si>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</si>
  <si>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</si>
  <si>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</si>
  <si>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</si>
  <si>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</si>
  <si>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</si>
  <si>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</si>
  <si>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</si>
  <si>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</si>
  <si>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</si>
  <si>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</si>
  <si>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</si>
  <si>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</si>
  <si>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</si>
  <si>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</si>
  <si>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</si>
  <si>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</si>
  <si>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</si>
  <si>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</si>
  <si>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</si>
  <si>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</si>
  <si>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</si>
  <si>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</si>
  <si>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</si>
  <si>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</si>
  <si>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</si>
  <si>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</si>
  <si>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</si>
  <si>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</si>
  <si>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</si>
  <si>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</si>
  <si>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</si>
  <si>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</si>
  <si>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</si>
  <si>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</si>
  <si>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</si>
  <si>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</si>
  <si>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</si>
  <si>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</si>
  <si>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</si>
  <si>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</si>
  <si>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</si>
  <si>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</si>
  <si>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</si>
  <si>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</si>
  <si>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</si>
  <si>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</si>
  <si>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</si>
  <si>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</si>
  <si>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</si>
  <si>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</si>
  <si>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</si>
  <si>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</si>
  <si>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</si>
  <si>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</si>
  <si>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</si>
  <si>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</si>
  <si>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</si>
  <si>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</si>
  <si>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</si>
  <si>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</si>
  <si>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</si>
  <si>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</si>
  <si>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</si>
  <si>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</si>
  <si>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</si>
  <si>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</si>
  <si>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</si>
  <si>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</si>
  <si>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</si>
  <si>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</si>
  <si>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</si>
  <si>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</si>
  <si>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</si>
  <si>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</si>
  <si>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</si>
  <si>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</si>
  <si>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</si>
  <si>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</si>
  <si>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</si>
  <si>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</si>
  <si>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</si>
  <si>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</si>
  <si>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</si>
  <si>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</si>
  <si>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</si>
  <si>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</si>
  <si>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</si>
  <si>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</si>
  <si>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</si>
  <si>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</si>
  <si>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</si>
  <si>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</si>
  <si>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</si>
  <si>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</si>
  <si>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</si>
  <si>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</si>
  <si>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</si>
  <si>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</si>
  <si>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</si>
  <si>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</si>
  <si>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</si>
  <si>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</si>
  <si>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</si>
  <si>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</si>
  <si>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</si>
  <si>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</si>
  <si>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</si>
  <si>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</si>
  <si>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</si>
  <si>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</si>
  <si>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</si>
  <si>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</si>
  <si>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</si>
  <si>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</si>
  <si>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</si>
  <si>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</si>
  <si>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</si>
  <si>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</si>
  <si>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</si>
  <si>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</si>
  <si>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</si>
  <si>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</si>
  <si>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</si>
  <si>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</si>
  <si>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</si>
  <si>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</si>
  <si>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</si>
  <si>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</si>
  <si>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</si>
  <si>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</si>
  <si>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</si>
  <si>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</si>
  <si>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</si>
  <si>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</si>
  <si>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</si>
  <si>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</si>
  <si>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</si>
  <si>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</si>
  <si>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</si>
  <si>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</si>
  <si>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</si>
  <si>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</si>
  <si>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</si>
  <si>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</si>
  <si>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</si>
  <si>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</si>
  <si>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</si>
  <si>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</si>
  <si>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</si>
  <si>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</si>
  <si>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</si>
  <si>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</si>
  <si>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</si>
  <si>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</si>
  <si>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</si>
  <si>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</si>
  <si>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</si>
  <si>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</si>
  <si>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</si>
  <si>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</si>
  <si>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</si>
  <si>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</si>
  <si>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</si>
  <si>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</si>
  <si>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</si>
  <si>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0.38</t>
  </si>
  <si>
    <t>▲ 0.63</t>
  </si>
  <si>
    <t>国民健康保険特別会計</t>
  </si>
  <si>
    <t>▲ 13.86</t>
  </si>
  <si>
    <t>▲ 10.82</t>
  </si>
  <si>
    <t>▲ 11.90</t>
  </si>
  <si>
    <t>▲ 15.62</t>
  </si>
  <si>
    <t>▲ 21.03</t>
  </si>
  <si>
    <t>水道事業会計</t>
  </si>
  <si>
    <t>一般会計</t>
  </si>
  <si>
    <t>介護保険特別会計</t>
  </si>
  <si>
    <t>土地区画整理事業特別会計</t>
  </si>
  <si>
    <t>公共下水道事業特別会計</t>
  </si>
  <si>
    <t>後期高齢者医療特別会計</t>
  </si>
  <si>
    <t>その他会計（赤字）</t>
  </si>
  <si>
    <t>▲ 0.03</t>
  </si>
  <si>
    <t>その他会計（黒字）</t>
  </si>
  <si>
    <t>-</t>
    <phoneticPr fontId="2"/>
  </si>
  <si>
    <t>-</t>
    <phoneticPr fontId="2"/>
  </si>
  <si>
    <t>-</t>
    <phoneticPr fontId="2"/>
  </si>
  <si>
    <t>-</t>
    <phoneticPr fontId="2"/>
  </si>
  <si>
    <t>東部消防組合　一般会計</t>
    <rPh sb="0" eb="2">
      <t>トウブ</t>
    </rPh>
    <rPh sb="2" eb="4">
      <t>ショウボウ</t>
    </rPh>
    <rPh sb="4" eb="6">
      <t>クミアイ</t>
    </rPh>
    <rPh sb="7" eb="9">
      <t>イッパン</t>
    </rPh>
    <rPh sb="9" eb="11">
      <t>カイケイ</t>
    </rPh>
    <phoneticPr fontId="2"/>
  </si>
  <si>
    <t>東部清掃施設組合　一般会計</t>
    <rPh sb="0" eb="2">
      <t>トウブ</t>
    </rPh>
    <rPh sb="2" eb="4">
      <t>セイソウ</t>
    </rPh>
    <rPh sb="4" eb="6">
      <t>シセツ</t>
    </rPh>
    <rPh sb="6" eb="8">
      <t>クミアイ</t>
    </rPh>
    <rPh sb="9" eb="11">
      <t>イッパン</t>
    </rPh>
    <rPh sb="11" eb="13">
      <t>カイケイ</t>
    </rPh>
    <phoneticPr fontId="2"/>
  </si>
  <si>
    <t>南部広域行政組合　一般会計</t>
    <rPh sb="0" eb="2">
      <t>ナンブ</t>
    </rPh>
    <rPh sb="2" eb="4">
      <t>コウイキ</t>
    </rPh>
    <rPh sb="4" eb="6">
      <t>ギョウセイ</t>
    </rPh>
    <rPh sb="6" eb="8">
      <t>クミアイ</t>
    </rPh>
    <rPh sb="9" eb="11">
      <t>イッパン</t>
    </rPh>
    <rPh sb="11" eb="13">
      <t>カイケイ</t>
    </rPh>
    <phoneticPr fontId="2"/>
  </si>
  <si>
    <t>中部広域市町村事務組合　一般会計</t>
    <rPh sb="0" eb="2">
      <t>チュウブ</t>
    </rPh>
    <rPh sb="2" eb="4">
      <t>コウイキ</t>
    </rPh>
    <rPh sb="4" eb="7">
      <t>シチョウソン</t>
    </rPh>
    <rPh sb="7" eb="9">
      <t>ジム</t>
    </rPh>
    <rPh sb="9" eb="11">
      <t>クミアイ</t>
    </rPh>
    <rPh sb="12" eb="14">
      <t>イッパン</t>
    </rPh>
    <rPh sb="14" eb="16">
      <t>カイケイ</t>
    </rPh>
    <phoneticPr fontId="2"/>
  </si>
  <si>
    <t>中部広域市町村事務組合　特別会計</t>
    <rPh sb="0" eb="2">
      <t>チュウブ</t>
    </rPh>
    <rPh sb="2" eb="4">
      <t>コウイキ</t>
    </rPh>
    <rPh sb="4" eb="7">
      <t>シチョウソン</t>
    </rPh>
    <rPh sb="7" eb="9">
      <t>ジム</t>
    </rPh>
    <rPh sb="9" eb="11">
      <t>クミアイ</t>
    </rPh>
    <rPh sb="12" eb="14">
      <t>トクベツ</t>
    </rPh>
    <rPh sb="14" eb="16">
      <t>カイケイ</t>
    </rPh>
    <phoneticPr fontId="2"/>
  </si>
  <si>
    <t>後期高齢者医療広域連合　一般会計</t>
    <rPh sb="0" eb="2">
      <t>コウキ</t>
    </rPh>
    <rPh sb="2" eb="4">
      <t>コウレイ</t>
    </rPh>
    <rPh sb="4" eb="5">
      <t>シャ</t>
    </rPh>
    <rPh sb="5" eb="7">
      <t>イリョウ</t>
    </rPh>
    <rPh sb="7" eb="9">
      <t>コウイキ</t>
    </rPh>
    <rPh sb="9" eb="11">
      <t>レンゴウ</t>
    </rPh>
    <rPh sb="12" eb="14">
      <t>イッパン</t>
    </rPh>
    <rPh sb="14" eb="16">
      <t>カイケイ</t>
    </rPh>
    <phoneticPr fontId="2"/>
  </si>
  <si>
    <t>後期高齢者医療広域連合　特別会計</t>
    <rPh sb="0" eb="2">
      <t>コウキ</t>
    </rPh>
    <rPh sb="2" eb="4">
      <t>コウレイ</t>
    </rPh>
    <rPh sb="4" eb="5">
      <t>シャ</t>
    </rPh>
    <rPh sb="5" eb="7">
      <t>イリョウ</t>
    </rPh>
    <rPh sb="7" eb="9">
      <t>コウイキ</t>
    </rPh>
    <rPh sb="9" eb="11">
      <t>レンゴウ</t>
    </rPh>
    <rPh sb="12" eb="14">
      <t>トクベツ</t>
    </rPh>
    <rPh sb="14" eb="16">
      <t>カイケイ</t>
    </rPh>
    <phoneticPr fontId="2"/>
  </si>
  <si>
    <t>沖縄県市町村自治会館管理組合　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</si>
  <si>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沖縄県町村交通災害共済組合　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</si>
  <si>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沖縄県市町村総合事務組合　</t>
    <rPh sb="0" eb="3">
      <t>オキナワケン</t>
    </rPh>
    <rPh sb="3" eb="6">
      <t>シチョウソン</t>
    </rPh>
    <rPh sb="6" eb="8">
      <t>ソウゴウ</t>
    </rPh>
    <rPh sb="8" eb="10">
      <t>ジム</t>
    </rPh>
    <rPh sb="10" eb="12">
      <t>クミアイ</t>
    </rPh>
    <phoneticPr fontId="2"/>
  </si>
  <si>
    <t>南部広域行政組合　特別会計</t>
    <rPh sb="0" eb="2">
      <t>ナンブ</t>
    </rPh>
    <rPh sb="2" eb="4">
      <t>コウイキ</t>
    </rPh>
    <rPh sb="4" eb="6">
      <t>ギョウセイ</t>
    </rPh>
    <rPh sb="6" eb="8">
      <t>クミアイ</t>
    </rPh>
    <rPh sb="9" eb="11">
      <t>トクベツ</t>
    </rPh>
    <rPh sb="11" eb="13">
      <t>カイケイ</t>
    </rPh>
    <phoneticPr fontId="2"/>
  </si>
  <si>
    <t>沖縄県町村土地開発公社</t>
    <rPh sb="0" eb="3">
      <t>オキナワケン</t>
    </rPh>
    <rPh sb="3" eb="5">
      <t>チョウソン</t>
    </rPh>
    <rPh sb="5" eb="7">
      <t>トチ</t>
    </rPh>
    <rPh sb="7" eb="9">
      <t>カイハツ</t>
    </rPh>
    <rPh sb="9" eb="11">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</si>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</sst>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42236</c:v>
                </c:pt>
                <c:pt idx="1">
                  <c:v>78324</c:v>
                </c:pt>
                <c:pt idx="2">
                  <c:v>39643</c:v>
                </c:pt>
                <c:pt idx="3">
                  <c:v>80723</c:v>
                </c:pt>
                <c:pt idx="4">
                  <c:v>120309</c:v>
                </c:pt>
              </c:numCache>
            </c:numRef>
          </c:val>
          <c:smooth val="0"/>
        </c:ser>
        <c:dLbls>
          <c:showLegendKey val="0"/>
          <c:showVal val="0"/>
          <c:showCatName val="0"/>
          <c:showSerName val="0"/>
          <c:showPercent val="0"/>
          <c:showBubbleSize val="0"/>
        </c:dLbls>
        <c:marker val="1"/>
        <c:smooth val="0"/>
        <c:axId val="170588800"/>
        <c:axId val="170746624"/>
      </c:lineChart>
      <c:catAx>
        <c:axId val="170588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746624"/>
        <c:crosses val="autoZero"/>
        <c:auto val="1"/>
        <c:lblAlgn val="ctr"/>
        <c:lblOffset val="100"/>
        <c:tickLblSkip val="1"/>
        <c:tickMarkSkip val="1"/>
        <c:noMultiLvlLbl val="0"/>
      </c:catAx>
      <c:valAx>
        <c:axId val="1707466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95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58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63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4.84</c:v>
                </c:pt>
                <c:pt idx="1">
                  <c:v>5.28</c:v>
                </c:pt>
                <c:pt idx="2">
                  <c:v>3.53</c:v>
                </c:pt>
                <c:pt idx="3">
                  <c:v>5.81</c:v>
                </c:pt>
                <c:pt idx="4">
                  <c:v>3.86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12.51</c:v>
                </c:pt>
                <c:pt idx="1">
                  <c:v>10.81</c:v>
                </c:pt>
                <c:pt idx="2">
                  <c:v>11.64</c:v>
                </c:pt>
                <c:pt idx="3">
                  <c:v>10.35</c:v>
                </c:pt>
                <c:pt idx="4">
                  <c:v>16.12</c:v>
                </c:pt>
              </c:numCache>
            </c:numRef>
          </c:val>
        </c:ser>
        <c:dLbls>
          <c:showLegendKey val="0"/>
          <c:showVal val="0"/>
          <c:showCatName val="0"/>
          <c:showSerName val="0"/>
          <c:showPercent val="0"/>
          <c:showBubbleSize val="0"/>
        </c:dLbls>
        <c:gapWidth val="250"/>
        <c:overlap val="100"/>
        <c:axId val="171678336"/>
        <c:axId val="17169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4.3</c:v>
                </c:pt>
                <c:pt idx="1">
                  <c:v>-0.38</c:v>
                </c:pt>
                <c:pt idx="2">
                  <c:v>-0.63</c:v>
                </c:pt>
                <c:pt idx="3">
                  <c:v>0.96</c:v>
                </c:pt>
                <c:pt idx="4">
                  <c:v>3.96</c:v>
                </c:pt>
              </c:numCache>
            </c:numRef>
          </c:val>
          <c:smooth val="0"/>
        </c:ser>
        <c:dLbls>
          <c:showLegendKey val="0"/>
          <c:showVal val="0"/>
          <c:showCatName val="0"/>
          <c:showSerName val="0"/>
          <c:showPercent val="0"/>
          <c:showBubbleSize val="0"/>
        </c:dLbls>
        <c:marker val="1"/>
        <c:smooth val="0"/>
        <c:axId val="171678336"/>
        <c:axId val="171696896"/>
      </c:lineChart>
      <c:catAx>
        <c:axId val="17167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696896"/>
        <c:crosses val="autoZero"/>
        <c:auto val="1"/>
        <c:lblAlgn val="ctr"/>
        <c:lblOffset val="100"/>
        <c:tickLblSkip val="1"/>
        <c:tickMarkSkip val="1"/>
        <c:noMultiLvlLbl val="0"/>
      </c:catAx>
      <c:valAx>
        <c:axId val="17169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67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65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0.06</c:v>
                </c:pt>
                <c:pt idx="4">
                  <c:v>#N/A</c:v>
                </c:pt>
                <c:pt idx="5">
                  <c:v>0.09</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0.28999999999999998</c:v>
                </c:pt>
                <c:pt idx="2">
                  <c:v>#N/A</c:v>
                </c:pt>
                <c:pt idx="3">
                  <c:v>0.05</c:v>
                </c:pt>
                <c:pt idx="4">
                  <c:v>#N/A</c:v>
                </c:pt>
                <c:pt idx="5">
                  <c:v>0.13</c:v>
                </c:pt>
                <c:pt idx="6">
                  <c:v>#N/A</c:v>
                </c:pt>
                <c:pt idx="7">
                  <c:v>0.33</c:v>
                </c:pt>
                <c:pt idx="8">
                  <c:v>#N/A</c:v>
                </c:pt>
                <c:pt idx="9">
                  <c:v>0.35</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2.89</c:v>
                </c:pt>
                <c:pt idx="2">
                  <c:v>#N/A</c:v>
                </c:pt>
                <c:pt idx="3">
                  <c:v>2.87</c:v>
                </c:pt>
                <c:pt idx="4">
                  <c:v>#N/A</c:v>
                </c:pt>
                <c:pt idx="5">
                  <c:v>1.54</c:v>
                </c:pt>
                <c:pt idx="6">
                  <c:v>#N/A</c:v>
                </c:pt>
                <c:pt idx="7">
                  <c:v>0.87</c:v>
                </c:pt>
                <c:pt idx="8">
                  <c:v>#N/A</c:v>
                </c:pt>
                <c:pt idx="9">
                  <c:v>0.37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0.64</c:v>
                </c:pt>
                <c:pt idx="2">
                  <c:v>#N/A</c:v>
                </c:pt>
                <c:pt idx="3">
                  <c:v>0.76</c:v>
                </c:pt>
                <c:pt idx="4">
                  <c:v>#N/A</c:v>
                </c:pt>
                <c:pt idx="5">
                  <c:v>0.92</c:v>
                </c:pt>
                <c:pt idx="6">
                  <c:v>#N/A</c:v>
                </c:pt>
                <c:pt idx="7">
                  <c:v>0.84</c:v>
                </c:pt>
                <c:pt idx="8">
                  <c:v>#N/A</c:v>
                </c:pt>
                <c:pt idx="9">
                  <c:v>0.71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4.83</c:v>
                </c:pt>
                <c:pt idx="2">
                  <c:v>#N/A</c:v>
                </c:pt>
                <c:pt idx="3">
                  <c:v>5.26</c:v>
                </c:pt>
                <c:pt idx="4">
                  <c:v>#N/A</c:v>
                </c:pt>
                <c:pt idx="5">
                  <c:v>3.51</c:v>
                </c:pt>
                <c:pt idx="6">
                  <c:v>#N/A</c:v>
                </c:pt>
                <c:pt idx="7">
                  <c:v>5.76</c:v>
                </c:pt>
                <c:pt idx="8">
                  <c:v>#N/A</c:v>
                </c:pt>
                <c:pt idx="9">
                  <c:v>3.84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18.36</c:v>
                </c:pt>
                <c:pt idx="2">
                  <c:v>#N/A</c:v>
                </c:pt>
                <c:pt idx="3">
                  <c:v>19.440000000000001</c:v>
                </c:pt>
                <c:pt idx="4">
                  <c:v>#N/A</c:v>
                </c:pt>
                <c:pt idx="5">
                  <c:v>20.51</c:v>
                </c:pt>
                <c:pt idx="6">
                  <c:v>#N/A</c:v>
                </c:pt>
                <c:pt idx="7">
                  <c:v>21.36</c:v>
                </c:pt>
                <c:pt idx="8">
                  <c:v>#N/A</c:v>
                </c:pt>
                <c:pt idx="9">
                  <c:v>22.97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13.86</c:v>
                </c:pt>
                <c:pt idx="1">
                  <c:v>#N/A</c:v>
                </c:pt>
                <c:pt idx="2">
                  <c:v>10.82</c:v>
                </c:pt>
                <c:pt idx="3">
                  <c:v>#N/A</c:v>
                </c:pt>
                <c:pt idx="4">
                  <c:v>11.9</c:v>
                </c:pt>
                <c:pt idx="5">
                  <c:v>#N/A</c:v>
                </c:pt>
                <c:pt idx="6">
                  <c:v>15.62</c:v>
                </c:pt>
                <c:pt idx="7">
                  <c:v>#N/A</c:v>
                </c:pt>
                <c:pt idx="8">
                  <c:v>21.03</c:v>
                </c:pt>
                <c:pt idx="9">
                  <c:v>#N/A</c:v>
                </c:pt>
              </c:numCache>
            </c:numRef>
          </c:val>
        </c:ser>
        <c:dLbls>
          <c:showLegendKey val="0"/>
          <c:showVal val="0"/>
          <c:showCatName val="0"/>
          <c:showSerName val="0"/>
          <c:showPercent val="0"/>
          <c:showBubbleSize val="0"/>
        </c:dLbls>
        <c:gapWidth val="150"/>
        <c:overlap val="100"/>
        <c:axId val="171709568"/>
        <c:axId val="171711104"/>
      </c:barChart>
      <c:catAx>
        <c:axId val="1717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711104"/>
        <c:crosses val="autoZero"/>
        <c:auto val="1"/>
        <c:lblAlgn val="ctr"/>
        <c:lblOffset val="100"/>
        <c:tickLblSkip val="1"/>
        <c:tickMarkSkip val="1"/>
        <c:noMultiLvlLbl val="0"/>
      </c:catAx>
      <c:valAx>
        <c:axId val="17171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709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856"/>
          <c:h val="0.639296187683290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659</c:v>
                </c:pt>
                <c:pt idx="5">
                  <c:v>700</c:v>
                </c:pt>
                <c:pt idx="8">
                  <c:v>787</c:v>
                </c:pt>
                <c:pt idx="11">
                  <c:v>776</c:v>
                </c:pt>
                <c:pt idx="14">
                  <c:v>790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c:v>
                </c:pt>
                <c:pt idx="3">
                  <c:v>63</c:v>
                </c:pt>
                <c:pt idx="6">
                  <c:v>66</c:v>
                </c:pt>
                <c:pt idx="9">
                  <c:v>58</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112</c:v>
                </c:pt>
                <c:pt idx="3">
                  <c:v>124</c:v>
                </c:pt>
                <c:pt idx="6">
                  <c:v>145</c:v>
                </c:pt>
                <c:pt idx="9">
                  <c:v>171</c:v>
                </c:pt>
                <c:pt idx="12">
                  <c:v>162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1041</c:v>
                </c:pt>
                <c:pt idx="3">
                  <c:v>1065</c:v>
                </c:pt>
                <c:pt idx="6">
                  <c:v>1124</c:v>
                </c:pt>
                <c:pt idx="9">
                  <c:v>1064</c:v>
                </c:pt>
                <c:pt idx="12">
                  <c:v>1044</c:v>
                </c:pt>
              </c:numCache>
            </c:numRef>
          </c:val>
        </c:ser>
        <c:dLbls>
          <c:showLegendKey val="0"/>
          <c:showVal val="0"/>
          <c:showCatName val="0"/>
          <c:showSerName val="0"/>
          <c:showPercent val="0"/>
          <c:showBubbleSize val="0"/>
        </c:dLbls>
        <c:gapWidth val="100"/>
        <c:overlap val="100"/>
        <c:axId val="171888640"/>
        <c:axId val="171890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524</c:v>
                </c:pt>
                <c:pt idx="2">
                  <c:v>#N/A</c:v>
                </c:pt>
                <c:pt idx="3">
                  <c:v>#N/A</c:v>
                </c:pt>
                <c:pt idx="4">
                  <c:v>553</c:v>
                </c:pt>
                <c:pt idx="5">
                  <c:v>#N/A</c:v>
                </c:pt>
                <c:pt idx="6">
                  <c:v>#N/A</c:v>
                </c:pt>
                <c:pt idx="7">
                  <c:v>549</c:v>
                </c:pt>
                <c:pt idx="8">
                  <c:v>#N/A</c:v>
                </c:pt>
                <c:pt idx="9">
                  <c:v>#N/A</c:v>
                </c:pt>
                <c:pt idx="10">
                  <c:v>518</c:v>
                </c:pt>
                <c:pt idx="11">
                  <c:v>#N/A</c:v>
                </c:pt>
                <c:pt idx="12">
                  <c:v>#N/A</c:v>
                </c:pt>
                <c:pt idx="13">
                  <c:v>481</c:v>
                </c:pt>
                <c:pt idx="14">
                  <c:v>#N/A</c:v>
                </c:pt>
              </c:numCache>
            </c:numRef>
          </c:val>
          <c:smooth val="0"/>
        </c:ser>
        <c:dLbls>
          <c:showLegendKey val="0"/>
          <c:showVal val="0"/>
          <c:showCatName val="0"/>
          <c:showSerName val="0"/>
          <c:showPercent val="0"/>
          <c:showBubbleSize val="0"/>
        </c:dLbls>
        <c:marker val="1"/>
        <c:smooth val="0"/>
        <c:axId val="171888640"/>
        <c:axId val="171890560"/>
      </c:lineChart>
      <c:catAx>
        <c:axId val="17188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890560"/>
        <c:crosses val="autoZero"/>
        <c:auto val="1"/>
        <c:lblAlgn val="ctr"/>
        <c:lblOffset val="100"/>
        <c:tickLblSkip val="1"/>
        <c:tickMarkSkip val="1"/>
        <c:noMultiLvlLbl val="0"/>
      </c:catAx>
      <c:valAx>
        <c:axId val="17189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88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62"/>
          <c:h val="0.589182127738546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7806</c:v>
                </c:pt>
                <c:pt idx="5">
                  <c:v>8146</c:v>
                </c:pt>
                <c:pt idx="8">
                  <c:v>8236</c:v>
                </c:pt>
                <c:pt idx="11">
                  <c:v>8502</c:v>
                </c:pt>
                <c:pt idx="14">
                  <c:v>8903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986</c:v>
                </c:pt>
                <c:pt idx="5">
                  <c:v>944</c:v>
                </c:pt>
                <c:pt idx="8">
                  <c:v>849</c:v>
                </c:pt>
                <c:pt idx="11">
                  <c:v>755</c:v>
                </c:pt>
                <c:pt idx="14">
                  <c:v>660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1881</c:v>
                </c:pt>
                <c:pt idx="5">
                  <c:v>1614</c:v>
                </c:pt>
                <c:pt idx="8">
                  <c:v>1672</c:v>
                </c:pt>
                <c:pt idx="11">
                  <c:v>1353</c:v>
                </c:pt>
                <c:pt idx="14">
                  <c:v>1449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1171</c:v>
                </c:pt>
                <c:pt idx="3">
                  <c:v>1266</c:v>
                </c:pt>
                <c:pt idx="6">
                  <c:v>1277</c:v>
                </c:pt>
                <c:pt idx="9">
                  <c:v>1255</c:v>
                </c:pt>
                <c:pt idx="12">
                  <c:v>1117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184</c:v>
                </c:pt>
                <c:pt idx="3">
                  <c:v>157</c:v>
                </c:pt>
                <c:pt idx="6">
                  <c:v>134</c:v>
                </c:pt>
                <c:pt idx="9">
                  <c:v>162</c:v>
                </c:pt>
                <c:pt idx="12">
                  <c:v>464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3114</c:v>
                </c:pt>
                <c:pt idx="3">
                  <c:v>3008</c:v>
                </c:pt>
                <c:pt idx="6">
                  <c:v>3176</c:v>
                </c:pt>
                <c:pt idx="9">
                  <c:v>3543</c:v>
                </c:pt>
                <c:pt idx="12">
                  <c:v>3734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10290</c:v>
                </c:pt>
                <c:pt idx="3">
                  <c:v>10552</c:v>
                </c:pt>
                <c:pt idx="6">
                  <c:v>10326</c:v>
                </c:pt>
                <c:pt idx="9">
                  <c:v>10570</c:v>
                </c:pt>
                <c:pt idx="12">
                  <c:v>11895</c:v>
                </c:pt>
              </c:numCache>
            </c:numRef>
          </c:val>
        </c:ser>
        <c:dLbls>
          <c:showLegendKey val="0"/>
          <c:showVal val="0"/>
          <c:showCatName val="0"/>
          <c:showSerName val="0"/>
          <c:showPercent val="0"/>
          <c:showBubbleSize val="0"/>
        </c:dLbls>
        <c:gapWidth val="100"/>
        <c:overlap val="100"/>
        <c:axId val="172080512"/>
        <c:axId val="172086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4087</c:v>
                </c:pt>
                <c:pt idx="2">
                  <c:v>#N/A</c:v>
                </c:pt>
                <c:pt idx="3">
                  <c:v>#N/A</c:v>
                </c:pt>
                <c:pt idx="4">
                  <c:v>4280</c:v>
                </c:pt>
                <c:pt idx="5">
                  <c:v>#N/A</c:v>
                </c:pt>
                <c:pt idx="6">
                  <c:v>#N/A</c:v>
                </c:pt>
                <c:pt idx="7">
                  <c:v>4155</c:v>
                </c:pt>
                <c:pt idx="8">
                  <c:v>#N/A</c:v>
                </c:pt>
                <c:pt idx="9">
                  <c:v>#N/A</c:v>
                </c:pt>
                <c:pt idx="10">
                  <c:v>4919</c:v>
                </c:pt>
                <c:pt idx="11">
                  <c:v>#N/A</c:v>
                </c:pt>
                <c:pt idx="12">
                  <c:v>#N/A</c:v>
                </c:pt>
                <c:pt idx="13">
                  <c:v>6199</c:v>
                </c:pt>
                <c:pt idx="14">
                  <c:v>#N/A</c:v>
                </c:pt>
              </c:numCache>
            </c:numRef>
          </c:val>
          <c:smooth val="0"/>
        </c:ser>
        <c:dLbls>
          <c:showLegendKey val="0"/>
          <c:showVal val="0"/>
          <c:showCatName val="0"/>
          <c:showSerName val="0"/>
          <c:showPercent val="0"/>
          <c:showBubbleSize val="0"/>
        </c:dLbls>
        <c:marker val="1"/>
        <c:smooth val="0"/>
        <c:axId val="172080512"/>
        <c:axId val="172086784"/>
      </c:lineChart>
      <c:catAx>
        <c:axId val="1720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086784"/>
        <c:crosses val="autoZero"/>
        <c:auto val="1"/>
        <c:lblAlgn val="ctr"/>
        <c:lblOffset val="100"/>
        <c:tickLblSkip val="1"/>
        <c:tickMarkSkip val="1"/>
        <c:noMultiLvlLbl val="0"/>
      </c:catAx>
      <c:valAx>
        <c:axId val="17208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0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沖縄県西原町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35,337
34,950
15.84
14,531,695
14,235,530
242,476
6,282,138
11,894,591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110.9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年度の財政力指数は</a:t>
          </a:r>
          <a:r>
            <a:rPr kumimoji="1" lang="en-US" altLang="ja-JP" sz="1300">
              <a:latin typeface="ＭＳ Ｐゴシック"/>
            </a:rPr>
            <a:t>0.59</a:t>
          </a:r>
          <a:r>
            <a:rPr kumimoji="1" lang="ja-JP" altLang="en-US" sz="1300">
              <a:latin typeface="ＭＳ Ｐゴシック"/>
            </a:rPr>
            <a:t>となっており、昨年度と同指数である。税収の伸びなどにより基準財政収入額は堅調に推移しているが、基準財政需要額も同様に伸びているため、同指数も横ばいの状況となっている。</a:t>
          </a:r>
          <a:endParaRPr kumimoji="1" lang="en-US" altLang="ja-JP" sz="1300">
            <a:latin typeface="ＭＳ Ｐゴシック"/>
          </a:endParaRPr>
        </a:p>
        <a:p>
          <a:r>
            <a:rPr kumimoji="1" lang="ja-JP" altLang="en-US" sz="1300">
              <a:solidFill>
                <a:schemeClr val="dk1"/>
              </a:solidFill>
              <a:latin typeface="+mn-lt"/>
              <a:ea typeface="+mn-ea"/>
              <a:cs typeface="+mn-cs"/>
            </a:rPr>
            <a:t>しかし、</a:t>
          </a:r>
          <a:r>
            <a:rPr kumimoji="1" lang="ja-JP" altLang="ja-JP" sz="1300">
              <a:solidFill>
                <a:schemeClr val="dk1"/>
              </a:solidFill>
              <a:latin typeface="+mn-lt"/>
              <a:ea typeface="+mn-ea"/>
              <a:cs typeface="+mn-cs"/>
            </a:rPr>
            <a:t>類似団体平均値を</a:t>
          </a:r>
          <a:r>
            <a:rPr kumimoji="1" lang="en-US" altLang="ja-JP" sz="1300">
              <a:solidFill>
                <a:schemeClr val="dk1"/>
              </a:solidFill>
              <a:latin typeface="+mn-lt"/>
              <a:ea typeface="+mn-ea"/>
              <a:cs typeface="+mn-cs"/>
            </a:rPr>
            <a:t>0.04</a:t>
          </a:r>
          <a:r>
            <a:rPr kumimoji="1" lang="ja-JP" altLang="ja-JP" sz="1300">
              <a:solidFill>
                <a:schemeClr val="dk1"/>
              </a:solidFill>
              <a:latin typeface="+mn-lt"/>
              <a:ea typeface="+mn-ea"/>
              <a:cs typeface="+mn-cs"/>
            </a:rPr>
            <a:t>下回っている</a:t>
          </a:r>
          <a:r>
            <a:rPr kumimoji="1" lang="ja-JP" altLang="en-US" sz="1300">
              <a:solidFill>
                <a:schemeClr val="dk1"/>
              </a:solidFill>
              <a:latin typeface="+mn-lt"/>
              <a:ea typeface="+mn-ea"/>
              <a:cs typeface="+mn-cs"/>
            </a:rPr>
            <a:t>ため、今後も引き続き財源確保に努めるとともに、歳出面においても徹底した歳出削減を推し進め、財政の健全化に努める。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28222</xdr:rowOff>
    </xdr:to>
    <xdr:cxnSp macro="">
      <xdr:nvCxnSpPr>
        <xdr:cNvPr id="68" name="直線コネクタ 67"/>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28222</xdr:rowOff>
    </xdr:to>
    <xdr:cxnSp macro="">
      <xdr:nvCxnSpPr>
        <xdr:cNvPr id="71" name="直線コネクタ 70"/>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1411</xdr:rowOff>
    </xdr:from>
    <xdr:to>
      <xdr:col>3</xdr:col>
      <xdr:colOff>279400</xdr:colOff>
      <xdr:row>43</xdr:row>
      <xdr:rowOff>14817</xdr:rowOff>
    </xdr:to>
    <xdr:cxnSp macro="">
      <xdr:nvCxnSpPr>
        <xdr:cNvPr id="77" name="直線コネクタ 76"/>
        <xdr:cNvCxnSpPr/>
      </xdr:nvCxnSpPr>
      <xdr:spPr>
        <a:xfrm>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7" name="円/楕円 86"/>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8"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95" name="円/楕円 94"/>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36988</xdr:rowOff>
    </xdr:from>
    <xdr:ext cx="762000" cy="259045"/>
    <xdr:sp macro="" textlink="">
      <xdr:nvSpPr>
        <xdr:cNvPr id="96" name="テキスト ボックス 95"/>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年度の経常収支比率は</a:t>
          </a:r>
          <a:r>
            <a:rPr kumimoji="1" lang="en-US" altLang="ja-JP" sz="1300">
              <a:latin typeface="ＭＳ Ｐゴシック"/>
            </a:rPr>
            <a:t>90.6</a:t>
          </a:r>
          <a:r>
            <a:rPr kumimoji="1" lang="ja-JP" altLang="en-US" sz="1300">
              <a:latin typeface="ＭＳ Ｐゴシック"/>
            </a:rPr>
            <a:t>％と昨年度を</a:t>
          </a:r>
          <a:r>
            <a:rPr kumimoji="1" lang="en-US" altLang="ja-JP" sz="1300">
              <a:latin typeface="ＭＳ Ｐゴシック"/>
            </a:rPr>
            <a:t>1.6</a:t>
          </a:r>
          <a:r>
            <a:rPr kumimoji="1" lang="ja-JP" altLang="en-US" sz="1300">
              <a:latin typeface="ＭＳ Ｐゴシック"/>
            </a:rPr>
            <a:t>％上回って、</a:t>
          </a:r>
          <a:r>
            <a:rPr kumimoji="1" lang="en-US" altLang="ja-JP" sz="1300">
              <a:latin typeface="ＭＳ Ｐゴシック"/>
            </a:rPr>
            <a:t>90</a:t>
          </a:r>
          <a:r>
            <a:rPr kumimoji="1" lang="ja-JP" altLang="en-US" sz="1300">
              <a:latin typeface="ＭＳ Ｐゴシック"/>
            </a:rPr>
            <a:t>％の大台を突破した。経常経費の中でも扶助費や公債費の上昇圧力が止まらないのが一因となっているのだが、類似団体を</a:t>
          </a:r>
          <a:r>
            <a:rPr kumimoji="1" lang="en-US" altLang="ja-JP" sz="1300">
              <a:latin typeface="ＭＳ Ｐゴシック"/>
            </a:rPr>
            <a:t>3.4</a:t>
          </a:r>
          <a:r>
            <a:rPr kumimoji="1" lang="ja-JP" altLang="en-US" sz="1300">
              <a:latin typeface="ＭＳ Ｐゴシック"/>
            </a:rPr>
            <a:t>％、県平均からは</a:t>
          </a:r>
          <a:r>
            <a:rPr kumimoji="1" lang="en-US" altLang="ja-JP" sz="1300">
              <a:latin typeface="ＭＳ Ｐゴシック"/>
            </a:rPr>
            <a:t>4.8</a:t>
          </a:r>
          <a:r>
            <a:rPr kumimoji="1" lang="ja-JP" altLang="en-US" sz="1300">
              <a:latin typeface="ＭＳ Ｐゴシック"/>
            </a:rPr>
            <a:t>％も上回っていることから、危機感を持って事務事業の見直しをはじめ、優先度の低い事務事業について計画的に縮小、廃止をするなどして、経常経費の削減を図っていかなければならない。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92456</xdr:rowOff>
    </xdr:to>
    <xdr:cxnSp macro="">
      <xdr:nvCxnSpPr>
        <xdr:cNvPr id="129" name="直線コネクタ 128"/>
        <xdr:cNvCxnSpPr/>
      </xdr:nvCxnSpPr>
      <xdr:spPr>
        <a:xfrm>
          <a:off x="4114800" y="1098804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64</xdr:row>
      <xdr:rowOff>15240</xdr:rowOff>
    </xdr:to>
    <xdr:cxnSp macro="">
      <xdr:nvCxnSpPr>
        <xdr:cNvPr id="132" name="直線コネクタ 131"/>
        <xdr:cNvCxnSpPr/>
      </xdr:nvCxnSpPr>
      <xdr:spPr>
        <a:xfrm>
          <a:off x="3225800" y="10901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63</xdr:row>
      <xdr:rowOff>99822</xdr:rowOff>
    </xdr:to>
    <xdr:cxnSp macro="">
      <xdr:nvCxnSpPr>
        <xdr:cNvPr id="135" name="直線コネクタ 134"/>
        <xdr:cNvCxnSpPr/>
      </xdr:nvCxnSpPr>
      <xdr:spPr>
        <a:xfrm>
          <a:off x="2336800" y="107756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145796</xdr:rowOff>
    </xdr:from>
    <xdr:to>
      <xdr:col>3</xdr:col>
      <xdr:colOff>279400</xdr:colOff>
      <xdr:row>63</xdr:row>
      <xdr:rowOff>162560</xdr:rowOff>
    </xdr:to>
    <xdr:cxnSp macro="">
      <xdr:nvCxnSpPr>
        <xdr:cNvPr id="138" name="直線コネクタ 137"/>
        <xdr:cNvCxnSpPr/>
      </xdr:nvCxnSpPr>
      <xdr:spPr>
        <a:xfrm flipV="1">
          <a:off x="1447800" y="1077569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41656</xdr:rowOff>
    </xdr:from>
    <xdr:to>
      <xdr:col>7</xdr:col>
      <xdr:colOff>203200</xdr:colOff>
      <xdr:row>64</xdr:row>
      <xdr:rowOff>143256</xdr:rowOff>
    </xdr:to>
    <xdr:sp macro="" textlink="">
      <xdr:nvSpPr>
        <xdr:cNvPr id="148" name="円/楕円 147"/>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13733</xdr:rowOff>
    </xdr:from>
    <xdr:ext cx="762000" cy="259045"/>
    <xdr:sp macro="" textlink="">
      <xdr:nvSpPr>
        <xdr:cNvPr id="149"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0" name="円/楕円 149"/>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1" name="テキスト ボックス 150"/>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2" name="円/楕円 151"/>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53" name="テキスト ボックス 152"/>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94996</xdr:rowOff>
    </xdr:from>
    <xdr:to>
      <xdr:col>3</xdr:col>
      <xdr:colOff>330200</xdr:colOff>
      <xdr:row>63</xdr:row>
      <xdr:rowOff>25146</xdr:rowOff>
    </xdr:to>
    <xdr:sp macro="" textlink="">
      <xdr:nvSpPr>
        <xdr:cNvPr id="154" name="円/楕円 153"/>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55" name="テキスト ボックス 154"/>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6" name="円/楕円 155"/>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57" name="テキスト ボックス 156"/>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人当たり人件費・物件費等決算額は、平成</a:t>
          </a:r>
          <a:r>
            <a:rPr kumimoji="1" lang="en-US" altLang="ja-JP" sz="1300">
              <a:latin typeface="ＭＳ Ｐゴシック"/>
            </a:rPr>
            <a:t>25</a:t>
          </a:r>
          <a:r>
            <a:rPr kumimoji="1" lang="ja-JP" altLang="en-US" sz="1300">
              <a:latin typeface="ＭＳ Ｐゴシック"/>
            </a:rPr>
            <a:t>年度で</a:t>
          </a:r>
          <a:r>
            <a:rPr kumimoji="1" lang="en-US" altLang="ja-JP" sz="1300">
              <a:latin typeface="ＭＳ Ｐゴシック"/>
            </a:rPr>
            <a:t>89,133</a:t>
          </a:r>
          <a:r>
            <a:rPr kumimoji="1" lang="ja-JP" altLang="en-US" sz="1300">
              <a:latin typeface="ＭＳ Ｐゴシック"/>
            </a:rPr>
            <a:t>円となっており、類似団体、県平均、全国平均を下回っている状況である。</a:t>
          </a:r>
          <a:endParaRPr kumimoji="1" lang="en-US" altLang="ja-JP" sz="1300">
            <a:latin typeface="ＭＳ Ｐゴシック"/>
          </a:endParaRPr>
        </a:p>
        <a:p>
          <a:r>
            <a:rPr kumimoji="1" lang="ja-JP" altLang="en-US" sz="1300">
              <a:latin typeface="ＭＳ Ｐゴシック"/>
            </a:rPr>
            <a:t>これは、他団体と比較して職員数の適正化が進み、人件費が抑えられていることが要因のひとつとなっていることが考えられる。今後も民間委託や指定管理者制度の導入などにより、コスト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29144</xdr:rowOff>
    </xdr:from>
    <xdr:to>
      <xdr:col>7</xdr:col>
      <xdr:colOff>152400</xdr:colOff>
      <xdr:row>80</xdr:row>
      <xdr:rowOff>40963</xdr:rowOff>
    </xdr:to>
    <xdr:cxnSp macro="">
      <xdr:nvCxnSpPr>
        <xdr:cNvPr id="192" name="直線コネクタ 191"/>
        <xdr:cNvCxnSpPr/>
      </xdr:nvCxnSpPr>
      <xdr:spPr>
        <a:xfrm>
          <a:off x="4114800" y="13745144"/>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29144</xdr:rowOff>
    </xdr:from>
    <xdr:to>
      <xdr:col>6</xdr:col>
      <xdr:colOff>0</xdr:colOff>
      <xdr:row>80</xdr:row>
      <xdr:rowOff>40103</xdr:rowOff>
    </xdr:to>
    <xdr:cxnSp macro="">
      <xdr:nvCxnSpPr>
        <xdr:cNvPr id="195" name="直線コネクタ 194"/>
        <xdr:cNvCxnSpPr/>
      </xdr:nvCxnSpPr>
      <xdr:spPr>
        <a:xfrm flipV="1">
          <a:off x="3225800" y="13745144"/>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23875</xdr:rowOff>
    </xdr:from>
    <xdr:to>
      <xdr:col>4</xdr:col>
      <xdr:colOff>482600</xdr:colOff>
      <xdr:row>80</xdr:row>
      <xdr:rowOff>40103</xdr:rowOff>
    </xdr:to>
    <xdr:cxnSp macro="">
      <xdr:nvCxnSpPr>
        <xdr:cNvPr id="198" name="直線コネクタ 197"/>
        <xdr:cNvCxnSpPr/>
      </xdr:nvCxnSpPr>
      <xdr:spPr>
        <a:xfrm>
          <a:off x="2336800" y="13739875"/>
          <a:ext cx="889000" cy="1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23875</xdr:rowOff>
    </xdr:from>
    <xdr:to>
      <xdr:col>3</xdr:col>
      <xdr:colOff>279400</xdr:colOff>
      <xdr:row>80</xdr:row>
      <xdr:rowOff>24149</xdr:rowOff>
    </xdr:to>
    <xdr:cxnSp macro="">
      <xdr:nvCxnSpPr>
        <xdr:cNvPr id="201" name="直線コネクタ 200"/>
        <xdr:cNvCxnSpPr/>
      </xdr:nvCxnSpPr>
      <xdr:spPr>
        <a:xfrm flipV="1">
          <a:off x="1447800" y="1373987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161613</xdr:rowOff>
    </xdr:from>
    <xdr:to>
      <xdr:col>7</xdr:col>
      <xdr:colOff>203200</xdr:colOff>
      <xdr:row>80</xdr:row>
      <xdr:rowOff>91763</xdr:rowOff>
    </xdr:to>
    <xdr:sp macro="" textlink="">
      <xdr:nvSpPr>
        <xdr:cNvPr id="211" name="円/楕円 210"/>
        <xdr:cNvSpPr/>
      </xdr:nvSpPr>
      <xdr:spPr>
        <a:xfrm>
          <a:off x="4902200" y="137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82890</xdr:rowOff>
    </xdr:from>
    <xdr:ext cx="762000" cy="259045"/>
    <xdr:sp macro="" textlink="">
      <xdr:nvSpPr>
        <xdr:cNvPr id="212" name="人件費・物件費等の状況該当値テキスト"/>
        <xdr:cNvSpPr txBox="1"/>
      </xdr:nvSpPr>
      <xdr:spPr>
        <a:xfrm>
          <a:off x="5041900" y="1362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89,133</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149794</xdr:rowOff>
    </xdr:from>
    <xdr:to>
      <xdr:col>6</xdr:col>
      <xdr:colOff>50800</xdr:colOff>
      <xdr:row>80</xdr:row>
      <xdr:rowOff>79944</xdr:rowOff>
    </xdr:to>
    <xdr:sp macro="" textlink="">
      <xdr:nvSpPr>
        <xdr:cNvPr id="213" name="円/楕円 212"/>
        <xdr:cNvSpPr/>
      </xdr:nvSpPr>
      <xdr:spPr>
        <a:xfrm>
          <a:off x="4064000" y="136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90121</xdr:rowOff>
    </xdr:from>
    <xdr:ext cx="736600" cy="259045"/>
    <xdr:sp macro="" textlink="">
      <xdr:nvSpPr>
        <xdr:cNvPr id="214" name="テキスト ボックス 213"/>
        <xdr:cNvSpPr txBox="1"/>
      </xdr:nvSpPr>
      <xdr:spPr>
        <a:xfrm>
          <a:off x="3733800" y="1346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86,194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160753</xdr:rowOff>
    </xdr:from>
    <xdr:to>
      <xdr:col>4</xdr:col>
      <xdr:colOff>533400</xdr:colOff>
      <xdr:row>80</xdr:row>
      <xdr:rowOff>90903</xdr:rowOff>
    </xdr:to>
    <xdr:sp macro="" textlink="">
      <xdr:nvSpPr>
        <xdr:cNvPr id="215" name="円/楕円 214"/>
        <xdr:cNvSpPr/>
      </xdr:nvSpPr>
      <xdr:spPr>
        <a:xfrm>
          <a:off x="3175000" y="13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101080</xdr:rowOff>
    </xdr:from>
    <xdr:ext cx="762000" cy="259045"/>
    <xdr:sp macro="" textlink="">
      <xdr:nvSpPr>
        <xdr:cNvPr id="216" name="テキスト ボックス 215"/>
        <xdr:cNvSpPr txBox="1"/>
      </xdr:nvSpPr>
      <xdr:spPr>
        <a:xfrm>
          <a:off x="2844800" y="1347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144525</xdr:rowOff>
    </xdr:from>
    <xdr:to>
      <xdr:col>3</xdr:col>
      <xdr:colOff>330200</xdr:colOff>
      <xdr:row>80</xdr:row>
      <xdr:rowOff>74675</xdr:rowOff>
    </xdr:to>
    <xdr:sp macro="" textlink="">
      <xdr:nvSpPr>
        <xdr:cNvPr id="217" name="円/楕円 216"/>
        <xdr:cNvSpPr/>
      </xdr:nvSpPr>
      <xdr:spPr>
        <a:xfrm>
          <a:off x="2286000" y="136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84852</xdr:rowOff>
    </xdr:from>
    <xdr:ext cx="762000" cy="259045"/>
    <xdr:sp macro="" textlink="">
      <xdr:nvSpPr>
        <xdr:cNvPr id="218" name="テキスト ボックス 217"/>
        <xdr:cNvSpPr txBox="1"/>
      </xdr:nvSpPr>
      <xdr:spPr>
        <a:xfrm>
          <a:off x="1955800" y="134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84,884</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144799</xdr:rowOff>
    </xdr:from>
    <xdr:to>
      <xdr:col>2</xdr:col>
      <xdr:colOff>127000</xdr:colOff>
      <xdr:row>80</xdr:row>
      <xdr:rowOff>74949</xdr:rowOff>
    </xdr:to>
    <xdr:sp macro="" textlink="">
      <xdr:nvSpPr>
        <xdr:cNvPr id="219" name="円/楕円 218"/>
        <xdr:cNvSpPr/>
      </xdr:nvSpPr>
      <xdr:spPr>
        <a:xfrm>
          <a:off x="1397000" y="136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85126</xdr:rowOff>
    </xdr:from>
    <xdr:ext cx="762000" cy="259045"/>
    <xdr:sp macro="" textlink="">
      <xdr:nvSpPr>
        <xdr:cNvPr id="220" name="テキスト ボックス 219"/>
        <xdr:cNvSpPr txBox="1"/>
      </xdr:nvSpPr>
      <xdr:spPr>
        <a:xfrm>
          <a:off x="1066800" y="1345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2.4</a:t>
          </a:r>
          <a:r>
            <a:rPr kumimoji="1" lang="ja-JP" altLang="en-US" sz="1300">
              <a:latin typeface="ＭＳ Ｐゴシック"/>
            </a:rPr>
            <a:t>上回っており、このような状況が近年続いている。今後、国や民間の給与水準の動向を見ながら、そして住民の理解が得られるよう適正化に努める。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88</xdr:row>
      <xdr:rowOff>8043</xdr:rowOff>
    </xdr:to>
    <xdr:cxnSp macro="">
      <xdr:nvCxnSpPr>
        <xdr:cNvPr id="254" name="直線コネクタ 253"/>
        <xdr:cNvCxnSpPr/>
      </xdr:nvCxnSpPr>
      <xdr:spPr>
        <a:xfrm flipV="1">
          <a:off x="16179800" y="14532611"/>
          <a:ext cx="8382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xdr:rowOff>
    </xdr:from>
    <xdr:to>
      <xdr:col>23</xdr:col>
      <xdr:colOff>406400</xdr:colOff>
      <xdr:row>88</xdr:row>
      <xdr:rowOff>32173</xdr:rowOff>
    </xdr:to>
    <xdr:cxnSp macro="">
      <xdr:nvCxnSpPr>
        <xdr:cNvPr id="257" name="直線コネクタ 256"/>
        <xdr:cNvCxnSpPr/>
      </xdr:nvCxnSpPr>
      <xdr:spPr>
        <a:xfrm flipV="1">
          <a:off x="15290800" y="150956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32173</xdr:rowOff>
    </xdr:to>
    <xdr:cxnSp macro="">
      <xdr:nvCxnSpPr>
        <xdr:cNvPr id="260" name="直線コネクタ 259"/>
        <xdr:cNvCxnSpPr/>
      </xdr:nvCxnSpPr>
      <xdr:spPr>
        <a:xfrm>
          <a:off x="14401800" y="14428046"/>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84</xdr:row>
      <xdr:rowOff>98637</xdr:rowOff>
    </xdr:to>
    <xdr:cxnSp macro="">
      <xdr:nvCxnSpPr>
        <xdr:cNvPr id="263" name="直線コネクタ 262"/>
        <xdr:cNvCxnSpPr/>
      </xdr:nvCxnSpPr>
      <xdr:spPr>
        <a:xfrm flipV="1">
          <a:off x="13512800" y="1442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3" name="円/楕円 272"/>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4"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128693</xdr:rowOff>
    </xdr:from>
    <xdr:to>
      <xdr:col>23</xdr:col>
      <xdr:colOff>457200</xdr:colOff>
      <xdr:row>88</xdr:row>
      <xdr:rowOff>58843</xdr:rowOff>
    </xdr:to>
    <xdr:sp macro="" textlink="">
      <xdr:nvSpPr>
        <xdr:cNvPr id="275" name="円/楕円 274"/>
        <xdr:cNvSpPr/>
      </xdr:nvSpPr>
      <xdr:spPr>
        <a:xfrm>
          <a:off x="16129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43620</xdr:rowOff>
    </xdr:from>
    <xdr:ext cx="736600" cy="259045"/>
    <xdr:sp macro="" textlink="">
      <xdr:nvSpPr>
        <xdr:cNvPr id="276" name="テキスト ボックス 275"/>
        <xdr:cNvSpPr txBox="1"/>
      </xdr:nvSpPr>
      <xdr:spPr>
        <a:xfrm>
          <a:off x="15798800" y="151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7" name="円/楕円 276"/>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78" name="テキスト ボックス 277"/>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79" name="円/楕円 278"/>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61823</xdr:rowOff>
    </xdr:from>
    <xdr:ext cx="762000" cy="259045"/>
    <xdr:sp macro="" textlink="">
      <xdr:nvSpPr>
        <xdr:cNvPr id="280" name="テキスト ボックス 279"/>
        <xdr:cNvSpPr txBox="1"/>
      </xdr:nvSpPr>
      <xdr:spPr>
        <a:xfrm>
          <a:off x="14020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1" name="円/楕円 280"/>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134214</xdr:rowOff>
    </xdr:from>
    <xdr:ext cx="762000" cy="259045"/>
    <xdr:sp macro="" textlink="">
      <xdr:nvSpPr>
        <xdr:cNvPr id="282" name="テキスト ボックス 281"/>
        <xdr:cNvSpPr txBox="1"/>
      </xdr:nvSpPr>
      <xdr:spPr>
        <a:xfrm>
          <a:off x="13131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a:t>
          </a:r>
          <a:r>
            <a:rPr kumimoji="1" lang="en-US" altLang="ja-JP" sz="1300">
              <a:latin typeface="ＭＳ Ｐゴシック"/>
            </a:rPr>
            <a:t>1.82</a:t>
          </a:r>
          <a:r>
            <a:rPr kumimoji="1" lang="ja-JP" altLang="en-US" sz="1300">
              <a:latin typeface="ＭＳ Ｐゴシック"/>
            </a:rPr>
            <a:t>人少ない状況となっており、これまで安定して推移している。これは、これまで取り組んできた定員管理適正化計画による効果であり、また、それが維持されている。</a:t>
          </a:r>
          <a:endParaRPr kumimoji="1" lang="en-US" altLang="ja-JP" sz="1300">
            <a:latin typeface="ＭＳ Ｐゴシック"/>
          </a:endParaRPr>
        </a:p>
        <a:p>
          <a:r>
            <a:rPr kumimoji="1" lang="ja-JP" altLang="en-US" sz="1300">
              <a:latin typeface="ＭＳ Ｐゴシック"/>
            </a:rPr>
            <a:t>全国、県平均ともに下回っている状況であり、今後も引き続き適正な定員管理に努めていく。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38281</xdr:rowOff>
    </xdr:from>
    <xdr:to>
      <xdr:col>24</xdr:col>
      <xdr:colOff>558800</xdr:colOff>
      <xdr:row>59</xdr:row>
      <xdr:rowOff>39430</xdr:rowOff>
    </xdr:to>
    <xdr:cxnSp macro="">
      <xdr:nvCxnSpPr>
        <xdr:cNvPr id="319" name="直線コネクタ 318"/>
        <xdr:cNvCxnSpPr/>
      </xdr:nvCxnSpPr>
      <xdr:spPr>
        <a:xfrm flipV="1">
          <a:off x="16179800" y="1015383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34834</xdr:rowOff>
    </xdr:from>
    <xdr:to>
      <xdr:col>23</xdr:col>
      <xdr:colOff>406400</xdr:colOff>
      <xdr:row>59</xdr:row>
      <xdr:rowOff>39430</xdr:rowOff>
    </xdr:to>
    <xdr:cxnSp macro="">
      <xdr:nvCxnSpPr>
        <xdr:cNvPr id="322" name="直線コネクタ 321"/>
        <xdr:cNvCxnSpPr/>
      </xdr:nvCxnSpPr>
      <xdr:spPr>
        <a:xfrm>
          <a:off x="15290800" y="1015038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34834</xdr:rowOff>
    </xdr:from>
    <xdr:to>
      <xdr:col>22</xdr:col>
      <xdr:colOff>203200</xdr:colOff>
      <xdr:row>59</xdr:row>
      <xdr:rowOff>40580</xdr:rowOff>
    </xdr:to>
    <xdr:cxnSp macro="">
      <xdr:nvCxnSpPr>
        <xdr:cNvPr id="325" name="直線コネクタ 324"/>
        <xdr:cNvCxnSpPr/>
      </xdr:nvCxnSpPr>
      <xdr:spPr>
        <a:xfrm flipV="1">
          <a:off x="14401800" y="1015038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40580</xdr:rowOff>
    </xdr:from>
    <xdr:to>
      <xdr:col>21</xdr:col>
      <xdr:colOff>0</xdr:colOff>
      <xdr:row>59</xdr:row>
      <xdr:rowOff>42878</xdr:rowOff>
    </xdr:to>
    <xdr:cxnSp macro="">
      <xdr:nvCxnSpPr>
        <xdr:cNvPr id="328" name="直線コネクタ 327"/>
        <xdr:cNvCxnSpPr/>
      </xdr:nvCxnSpPr>
      <xdr:spPr>
        <a:xfrm flipV="1">
          <a:off x="13512800" y="101561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158931</xdr:rowOff>
    </xdr:from>
    <xdr:to>
      <xdr:col>24</xdr:col>
      <xdr:colOff>609600</xdr:colOff>
      <xdr:row>59</xdr:row>
      <xdr:rowOff>89081</xdr:rowOff>
    </xdr:to>
    <xdr:sp macro="" textlink="">
      <xdr:nvSpPr>
        <xdr:cNvPr id="338" name="円/楕円 337"/>
        <xdr:cNvSpPr/>
      </xdr:nvSpPr>
      <xdr:spPr>
        <a:xfrm>
          <a:off x="169672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80208</xdr:rowOff>
    </xdr:from>
    <xdr:ext cx="762000" cy="259045"/>
    <xdr:sp macro="" textlink="">
      <xdr:nvSpPr>
        <xdr:cNvPr id="339" name="定員管理の状況該当値テキスト"/>
        <xdr:cNvSpPr txBox="1"/>
      </xdr:nvSpPr>
      <xdr:spPr>
        <a:xfrm>
          <a:off x="17106900" y="100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160080</xdr:rowOff>
    </xdr:from>
    <xdr:to>
      <xdr:col>23</xdr:col>
      <xdr:colOff>457200</xdr:colOff>
      <xdr:row>59</xdr:row>
      <xdr:rowOff>90230</xdr:rowOff>
    </xdr:to>
    <xdr:sp macro="" textlink="">
      <xdr:nvSpPr>
        <xdr:cNvPr id="340" name="円/楕円 339"/>
        <xdr:cNvSpPr/>
      </xdr:nvSpPr>
      <xdr:spPr>
        <a:xfrm>
          <a:off x="16129000" y="101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100407</xdr:rowOff>
    </xdr:from>
    <xdr:ext cx="736600" cy="259045"/>
    <xdr:sp macro="" textlink="">
      <xdr:nvSpPr>
        <xdr:cNvPr id="341" name="テキスト ボックス 340"/>
        <xdr:cNvSpPr txBox="1"/>
      </xdr:nvSpPr>
      <xdr:spPr>
        <a:xfrm>
          <a:off x="15798800" y="987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155484</xdr:rowOff>
    </xdr:from>
    <xdr:to>
      <xdr:col>22</xdr:col>
      <xdr:colOff>254000</xdr:colOff>
      <xdr:row>59</xdr:row>
      <xdr:rowOff>85634</xdr:rowOff>
    </xdr:to>
    <xdr:sp macro="" textlink="">
      <xdr:nvSpPr>
        <xdr:cNvPr id="342" name="円/楕円 341"/>
        <xdr:cNvSpPr/>
      </xdr:nvSpPr>
      <xdr:spPr>
        <a:xfrm>
          <a:off x="15240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95811</xdr:rowOff>
    </xdr:from>
    <xdr:ext cx="762000" cy="259045"/>
    <xdr:sp macro="" textlink="">
      <xdr:nvSpPr>
        <xdr:cNvPr id="343" name="テキスト ボックス 342"/>
        <xdr:cNvSpPr txBox="1"/>
      </xdr:nvSpPr>
      <xdr:spPr>
        <a:xfrm>
          <a:off x="14909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161230</xdr:rowOff>
    </xdr:from>
    <xdr:to>
      <xdr:col>21</xdr:col>
      <xdr:colOff>50800</xdr:colOff>
      <xdr:row>59</xdr:row>
      <xdr:rowOff>91380</xdr:rowOff>
    </xdr:to>
    <xdr:sp macro="" textlink="">
      <xdr:nvSpPr>
        <xdr:cNvPr id="344" name="円/楕円 343"/>
        <xdr:cNvSpPr/>
      </xdr:nvSpPr>
      <xdr:spPr>
        <a:xfrm>
          <a:off x="14351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101557</xdr:rowOff>
    </xdr:from>
    <xdr:ext cx="762000" cy="259045"/>
    <xdr:sp macro="" textlink="">
      <xdr:nvSpPr>
        <xdr:cNvPr id="345" name="テキスト ボックス 344"/>
        <xdr:cNvSpPr txBox="1"/>
      </xdr:nvSpPr>
      <xdr:spPr>
        <a:xfrm>
          <a:off x="14020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163528</xdr:rowOff>
    </xdr:from>
    <xdr:to>
      <xdr:col>19</xdr:col>
      <xdr:colOff>533400</xdr:colOff>
      <xdr:row>59</xdr:row>
      <xdr:rowOff>93678</xdr:rowOff>
    </xdr:to>
    <xdr:sp macro="" textlink="">
      <xdr:nvSpPr>
        <xdr:cNvPr id="346" name="円/楕円 345"/>
        <xdr:cNvSpPr/>
      </xdr:nvSpPr>
      <xdr:spPr>
        <a:xfrm>
          <a:off x="13462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103855</xdr:rowOff>
    </xdr:from>
    <xdr:ext cx="762000" cy="259045"/>
    <xdr:sp macro="" textlink="">
      <xdr:nvSpPr>
        <xdr:cNvPr id="347" name="テキスト ボックス 346"/>
        <xdr:cNvSpPr txBox="1"/>
      </xdr:nvSpPr>
      <xdr:spPr>
        <a:xfrm>
          <a:off x="13131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0.5</a:t>
          </a:r>
          <a:r>
            <a:rPr kumimoji="1" lang="ja-JP" altLang="en-US" sz="1300">
              <a:latin typeface="ＭＳ Ｐゴシック"/>
            </a:rPr>
            <a:t>％の減となっているが、将来負担比率にもあるように、大型事業３年据置後の本格的な償還が始まることにより、今後上昇していくことが予想される。</a:t>
          </a:r>
          <a:endParaRPr kumimoji="1" lang="en-US" altLang="ja-JP" sz="1300">
            <a:latin typeface="ＭＳ Ｐゴシック"/>
          </a:endParaRPr>
        </a:p>
        <a:p>
          <a:r>
            <a:rPr kumimoji="1" lang="ja-JP" altLang="en-US" sz="1300">
              <a:latin typeface="ＭＳ Ｐゴシック"/>
            </a:rPr>
            <a:t>それを見据えたうえで、計画的な起債を通して償還額の平準化及び実質公債費比率の上昇が急激にならないよう注視していくこととする。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108903</xdr:rowOff>
    </xdr:to>
    <xdr:cxnSp macro="">
      <xdr:nvCxnSpPr>
        <xdr:cNvPr id="377" name="直線コネクタ 376"/>
        <xdr:cNvCxnSpPr/>
      </xdr:nvCxnSpPr>
      <xdr:spPr>
        <a:xfrm flipV="1">
          <a:off x="16179800" y="693674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8"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40</xdr:row>
      <xdr:rowOff>127000</xdr:rowOff>
    </xdr:to>
    <xdr:cxnSp macro="">
      <xdr:nvCxnSpPr>
        <xdr:cNvPr id="380" name="直線コネクタ 379"/>
        <xdr:cNvCxnSpPr/>
      </xdr:nvCxnSpPr>
      <xdr:spPr>
        <a:xfrm flipV="1">
          <a:off x="15290800" y="69669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2" name="テキスト ボックス 381"/>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139065</xdr:rowOff>
    </xdr:to>
    <xdr:cxnSp macro="">
      <xdr:nvCxnSpPr>
        <xdr:cNvPr id="383" name="直線コネクタ 382"/>
        <xdr:cNvCxnSpPr/>
      </xdr:nvCxnSpPr>
      <xdr:spPr>
        <a:xfrm flipV="1">
          <a:off x="14401800" y="69850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139065</xdr:rowOff>
    </xdr:from>
    <xdr:to>
      <xdr:col>21</xdr:col>
      <xdr:colOff>0</xdr:colOff>
      <xdr:row>40</xdr:row>
      <xdr:rowOff>157163</xdr:rowOff>
    </xdr:to>
    <xdr:cxnSp macro="">
      <xdr:nvCxnSpPr>
        <xdr:cNvPr id="386" name="直線コネクタ 385"/>
        <xdr:cNvCxnSpPr/>
      </xdr:nvCxnSpPr>
      <xdr:spPr>
        <a:xfrm flipV="1">
          <a:off x="13512800" y="69970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6" name="円/楕円 395"/>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397"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398" name="円/楕円 397"/>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144480</xdr:rowOff>
    </xdr:from>
    <xdr:ext cx="736600" cy="259045"/>
    <xdr:sp macro="" textlink="">
      <xdr:nvSpPr>
        <xdr:cNvPr id="399" name="テキスト ボックス 398"/>
        <xdr:cNvSpPr txBox="1"/>
      </xdr:nvSpPr>
      <xdr:spPr>
        <a:xfrm>
          <a:off x="15798800" y="70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0" name="円/楕円 399"/>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1" name="テキスト ボックス 40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88265</xdr:rowOff>
    </xdr:from>
    <xdr:to>
      <xdr:col>21</xdr:col>
      <xdr:colOff>50800</xdr:colOff>
      <xdr:row>41</xdr:row>
      <xdr:rowOff>18415</xdr:rowOff>
    </xdr:to>
    <xdr:sp macro="" textlink="">
      <xdr:nvSpPr>
        <xdr:cNvPr id="402" name="円/楕円 401"/>
        <xdr:cNvSpPr/>
      </xdr:nvSpPr>
      <xdr:spPr>
        <a:xfrm>
          <a:off x="14351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403" name="テキスト ボックス 402"/>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4" name="円/楕円 403"/>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46690</xdr:rowOff>
    </xdr:from>
    <xdr:ext cx="762000" cy="259045"/>
    <xdr:sp macro="" textlink="">
      <xdr:nvSpPr>
        <xdr:cNvPr id="405" name="テキスト ボックス 404"/>
        <xdr:cNvSpPr txBox="1"/>
      </xdr:nvSpPr>
      <xdr:spPr>
        <a:xfrm>
          <a:off x="13131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・類似団体平均値より</a:t>
          </a:r>
          <a:r>
            <a:rPr kumimoji="1" lang="en-US" altLang="ja-JP" sz="1300">
              <a:latin typeface="ＭＳ Ｐゴシック"/>
            </a:rPr>
            <a:t>88.6</a:t>
          </a:r>
          <a:r>
            <a:rPr kumimoji="1" lang="ja-JP" altLang="en-US" sz="1300">
              <a:latin typeface="ＭＳ Ｐゴシック"/>
            </a:rPr>
            <a:t>％も上回っており、</a:t>
          </a:r>
          <a:r>
            <a:rPr kumimoji="1" lang="en-US" altLang="ja-JP" sz="1300">
              <a:latin typeface="ＭＳ Ｐゴシック"/>
            </a:rPr>
            <a:t>100</a:t>
          </a:r>
          <a:r>
            <a:rPr kumimoji="1" lang="ja-JP" altLang="en-US" sz="1300">
              <a:latin typeface="ＭＳ Ｐゴシック"/>
            </a:rPr>
            <a:t>％を超えるのも近年にない状況となっている。地方債の現在高も庁舎等複合施設建設事業などの大型事業の影響による増加傾向が顕著に表れている。</a:t>
          </a:r>
          <a:endParaRPr kumimoji="1" lang="en-US" altLang="ja-JP" sz="1300">
            <a:latin typeface="ＭＳ Ｐゴシック"/>
          </a:endParaRPr>
        </a:p>
        <a:p>
          <a:r>
            <a:rPr kumimoji="1" lang="ja-JP" altLang="en-US" sz="1300">
              <a:latin typeface="ＭＳ Ｐゴシック"/>
            </a:rPr>
            <a:t>今後は公債費等義務的経費の削減をはじめとする行財政改革はもちろんのこと、町有地売却による充当可能基金への積立も視野に入れつつ改善に努める。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168656</xdr:rowOff>
    </xdr:from>
    <xdr:to>
      <xdr:col>24</xdr:col>
      <xdr:colOff>558800</xdr:colOff>
      <xdr:row>19</xdr:row>
      <xdr:rowOff>5122</xdr:rowOff>
    </xdr:to>
    <xdr:cxnSp macro="">
      <xdr:nvCxnSpPr>
        <xdr:cNvPr id="439" name="直線コネクタ 438"/>
        <xdr:cNvCxnSpPr/>
      </xdr:nvCxnSpPr>
      <xdr:spPr>
        <a:xfrm>
          <a:off x="16179800" y="3083306"/>
          <a:ext cx="8382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40"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58462</xdr:rowOff>
    </xdr:from>
    <xdr:to>
      <xdr:col>23</xdr:col>
      <xdr:colOff>406400</xdr:colOff>
      <xdr:row>17</xdr:row>
      <xdr:rowOff>168656</xdr:rowOff>
    </xdr:to>
    <xdr:cxnSp macro="">
      <xdr:nvCxnSpPr>
        <xdr:cNvPr id="442" name="直線コネクタ 441"/>
        <xdr:cNvCxnSpPr/>
      </xdr:nvCxnSpPr>
      <xdr:spPr>
        <a:xfrm>
          <a:off x="15290800" y="297311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4" name="テキスト ボックス 443"/>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58462</xdr:rowOff>
    </xdr:from>
    <xdr:to>
      <xdr:col>22</xdr:col>
      <xdr:colOff>203200</xdr:colOff>
      <xdr:row>17</xdr:row>
      <xdr:rowOff>85810</xdr:rowOff>
    </xdr:to>
    <xdr:cxnSp macro="">
      <xdr:nvCxnSpPr>
        <xdr:cNvPr id="445" name="直線コネクタ 444"/>
        <xdr:cNvCxnSpPr/>
      </xdr:nvCxnSpPr>
      <xdr:spPr>
        <a:xfrm flipV="1">
          <a:off x="14401800" y="2973112"/>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7" name="テキスト ボックス 446"/>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85810</xdr:rowOff>
    </xdr:from>
    <xdr:to>
      <xdr:col>21</xdr:col>
      <xdr:colOff>0</xdr:colOff>
      <xdr:row>17</xdr:row>
      <xdr:rowOff>88223</xdr:rowOff>
    </xdr:to>
    <xdr:cxnSp macro="">
      <xdr:nvCxnSpPr>
        <xdr:cNvPr id="448" name="直線コネクタ 447"/>
        <xdr:cNvCxnSpPr/>
      </xdr:nvCxnSpPr>
      <xdr:spPr>
        <a:xfrm flipV="1">
          <a:off x="13512800" y="300046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9" name="フローチャート : 判断 448"/>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50" name="テキスト ボックス 449"/>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51" name="フローチャート : 判断 450"/>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2" name="テキスト ボックス 451"/>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125772</xdr:rowOff>
    </xdr:from>
    <xdr:to>
      <xdr:col>24</xdr:col>
      <xdr:colOff>609600</xdr:colOff>
      <xdr:row>19</xdr:row>
      <xdr:rowOff>55922</xdr:rowOff>
    </xdr:to>
    <xdr:sp macro="" textlink="">
      <xdr:nvSpPr>
        <xdr:cNvPr id="458" name="円/楕円 457"/>
        <xdr:cNvSpPr/>
      </xdr:nvSpPr>
      <xdr:spPr>
        <a:xfrm>
          <a:off x="169672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97849</xdr:rowOff>
    </xdr:from>
    <xdr:ext cx="762000" cy="259045"/>
    <xdr:sp macro="" textlink="">
      <xdr:nvSpPr>
        <xdr:cNvPr id="459" name="将来負担の状況該当値テキスト"/>
        <xdr:cNvSpPr txBox="1"/>
      </xdr:nvSpPr>
      <xdr:spPr>
        <a:xfrm>
          <a:off x="17106900" y="318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117856</xdr:rowOff>
    </xdr:from>
    <xdr:to>
      <xdr:col>23</xdr:col>
      <xdr:colOff>457200</xdr:colOff>
      <xdr:row>18</xdr:row>
      <xdr:rowOff>48006</xdr:rowOff>
    </xdr:to>
    <xdr:sp macro="" textlink="">
      <xdr:nvSpPr>
        <xdr:cNvPr id="460" name="円/楕円 459"/>
        <xdr:cNvSpPr/>
      </xdr:nvSpPr>
      <xdr:spPr>
        <a:xfrm>
          <a:off x="16129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32783</xdr:rowOff>
    </xdr:from>
    <xdr:ext cx="736600" cy="259045"/>
    <xdr:sp macro="" textlink="">
      <xdr:nvSpPr>
        <xdr:cNvPr id="461" name="テキスト ボックス 460"/>
        <xdr:cNvSpPr txBox="1"/>
      </xdr:nvSpPr>
      <xdr:spPr>
        <a:xfrm>
          <a:off x="15798800" y="311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7662</xdr:rowOff>
    </xdr:from>
    <xdr:to>
      <xdr:col>22</xdr:col>
      <xdr:colOff>254000</xdr:colOff>
      <xdr:row>17</xdr:row>
      <xdr:rowOff>109262</xdr:rowOff>
    </xdr:to>
    <xdr:sp macro="" textlink="">
      <xdr:nvSpPr>
        <xdr:cNvPr id="462" name="円/楕円 461"/>
        <xdr:cNvSpPr/>
      </xdr:nvSpPr>
      <xdr:spPr>
        <a:xfrm>
          <a:off x="15240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94039</xdr:rowOff>
    </xdr:from>
    <xdr:ext cx="762000" cy="259045"/>
    <xdr:sp macro="" textlink="">
      <xdr:nvSpPr>
        <xdr:cNvPr id="463" name="テキスト ボックス 462"/>
        <xdr:cNvSpPr txBox="1"/>
      </xdr:nvSpPr>
      <xdr:spPr>
        <a:xfrm>
          <a:off x="14909800" y="30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35010</xdr:rowOff>
    </xdr:from>
    <xdr:to>
      <xdr:col>21</xdr:col>
      <xdr:colOff>50800</xdr:colOff>
      <xdr:row>17</xdr:row>
      <xdr:rowOff>136610</xdr:rowOff>
    </xdr:to>
    <xdr:sp macro="" textlink="">
      <xdr:nvSpPr>
        <xdr:cNvPr id="464" name="円/楕円 463"/>
        <xdr:cNvSpPr/>
      </xdr:nvSpPr>
      <xdr:spPr>
        <a:xfrm>
          <a:off x="14351000" y="29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121387</xdr:rowOff>
    </xdr:from>
    <xdr:ext cx="762000" cy="259045"/>
    <xdr:sp macro="" textlink="">
      <xdr:nvSpPr>
        <xdr:cNvPr id="465" name="テキスト ボックス 464"/>
        <xdr:cNvSpPr txBox="1"/>
      </xdr:nvSpPr>
      <xdr:spPr>
        <a:xfrm>
          <a:off x="14020800" y="303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37423</xdr:rowOff>
    </xdr:from>
    <xdr:to>
      <xdr:col>19</xdr:col>
      <xdr:colOff>533400</xdr:colOff>
      <xdr:row>17</xdr:row>
      <xdr:rowOff>139023</xdr:rowOff>
    </xdr:to>
    <xdr:sp macro="" textlink="">
      <xdr:nvSpPr>
        <xdr:cNvPr id="466" name="円/楕円 465"/>
        <xdr:cNvSpPr/>
      </xdr:nvSpPr>
      <xdr:spPr>
        <a:xfrm>
          <a:off x="13462000" y="29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123800</xdr:rowOff>
    </xdr:from>
    <xdr:ext cx="762000" cy="259045"/>
    <xdr:sp macro="" textlink="">
      <xdr:nvSpPr>
        <xdr:cNvPr id="467" name="テキスト ボックス 466"/>
        <xdr:cNvSpPr txBox="1"/>
      </xdr:nvSpPr>
      <xdr:spPr>
        <a:xfrm>
          <a:off x="13131800" y="30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沖縄県西原町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35,337
34,950
15.84
14,531,695
14,235,530
242,476
6,282,138
11,894,591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110.9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・人件費については、類似団体平均値と比較して</a:t>
          </a:r>
          <a:r>
            <a:rPr kumimoji="1" lang="en-US" altLang="ja-JP" sz="1300">
              <a:latin typeface="ＭＳ Ｐゴシック"/>
            </a:rPr>
            <a:t>0.5</a:t>
          </a:r>
          <a:r>
            <a:rPr kumimoji="1" lang="ja-JP" altLang="en-US" sz="1300">
              <a:latin typeface="ＭＳ Ｐゴシック"/>
            </a:rPr>
            <a:t>上回っているが、ほぼ同様の推移を示している。今後もこれを維持することとしたいが、経常収支比率が</a:t>
          </a:r>
          <a:r>
            <a:rPr kumimoji="1" lang="en-US" altLang="ja-JP" sz="1300">
              <a:latin typeface="ＭＳ Ｐゴシック"/>
            </a:rPr>
            <a:t>90</a:t>
          </a:r>
          <a:r>
            <a:rPr kumimoji="1" lang="ja-JP" altLang="en-US" sz="1300">
              <a:latin typeface="ＭＳ Ｐゴシック"/>
            </a:rPr>
            <a:t>％を超えていることを鑑みると、適正な定員管理や給与管理を推進していく必要がある。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120142</xdr:rowOff>
    </xdr:to>
    <xdr:cxnSp macro="">
      <xdr:nvCxnSpPr>
        <xdr:cNvPr id="63" name="直線コネクタ 62"/>
        <xdr:cNvCxnSpPr/>
      </xdr:nvCxnSpPr>
      <xdr:spPr>
        <a:xfrm flipV="1">
          <a:off x="3987800" y="63723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120142</xdr:rowOff>
    </xdr:to>
    <xdr:cxnSp macro="">
      <xdr:nvCxnSpPr>
        <xdr:cNvPr id="66" name="直線コネクタ 65"/>
        <xdr:cNvCxnSpPr/>
      </xdr:nvCxnSpPr>
      <xdr:spPr>
        <a:xfrm>
          <a:off x="3098800" y="637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33274</xdr:rowOff>
    </xdr:to>
    <xdr:cxnSp macro="">
      <xdr:nvCxnSpPr>
        <xdr:cNvPr id="69" name="直線コネクタ 68"/>
        <xdr:cNvCxnSpPr/>
      </xdr:nvCxnSpPr>
      <xdr:spPr>
        <a:xfrm>
          <a:off x="2209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138430</xdr:rowOff>
    </xdr:to>
    <xdr:cxnSp macro="">
      <xdr:nvCxnSpPr>
        <xdr:cNvPr id="72" name="直線コネクタ 71"/>
        <xdr:cNvCxnSpPr/>
      </xdr:nvCxnSpPr>
      <xdr:spPr>
        <a:xfrm flipV="1">
          <a:off x="1320800" y="6344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2" name="円/楕円 81"/>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3"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4" name="円/楕円 83"/>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5" name="テキスト ボックス 84"/>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6" name="円/楕円 85"/>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87" name="テキスト ボックス 86"/>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8" name="円/楕円 87"/>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89" name="テキスト ボックス 88"/>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0" name="円/楕円 89"/>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1" name="テキスト ボックス 90"/>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・物件費については、ほぼ類似団体と同様に推移しており、数値も横ばいの状況である。平成</a:t>
          </a:r>
          <a:r>
            <a:rPr kumimoji="1" lang="en-US" altLang="ja-JP" sz="1300">
              <a:latin typeface="ＭＳ Ｐゴシック"/>
            </a:rPr>
            <a:t>23</a:t>
          </a:r>
          <a:r>
            <a:rPr kumimoji="1" lang="ja-JP" altLang="en-US" sz="1300">
              <a:latin typeface="ＭＳ Ｐゴシック"/>
            </a:rPr>
            <a:t>年度と比して若干上向いているのは、沖縄振興特別推進交付金にかかる事業が委託費として計上されている場合が多いことによる増となっている。</a:t>
          </a:r>
          <a:endParaRPr kumimoji="1" lang="en-US" altLang="ja-JP" sz="1300">
            <a:latin typeface="ＭＳ Ｐゴシック"/>
          </a:endParaRPr>
        </a:p>
        <a:p>
          <a:r>
            <a:rPr kumimoji="1" lang="ja-JP" altLang="en-US" sz="1300">
              <a:latin typeface="ＭＳ Ｐゴシック"/>
            </a:rPr>
            <a:t>今後、急激な変化とならないようこれを維持するべく、適正化を図っていく。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5842</xdr:rowOff>
    </xdr:to>
    <xdr:cxnSp macro="">
      <xdr:nvCxnSpPr>
        <xdr:cNvPr id="121" name="直線コネクタ 120"/>
        <xdr:cNvCxnSpPr/>
      </xdr:nvCxnSpPr>
      <xdr:spPr>
        <a:xfrm>
          <a:off x="15671800" y="2915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145288</xdr:rowOff>
    </xdr:from>
    <xdr:to>
      <xdr:col>22</xdr:col>
      <xdr:colOff>565150</xdr:colOff>
      <xdr:row>17</xdr:row>
      <xdr:rowOff>1270</xdr:rowOff>
    </xdr:to>
    <xdr:cxnSp macro="">
      <xdr:nvCxnSpPr>
        <xdr:cNvPr id="124" name="直線コネクタ 123"/>
        <xdr:cNvCxnSpPr/>
      </xdr:nvCxnSpPr>
      <xdr:spPr>
        <a:xfrm>
          <a:off x="14782800" y="2888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145288</xdr:rowOff>
    </xdr:from>
    <xdr:to>
      <xdr:col>21</xdr:col>
      <xdr:colOff>361950</xdr:colOff>
      <xdr:row>16</xdr:row>
      <xdr:rowOff>163576</xdr:rowOff>
    </xdr:to>
    <xdr:cxnSp macro="">
      <xdr:nvCxnSpPr>
        <xdr:cNvPr id="127" name="直線コネクタ 126"/>
        <xdr:cNvCxnSpPr/>
      </xdr:nvCxnSpPr>
      <xdr:spPr>
        <a:xfrm flipV="1">
          <a:off x="13893800" y="2888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163576</xdr:rowOff>
    </xdr:to>
    <xdr:cxnSp macro="">
      <xdr:nvCxnSpPr>
        <xdr:cNvPr id="130" name="直線コネクタ 129"/>
        <xdr:cNvCxnSpPr/>
      </xdr:nvCxnSpPr>
      <xdr:spPr>
        <a:xfrm>
          <a:off x="13004800" y="2870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0" name="円/楕円 139"/>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143019</xdr:rowOff>
    </xdr:from>
    <xdr:ext cx="762000" cy="259045"/>
    <xdr:sp macro="" textlink="">
      <xdr:nvSpPr>
        <xdr:cNvPr id="141" name="物件費該当値テキスト"/>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2" name="円/楕円 141"/>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43" name="テキスト ボックス 142"/>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94488</xdr:rowOff>
    </xdr:from>
    <xdr:to>
      <xdr:col>21</xdr:col>
      <xdr:colOff>412750</xdr:colOff>
      <xdr:row>17</xdr:row>
      <xdr:rowOff>24638</xdr:rowOff>
    </xdr:to>
    <xdr:sp macro="" textlink="">
      <xdr:nvSpPr>
        <xdr:cNvPr id="144" name="円/楕円 143"/>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45" name="テキスト ボックス 144"/>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6" name="円/楕円 145"/>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53103</xdr:rowOff>
    </xdr:from>
    <xdr:ext cx="762000" cy="259045"/>
    <xdr:sp macro="" textlink="">
      <xdr:nvSpPr>
        <xdr:cNvPr id="147" name="テキスト ボックス 146"/>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48" name="円/楕円 14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9" name="テキスト ボックス 148"/>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毎年のように増加しており、これが財政を圧迫している要因のひとつにもなっている。その中でも身体障害者・知的障害者・児童居宅支援費の伸びが大きい。県平均と比して低い位置ではあるが、今後も増加が続くことが予想されることから、各種扶助費の事業内容を細かく精査し、適正化を図る必要はないか検討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86178</xdr:rowOff>
    </xdr:from>
    <xdr:to>
      <xdr:col>7</xdr:col>
      <xdr:colOff>15875</xdr:colOff>
      <xdr:row>62</xdr:row>
      <xdr:rowOff>12700</xdr:rowOff>
    </xdr:to>
    <xdr:cxnSp macro="">
      <xdr:nvCxnSpPr>
        <xdr:cNvPr id="184" name="直線コネクタ 183"/>
        <xdr:cNvCxnSpPr/>
      </xdr:nvCxnSpPr>
      <xdr:spPr>
        <a:xfrm>
          <a:off x="3987800" y="10201728"/>
          <a:ext cx="8382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159657</xdr:rowOff>
    </xdr:from>
    <xdr:to>
      <xdr:col>5</xdr:col>
      <xdr:colOff>549275</xdr:colOff>
      <xdr:row>59</xdr:row>
      <xdr:rowOff>86178</xdr:rowOff>
    </xdr:to>
    <xdr:cxnSp macro="">
      <xdr:nvCxnSpPr>
        <xdr:cNvPr id="187" name="直線コネクタ 186"/>
        <xdr:cNvCxnSpPr/>
      </xdr:nvCxnSpPr>
      <xdr:spPr>
        <a:xfrm>
          <a:off x="3098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45357</xdr:rowOff>
    </xdr:from>
    <xdr:to>
      <xdr:col>4</xdr:col>
      <xdr:colOff>346075</xdr:colOff>
      <xdr:row>58</xdr:row>
      <xdr:rowOff>159657</xdr:rowOff>
    </xdr:to>
    <xdr:cxnSp macro="">
      <xdr:nvCxnSpPr>
        <xdr:cNvPr id="190" name="直線コネクタ 189"/>
        <xdr:cNvCxnSpPr/>
      </xdr:nvCxnSpPr>
      <xdr:spPr>
        <a:xfrm>
          <a:off x="2209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58</xdr:row>
      <xdr:rowOff>45357</xdr:rowOff>
    </xdr:to>
    <xdr:cxnSp macro="">
      <xdr:nvCxnSpPr>
        <xdr:cNvPr id="193" name="直線コネクタ 192"/>
        <xdr:cNvCxnSpPr/>
      </xdr:nvCxnSpPr>
      <xdr:spPr>
        <a:xfrm>
          <a:off x="1320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133350</xdr:rowOff>
    </xdr:from>
    <xdr:to>
      <xdr:col>7</xdr:col>
      <xdr:colOff>66675</xdr:colOff>
      <xdr:row>62</xdr:row>
      <xdr:rowOff>63500</xdr:rowOff>
    </xdr:to>
    <xdr:sp macro="" textlink="">
      <xdr:nvSpPr>
        <xdr:cNvPr id="203" name="円/楕円 202"/>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41927</xdr:rowOff>
    </xdr:from>
    <xdr:ext cx="762000" cy="259045"/>
    <xdr:sp macro="" textlink="">
      <xdr:nvSpPr>
        <xdr:cNvPr id="204" name="扶助費該当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35378</xdr:rowOff>
    </xdr:from>
    <xdr:to>
      <xdr:col>5</xdr:col>
      <xdr:colOff>600075</xdr:colOff>
      <xdr:row>59</xdr:row>
      <xdr:rowOff>136978</xdr:rowOff>
    </xdr:to>
    <xdr:sp macro="" textlink="">
      <xdr:nvSpPr>
        <xdr:cNvPr id="205" name="円/楕円 204"/>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121755</xdr:rowOff>
    </xdr:from>
    <xdr:ext cx="736600" cy="259045"/>
    <xdr:sp macro="" textlink="">
      <xdr:nvSpPr>
        <xdr:cNvPr id="206" name="テキスト ボックス 205"/>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108857</xdr:rowOff>
    </xdr:from>
    <xdr:to>
      <xdr:col>4</xdr:col>
      <xdr:colOff>396875</xdr:colOff>
      <xdr:row>59</xdr:row>
      <xdr:rowOff>39007</xdr:rowOff>
    </xdr:to>
    <xdr:sp macro="" textlink="">
      <xdr:nvSpPr>
        <xdr:cNvPr id="207" name="円/楕円 206"/>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23784</xdr:rowOff>
    </xdr:from>
    <xdr:ext cx="762000" cy="259045"/>
    <xdr:sp macro="" textlink="">
      <xdr:nvSpPr>
        <xdr:cNvPr id="208" name="テキスト ボックス 207"/>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166007</xdr:rowOff>
    </xdr:from>
    <xdr:to>
      <xdr:col>3</xdr:col>
      <xdr:colOff>193675</xdr:colOff>
      <xdr:row>58</xdr:row>
      <xdr:rowOff>96157</xdr:rowOff>
    </xdr:to>
    <xdr:sp macro="" textlink="">
      <xdr:nvSpPr>
        <xdr:cNvPr id="209" name="円/楕円 208"/>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10" name="テキスト ボックス 209"/>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1" name="円/楕円 210"/>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2" name="テキスト ボックス 211"/>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・その他の内容としては主に繰出金となるが、平成</a:t>
          </a:r>
          <a:r>
            <a:rPr kumimoji="1" lang="en-US" altLang="ja-JP" sz="1300">
              <a:latin typeface="ＭＳ Ｐゴシック"/>
            </a:rPr>
            <a:t>25</a:t>
          </a:r>
          <a:r>
            <a:rPr kumimoji="1" lang="ja-JP" altLang="en-US" sz="1300">
              <a:latin typeface="ＭＳ Ｐゴシック"/>
            </a:rPr>
            <a:t>年度は昨年度と比して</a:t>
          </a:r>
          <a:r>
            <a:rPr kumimoji="1" lang="en-US" altLang="ja-JP" sz="1300">
              <a:latin typeface="ＭＳ Ｐゴシック"/>
            </a:rPr>
            <a:t>1.1</a:t>
          </a:r>
          <a:r>
            <a:rPr kumimoji="1" lang="ja-JP" altLang="en-US" sz="1300">
              <a:latin typeface="ＭＳ Ｐゴシック"/>
            </a:rPr>
            <a:t>の増となっている。その理由としては後期高齢者医療事業や介護保険などの事務費繰出の増によるところが大きい。</a:t>
          </a:r>
          <a:endParaRPr kumimoji="1" lang="en-US" altLang="ja-JP" sz="1300">
            <a:latin typeface="ＭＳ Ｐゴシック"/>
          </a:endParaRPr>
        </a:p>
        <a:p>
          <a:r>
            <a:rPr kumimoji="1" lang="ja-JP" altLang="en-US" sz="1300">
              <a:latin typeface="ＭＳ Ｐゴシック"/>
            </a:rPr>
            <a:t>各特別会計においては、引き続き財政需要の高いことが見込まれるため、安易に繰出金が増加することがないよう適性化を図っていくこととする。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165100</xdr:rowOff>
    </xdr:to>
    <xdr:cxnSp macro="">
      <xdr:nvCxnSpPr>
        <xdr:cNvPr id="245" name="直線コネクタ 244"/>
        <xdr:cNvCxnSpPr/>
      </xdr:nvCxnSpPr>
      <xdr:spPr>
        <a:xfrm>
          <a:off x="15671800" y="968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88900</xdr:rowOff>
    </xdr:to>
    <xdr:cxnSp macro="">
      <xdr:nvCxnSpPr>
        <xdr:cNvPr id="248" name="直線コネクタ 247"/>
        <xdr:cNvCxnSpPr/>
      </xdr:nvCxnSpPr>
      <xdr:spPr>
        <a:xfrm flipV="1">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88900</xdr:rowOff>
    </xdr:to>
    <xdr:cxnSp macro="">
      <xdr:nvCxnSpPr>
        <xdr:cNvPr id="251" name="直線コネクタ 250"/>
        <xdr:cNvCxnSpPr/>
      </xdr:nvCxnSpPr>
      <xdr:spPr>
        <a:xfrm>
          <a:off x="13893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127000</xdr:rowOff>
    </xdr:to>
    <xdr:cxnSp macro="">
      <xdr:nvCxnSpPr>
        <xdr:cNvPr id="254" name="直線コネクタ 253"/>
        <xdr:cNvCxnSpPr/>
      </xdr:nvCxnSpPr>
      <xdr:spPr>
        <a:xfrm flipV="1">
          <a:off x="13004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4" name="円/楕円 263"/>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86377</xdr:rowOff>
    </xdr:from>
    <xdr:ext cx="762000" cy="259045"/>
    <xdr:sp macro="" textlink="">
      <xdr:nvSpPr>
        <xdr:cNvPr id="265"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6" name="円/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7" name="テキスト ボックス 266"/>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68" name="円/楕円 267"/>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69" name="テキスト ボックス 268"/>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0" name="円/楕円 269"/>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1" name="テキスト ボックス 270"/>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2" name="円/楕円 271"/>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3" name="テキスト ボックス 272"/>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・補助費については、ほぼ類似団体と同様に推移しており、数値も横ばいの状況である。</a:t>
          </a:r>
          <a:endParaRPr kumimoji="1" lang="en-US" altLang="ja-JP" sz="1300">
            <a:latin typeface="ＭＳ Ｐゴシック"/>
          </a:endParaRPr>
        </a:p>
        <a:p>
          <a:r>
            <a:rPr kumimoji="1" lang="ja-JP" altLang="en-US" sz="1300">
              <a:latin typeface="ＭＳ Ｐゴシック"/>
            </a:rPr>
            <a:t>しかし、今後は最終処分場建設を所管する一部事務組合や消防組合のデジタル無線整備事業にかかる負担金の増が見込まれることから、引き続き注視をしていくこととする。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xdr:rowOff>
    </xdr:from>
    <xdr:to>
      <xdr:col>24</xdr:col>
      <xdr:colOff>31750</xdr:colOff>
      <xdr:row>36</xdr:row>
      <xdr:rowOff>12700</xdr:rowOff>
    </xdr:to>
    <xdr:cxnSp macro="">
      <xdr:nvCxnSpPr>
        <xdr:cNvPr id="306" name="直線コネクタ 305"/>
        <xdr:cNvCxnSpPr/>
      </xdr:nvCxnSpPr>
      <xdr:spPr>
        <a:xfrm flipV="1">
          <a:off x="15671800" y="617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27940</xdr:rowOff>
    </xdr:to>
    <xdr:cxnSp macro="">
      <xdr:nvCxnSpPr>
        <xdr:cNvPr id="309" name="直線コネクタ 308"/>
        <xdr:cNvCxnSpPr/>
      </xdr:nvCxnSpPr>
      <xdr:spPr>
        <a:xfrm flipV="1">
          <a:off x="14782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36</xdr:row>
      <xdr:rowOff>27940</xdr:rowOff>
    </xdr:to>
    <xdr:cxnSp macro="">
      <xdr:nvCxnSpPr>
        <xdr:cNvPr id="312" name="直線コネクタ 311"/>
        <xdr:cNvCxnSpPr/>
      </xdr:nvCxnSpPr>
      <xdr:spPr>
        <a:xfrm>
          <a:off x="13893800" y="6116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130810</xdr:rowOff>
    </xdr:to>
    <xdr:cxnSp macro="">
      <xdr:nvCxnSpPr>
        <xdr:cNvPr id="315" name="直線コネクタ 314"/>
        <xdr:cNvCxnSpPr/>
      </xdr:nvCxnSpPr>
      <xdr:spPr>
        <a:xfrm flipV="1">
          <a:off x="13004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125730</xdr:rowOff>
    </xdr:from>
    <xdr:to>
      <xdr:col>24</xdr:col>
      <xdr:colOff>82550</xdr:colOff>
      <xdr:row>36</xdr:row>
      <xdr:rowOff>55880</xdr:rowOff>
    </xdr:to>
    <xdr:sp macro="" textlink="">
      <xdr:nvSpPr>
        <xdr:cNvPr id="325" name="円/楕円 324"/>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142257</xdr:rowOff>
    </xdr:from>
    <xdr:ext cx="762000" cy="259045"/>
    <xdr:sp macro="" textlink="">
      <xdr:nvSpPr>
        <xdr:cNvPr id="326" name="補助費等該当値テキスト"/>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7" name="円/楕円 32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8" name="テキスト ボックス 32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148590</xdr:rowOff>
    </xdr:from>
    <xdr:to>
      <xdr:col>21</xdr:col>
      <xdr:colOff>412750</xdr:colOff>
      <xdr:row>36</xdr:row>
      <xdr:rowOff>78740</xdr:rowOff>
    </xdr:to>
    <xdr:sp macro="" textlink="">
      <xdr:nvSpPr>
        <xdr:cNvPr id="329" name="円/楕円 328"/>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88917</xdr:rowOff>
    </xdr:from>
    <xdr:ext cx="762000" cy="259045"/>
    <xdr:sp macro="" textlink="">
      <xdr:nvSpPr>
        <xdr:cNvPr id="330" name="テキスト ボックス 32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1" name="円/楕円 330"/>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2" name="テキスト ボックス 331"/>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33" name="円/楕円 332"/>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34" name="テキスト ボックス 333"/>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・公債費については、若干の低下傾向に加え、類似団体とほぼ同様の推移を示している。しかし、庁舎等複合施設建設事業の３年据置後の償還開始を境に上昇する見込みとなっており、平成</a:t>
          </a:r>
          <a:r>
            <a:rPr kumimoji="1" lang="en-US" altLang="ja-JP" sz="1300">
              <a:latin typeface="ＭＳ Ｐゴシック"/>
            </a:rPr>
            <a:t>34</a:t>
          </a:r>
          <a:r>
            <a:rPr kumimoji="1" lang="ja-JP" altLang="en-US" sz="1300">
              <a:latin typeface="ＭＳ Ｐゴシック"/>
            </a:rPr>
            <a:t>年度の約</a:t>
          </a:r>
          <a:r>
            <a:rPr kumimoji="1" lang="en-US" altLang="ja-JP" sz="1300">
              <a:latin typeface="ＭＳ Ｐゴシック"/>
            </a:rPr>
            <a:t>12</a:t>
          </a:r>
          <a:r>
            <a:rPr kumimoji="1" lang="ja-JP" altLang="en-US" sz="1300">
              <a:latin typeface="ＭＳ Ｐゴシック"/>
            </a:rPr>
            <a:t>億円がピークになると予想している。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それを見据えたうえで、計画的な起債を通して償還額の平準化及び公債費の上昇が急激にならないよう注視していくこととする。</a:t>
          </a:r>
          <a:endParaRPr kumimoji="1" lang="en-US" altLang="ja-JP" sz="1300">
            <a:solidFill>
              <a:schemeClr val="dk1"/>
            </a:solidFill>
            <a:latin typeface="+mn-lt"/>
            <a:ea typeface="+mn-ea"/>
            <a:cs typeface="+mn-cs"/>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83565</xdr:rowOff>
    </xdr:to>
    <xdr:cxnSp macro="">
      <xdr:nvCxnSpPr>
        <xdr:cNvPr id="364" name="直線コネクタ 363"/>
        <xdr:cNvCxnSpPr/>
      </xdr:nvCxnSpPr>
      <xdr:spPr>
        <a:xfrm flipV="1">
          <a:off x="3987800" y="132760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129287</xdr:rowOff>
    </xdr:to>
    <xdr:cxnSp macro="">
      <xdr:nvCxnSpPr>
        <xdr:cNvPr id="367" name="直線コネクタ 366"/>
        <xdr:cNvCxnSpPr/>
      </xdr:nvCxnSpPr>
      <xdr:spPr>
        <a:xfrm flipV="1">
          <a:off x="3098800" y="13285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129287</xdr:rowOff>
    </xdr:to>
    <xdr:cxnSp macro="">
      <xdr:nvCxnSpPr>
        <xdr:cNvPr id="370" name="直線コネクタ 369"/>
        <xdr:cNvCxnSpPr/>
      </xdr:nvCxnSpPr>
      <xdr:spPr>
        <a:xfrm>
          <a:off x="2209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77</xdr:row>
      <xdr:rowOff>156718</xdr:rowOff>
    </xdr:to>
    <xdr:cxnSp macro="">
      <xdr:nvCxnSpPr>
        <xdr:cNvPr id="373" name="直線コネクタ 372"/>
        <xdr:cNvCxnSpPr/>
      </xdr:nvCxnSpPr>
      <xdr:spPr>
        <a:xfrm flipV="1">
          <a:off x="1320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3" name="円/楕円 382"/>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167149</xdr:rowOff>
    </xdr:from>
    <xdr:ext cx="762000" cy="259045"/>
    <xdr:sp macro="" textlink="">
      <xdr:nvSpPr>
        <xdr:cNvPr id="384" name="公債費該当値テキスト"/>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5" name="円/楕円 384"/>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86" name="テキスト ボックス 385"/>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87" name="円/楕円 386"/>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164864</xdr:rowOff>
    </xdr:from>
    <xdr:ext cx="762000" cy="259045"/>
    <xdr:sp macro="" textlink="">
      <xdr:nvSpPr>
        <xdr:cNvPr id="388" name="テキスト ボックス 387"/>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89" name="円/楕円 388"/>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164864</xdr:rowOff>
    </xdr:from>
    <xdr:ext cx="762000" cy="259045"/>
    <xdr:sp macro="" textlink="">
      <xdr:nvSpPr>
        <xdr:cNvPr id="390" name="テキスト ボックス 389"/>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1" name="円/楕円 390"/>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20845</xdr:rowOff>
    </xdr:from>
    <xdr:ext cx="762000" cy="259045"/>
    <xdr:sp macro="" textlink="">
      <xdr:nvSpPr>
        <xdr:cNvPr id="392" name="テキスト ボックス 391"/>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・公債費以外の経常収支比率を全体的にみると、各項目は類似団体平均とほぼ同様の状況ではあるが、扶助費だけは平均より</a:t>
          </a:r>
          <a:r>
            <a:rPr kumimoji="1" lang="en-US" altLang="ja-JP" sz="1300">
              <a:latin typeface="ＭＳ Ｐゴシック"/>
            </a:rPr>
            <a:t>4.9</a:t>
          </a:r>
          <a:r>
            <a:rPr kumimoji="1" lang="ja-JP" altLang="en-US" sz="1300">
              <a:latin typeface="ＭＳ Ｐゴシック"/>
            </a:rPr>
            <a:t>も上回っており、突出している。本町の経常収支比率の増加の要因、そして抑制するべきポイントとしては、扶助費の抑制が喫緊の課題である。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39370</xdr:rowOff>
    </xdr:from>
    <xdr:to>
      <xdr:col>24</xdr:col>
      <xdr:colOff>31750</xdr:colOff>
      <xdr:row>78</xdr:row>
      <xdr:rowOff>107950</xdr:rowOff>
    </xdr:to>
    <xdr:cxnSp macro="">
      <xdr:nvCxnSpPr>
        <xdr:cNvPr id="425" name="直線コネクタ 424"/>
        <xdr:cNvCxnSpPr/>
      </xdr:nvCxnSpPr>
      <xdr:spPr>
        <a:xfrm>
          <a:off x="15671800" y="134124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78</xdr:row>
      <xdr:rowOff>39370</xdr:rowOff>
    </xdr:to>
    <xdr:cxnSp macro="">
      <xdr:nvCxnSpPr>
        <xdr:cNvPr id="428" name="直線コネクタ 427"/>
        <xdr:cNvCxnSpPr/>
      </xdr:nvCxnSpPr>
      <xdr:spPr>
        <a:xfrm>
          <a:off x="14782800" y="133057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104139</xdr:rowOff>
    </xdr:to>
    <xdr:cxnSp macro="">
      <xdr:nvCxnSpPr>
        <xdr:cNvPr id="431" name="直線コネクタ 430"/>
        <xdr:cNvCxnSpPr/>
      </xdr:nvCxnSpPr>
      <xdr:spPr>
        <a:xfrm>
          <a:off x="13893800" y="132067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130811</xdr:rowOff>
    </xdr:to>
    <xdr:cxnSp macro="">
      <xdr:nvCxnSpPr>
        <xdr:cNvPr id="434" name="直線コネクタ 433"/>
        <xdr:cNvCxnSpPr/>
      </xdr:nvCxnSpPr>
      <xdr:spPr>
        <a:xfrm flipV="1">
          <a:off x="13004800" y="132067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44" name="円/楕円 443"/>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45"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6" name="円/楕円 445"/>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7" name="テキスト ボックス 446"/>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48" name="円/楕円 447"/>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165116</xdr:rowOff>
    </xdr:from>
    <xdr:ext cx="762000" cy="259045"/>
    <xdr:sp macro="" textlink="">
      <xdr:nvSpPr>
        <xdr:cNvPr id="449" name="テキスト ボックス 448"/>
        <xdr:cNvSpPr txBox="1"/>
      </xdr:nvSpPr>
      <xdr:spPr>
        <a:xfrm>
          <a:off x="14401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50" name="円/楕円 449"/>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66057</xdr:rowOff>
    </xdr:from>
    <xdr:ext cx="762000" cy="259045"/>
    <xdr:sp macro="" textlink="">
      <xdr:nvSpPr>
        <xdr:cNvPr id="451" name="テキスト ボックス 450"/>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52" name="円/楕円 451"/>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53" name="テキスト ボックス 452"/>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沖縄県西原町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40546</xdr:rowOff>
    </xdr:from>
    <xdr:to>
      <xdr:col>4</xdr:col>
      <xdr:colOff>1117600</xdr:colOff>
      <xdr:row>18</xdr:row>
      <xdr:rowOff>74966</xdr:rowOff>
    </xdr:to>
    <xdr:cxnSp macro="">
      <xdr:nvCxnSpPr>
        <xdr:cNvPr id="52" name="直線コネクタ 51"/>
        <xdr:cNvCxnSpPr/>
      </xdr:nvCxnSpPr>
      <xdr:spPr bwMode="auto">
        <a:xfrm>
          <a:off x="5003800" y="3174271"/>
          <a:ext cx="647700" cy="3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26209</xdr:rowOff>
    </xdr:from>
    <xdr:to>
      <xdr:col>4</xdr:col>
      <xdr:colOff>469900</xdr:colOff>
      <xdr:row>18</xdr:row>
      <xdr:rowOff>40546</xdr:rowOff>
    </xdr:to>
    <xdr:cxnSp macro="">
      <xdr:nvCxnSpPr>
        <xdr:cNvPr id="55" name="直線コネクタ 54"/>
        <xdr:cNvCxnSpPr/>
      </xdr:nvCxnSpPr>
      <xdr:spPr bwMode="auto">
        <a:xfrm>
          <a:off x="4305300" y="3159934"/>
          <a:ext cx="698500" cy="14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26209</xdr:rowOff>
    </xdr:from>
    <xdr:to>
      <xdr:col>3</xdr:col>
      <xdr:colOff>904875</xdr:colOff>
      <xdr:row>18</xdr:row>
      <xdr:rowOff>48775</xdr:rowOff>
    </xdr:to>
    <xdr:cxnSp macro="">
      <xdr:nvCxnSpPr>
        <xdr:cNvPr id="58" name="直線コネクタ 57"/>
        <xdr:cNvCxnSpPr/>
      </xdr:nvCxnSpPr>
      <xdr:spPr bwMode="auto">
        <a:xfrm flipV="1">
          <a:off x="3606800" y="3159934"/>
          <a:ext cx="698500" cy="2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48775</xdr:rowOff>
    </xdr:from>
    <xdr:to>
      <xdr:col>3</xdr:col>
      <xdr:colOff>206375</xdr:colOff>
      <xdr:row>18</xdr:row>
      <xdr:rowOff>125138</xdr:rowOff>
    </xdr:to>
    <xdr:cxnSp macro="">
      <xdr:nvCxnSpPr>
        <xdr:cNvPr id="61" name="直線コネクタ 60"/>
        <xdr:cNvCxnSpPr/>
      </xdr:nvCxnSpPr>
      <xdr:spPr bwMode="auto">
        <a:xfrm flipV="1">
          <a:off x="2908300" y="3182500"/>
          <a:ext cx="698500" cy="7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24166</xdr:rowOff>
    </xdr:from>
    <xdr:to>
      <xdr:col>5</xdr:col>
      <xdr:colOff>34925</xdr:colOff>
      <xdr:row>18</xdr:row>
      <xdr:rowOff>125766</xdr:rowOff>
    </xdr:to>
    <xdr:sp macro="" textlink="">
      <xdr:nvSpPr>
        <xdr:cNvPr id="71" name="円/楕円 70"/>
        <xdr:cNvSpPr/>
      </xdr:nvSpPr>
      <xdr:spPr bwMode="auto">
        <a:xfrm>
          <a:off x="5600700" y="315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167693</xdr:rowOff>
    </xdr:from>
    <xdr:ext cx="762000" cy="259045"/>
    <xdr:sp macro="" textlink="">
      <xdr:nvSpPr>
        <xdr:cNvPr id="72" name="人口1人当たり決算額の推移該当値テキスト130"/>
        <xdr:cNvSpPr txBox="1"/>
      </xdr:nvSpPr>
      <xdr:spPr>
        <a:xfrm>
          <a:off x="5740400" y="31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161196</xdr:rowOff>
    </xdr:from>
    <xdr:to>
      <xdr:col>4</xdr:col>
      <xdr:colOff>520700</xdr:colOff>
      <xdr:row>18</xdr:row>
      <xdr:rowOff>91346</xdr:rowOff>
    </xdr:to>
    <xdr:sp macro="" textlink="">
      <xdr:nvSpPr>
        <xdr:cNvPr id="73" name="円/楕円 72"/>
        <xdr:cNvSpPr/>
      </xdr:nvSpPr>
      <xdr:spPr bwMode="auto">
        <a:xfrm>
          <a:off x="4953000" y="312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76123</xdr:rowOff>
    </xdr:from>
    <xdr:ext cx="736600" cy="259045"/>
    <xdr:sp macro="" textlink="">
      <xdr:nvSpPr>
        <xdr:cNvPr id="74" name="テキスト ボックス 73"/>
        <xdr:cNvSpPr txBox="1"/>
      </xdr:nvSpPr>
      <xdr:spPr>
        <a:xfrm>
          <a:off x="4622800" y="320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146859</xdr:rowOff>
    </xdr:from>
    <xdr:to>
      <xdr:col>3</xdr:col>
      <xdr:colOff>955675</xdr:colOff>
      <xdr:row>18</xdr:row>
      <xdr:rowOff>77009</xdr:rowOff>
    </xdr:to>
    <xdr:sp macro="" textlink="">
      <xdr:nvSpPr>
        <xdr:cNvPr id="75" name="円/楕円 74"/>
        <xdr:cNvSpPr/>
      </xdr:nvSpPr>
      <xdr:spPr bwMode="auto">
        <a:xfrm>
          <a:off x="4254500" y="310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61786</xdr:rowOff>
    </xdr:from>
    <xdr:ext cx="762000" cy="259045"/>
    <xdr:sp macro="" textlink="">
      <xdr:nvSpPr>
        <xdr:cNvPr id="76" name="テキスト ボックス 75"/>
        <xdr:cNvSpPr txBox="1"/>
      </xdr:nvSpPr>
      <xdr:spPr>
        <a:xfrm>
          <a:off x="3924300" y="31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169425</xdr:rowOff>
    </xdr:from>
    <xdr:to>
      <xdr:col>3</xdr:col>
      <xdr:colOff>257175</xdr:colOff>
      <xdr:row>18</xdr:row>
      <xdr:rowOff>99575</xdr:rowOff>
    </xdr:to>
    <xdr:sp macro="" textlink="">
      <xdr:nvSpPr>
        <xdr:cNvPr id="77" name="円/楕円 76"/>
        <xdr:cNvSpPr/>
      </xdr:nvSpPr>
      <xdr:spPr bwMode="auto">
        <a:xfrm>
          <a:off x="3556000" y="313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84352</xdr:rowOff>
    </xdr:from>
    <xdr:ext cx="762000" cy="259045"/>
    <xdr:sp macro="" textlink="">
      <xdr:nvSpPr>
        <xdr:cNvPr id="78" name="テキスト ボックス 77"/>
        <xdr:cNvSpPr txBox="1"/>
      </xdr:nvSpPr>
      <xdr:spPr>
        <a:xfrm>
          <a:off x="3225800" y="32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74338</xdr:rowOff>
    </xdr:from>
    <xdr:to>
      <xdr:col>2</xdr:col>
      <xdr:colOff>692150</xdr:colOff>
      <xdr:row>19</xdr:row>
      <xdr:rowOff>4488</xdr:rowOff>
    </xdr:to>
    <xdr:sp macro="" textlink="">
      <xdr:nvSpPr>
        <xdr:cNvPr id="79" name="円/楕円 78"/>
        <xdr:cNvSpPr/>
      </xdr:nvSpPr>
      <xdr:spPr bwMode="auto">
        <a:xfrm>
          <a:off x="2857500" y="320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160715</xdr:rowOff>
    </xdr:from>
    <xdr:ext cx="762000" cy="259045"/>
    <xdr:sp macro="" textlink="">
      <xdr:nvSpPr>
        <xdr:cNvPr id="80" name="テキスト ボックス 79"/>
        <xdr:cNvSpPr txBox="1"/>
      </xdr:nvSpPr>
      <xdr:spPr>
        <a:xfrm>
          <a:off x="2527300" y="329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284067</xdr:rowOff>
    </xdr:from>
    <xdr:to>
      <xdr:col>4</xdr:col>
      <xdr:colOff>1117600</xdr:colOff>
      <xdr:row>35</xdr:row>
      <xdr:rowOff>305898</xdr:rowOff>
    </xdr:to>
    <xdr:cxnSp macro="">
      <xdr:nvCxnSpPr>
        <xdr:cNvPr id="113" name="直線コネクタ 112"/>
        <xdr:cNvCxnSpPr/>
      </xdr:nvCxnSpPr>
      <xdr:spPr bwMode="auto">
        <a:xfrm>
          <a:off x="5003800" y="6894417"/>
          <a:ext cx="6477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263493</xdr:rowOff>
    </xdr:from>
    <xdr:to>
      <xdr:col>4</xdr:col>
      <xdr:colOff>469900</xdr:colOff>
      <xdr:row>35</xdr:row>
      <xdr:rowOff>284067</xdr:rowOff>
    </xdr:to>
    <xdr:cxnSp macro="">
      <xdr:nvCxnSpPr>
        <xdr:cNvPr id="116" name="直線コネクタ 115"/>
        <xdr:cNvCxnSpPr/>
      </xdr:nvCxnSpPr>
      <xdr:spPr bwMode="auto">
        <a:xfrm>
          <a:off x="4305300" y="6873843"/>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261112</xdr:rowOff>
    </xdr:from>
    <xdr:to>
      <xdr:col>3</xdr:col>
      <xdr:colOff>904875</xdr:colOff>
      <xdr:row>35</xdr:row>
      <xdr:rowOff>263493</xdr:rowOff>
    </xdr:to>
    <xdr:cxnSp macro="">
      <xdr:nvCxnSpPr>
        <xdr:cNvPr id="119" name="直線コネクタ 118"/>
        <xdr:cNvCxnSpPr/>
      </xdr:nvCxnSpPr>
      <xdr:spPr bwMode="auto">
        <a:xfrm>
          <a:off x="3606800" y="6871462"/>
          <a:ext cx="6985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261112</xdr:rowOff>
    </xdr:from>
    <xdr:to>
      <xdr:col>3</xdr:col>
      <xdr:colOff>206375</xdr:colOff>
      <xdr:row>35</xdr:row>
      <xdr:rowOff>275247</xdr:rowOff>
    </xdr:to>
    <xdr:cxnSp macro="">
      <xdr:nvCxnSpPr>
        <xdr:cNvPr id="122" name="直線コネクタ 121"/>
        <xdr:cNvCxnSpPr/>
      </xdr:nvCxnSpPr>
      <xdr:spPr bwMode="auto">
        <a:xfrm flipV="1">
          <a:off x="2908300" y="6871462"/>
          <a:ext cx="698500" cy="1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255098</xdr:rowOff>
    </xdr:from>
    <xdr:to>
      <xdr:col>5</xdr:col>
      <xdr:colOff>34925</xdr:colOff>
      <xdr:row>36</xdr:row>
      <xdr:rowOff>13798</xdr:rowOff>
    </xdr:to>
    <xdr:sp macro="" textlink="">
      <xdr:nvSpPr>
        <xdr:cNvPr id="132" name="円/楕円 131"/>
        <xdr:cNvSpPr/>
      </xdr:nvSpPr>
      <xdr:spPr bwMode="auto">
        <a:xfrm>
          <a:off x="5600700" y="686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227175</xdr:rowOff>
    </xdr:from>
    <xdr:ext cx="762000" cy="259045"/>
    <xdr:sp macro="" textlink="">
      <xdr:nvSpPr>
        <xdr:cNvPr id="133" name="人口1人当たり決算額の推移該当値テキスト445"/>
        <xdr:cNvSpPr txBox="1"/>
      </xdr:nvSpPr>
      <xdr:spPr>
        <a:xfrm>
          <a:off x="5740400" y="683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233267</xdr:rowOff>
    </xdr:from>
    <xdr:to>
      <xdr:col>4</xdr:col>
      <xdr:colOff>520700</xdr:colOff>
      <xdr:row>35</xdr:row>
      <xdr:rowOff>334867</xdr:rowOff>
    </xdr:to>
    <xdr:sp macro="" textlink="">
      <xdr:nvSpPr>
        <xdr:cNvPr id="134" name="円/楕円 133"/>
        <xdr:cNvSpPr/>
      </xdr:nvSpPr>
      <xdr:spPr bwMode="auto">
        <a:xfrm>
          <a:off x="4953000" y="684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319644</xdr:rowOff>
    </xdr:from>
    <xdr:ext cx="736600" cy="259045"/>
    <xdr:sp macro="" textlink="">
      <xdr:nvSpPr>
        <xdr:cNvPr id="135" name="テキスト ボックス 134"/>
        <xdr:cNvSpPr txBox="1"/>
      </xdr:nvSpPr>
      <xdr:spPr>
        <a:xfrm>
          <a:off x="4622800" y="692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212693</xdr:rowOff>
    </xdr:from>
    <xdr:to>
      <xdr:col>3</xdr:col>
      <xdr:colOff>955675</xdr:colOff>
      <xdr:row>35</xdr:row>
      <xdr:rowOff>314293</xdr:rowOff>
    </xdr:to>
    <xdr:sp macro="" textlink="">
      <xdr:nvSpPr>
        <xdr:cNvPr id="136" name="円/楕円 135"/>
        <xdr:cNvSpPr/>
      </xdr:nvSpPr>
      <xdr:spPr bwMode="auto">
        <a:xfrm>
          <a:off x="4254500" y="682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299070</xdr:rowOff>
    </xdr:from>
    <xdr:ext cx="762000" cy="259045"/>
    <xdr:sp macro="" textlink="">
      <xdr:nvSpPr>
        <xdr:cNvPr id="137" name="テキスト ボックス 136"/>
        <xdr:cNvSpPr txBox="1"/>
      </xdr:nvSpPr>
      <xdr:spPr>
        <a:xfrm>
          <a:off x="3924300" y="6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210312</xdr:rowOff>
    </xdr:from>
    <xdr:to>
      <xdr:col>3</xdr:col>
      <xdr:colOff>257175</xdr:colOff>
      <xdr:row>35</xdr:row>
      <xdr:rowOff>311912</xdr:rowOff>
    </xdr:to>
    <xdr:sp macro="" textlink="">
      <xdr:nvSpPr>
        <xdr:cNvPr id="138" name="円/楕円 137"/>
        <xdr:cNvSpPr/>
      </xdr:nvSpPr>
      <xdr:spPr bwMode="auto">
        <a:xfrm>
          <a:off x="3556000" y="682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296689</xdr:rowOff>
    </xdr:from>
    <xdr:ext cx="762000" cy="259045"/>
    <xdr:sp macro="" textlink="">
      <xdr:nvSpPr>
        <xdr:cNvPr id="139" name="テキスト ボックス 138"/>
        <xdr:cNvSpPr txBox="1"/>
      </xdr:nvSpPr>
      <xdr:spPr>
        <a:xfrm>
          <a:off x="3225800" y="690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224447</xdr:rowOff>
    </xdr:from>
    <xdr:to>
      <xdr:col>2</xdr:col>
      <xdr:colOff>692150</xdr:colOff>
      <xdr:row>35</xdr:row>
      <xdr:rowOff>326047</xdr:rowOff>
    </xdr:to>
    <xdr:sp macro="" textlink="">
      <xdr:nvSpPr>
        <xdr:cNvPr id="140" name="円/楕円 139"/>
        <xdr:cNvSpPr/>
      </xdr:nvSpPr>
      <xdr:spPr bwMode="auto">
        <a:xfrm>
          <a:off x="2857500" y="683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310824</xdr:rowOff>
    </xdr:from>
    <xdr:ext cx="762000" cy="259045"/>
    <xdr:sp macro="" textlink="">
      <xdr:nvSpPr>
        <xdr:cNvPr id="141" name="テキスト ボックス 140"/>
        <xdr:cNvSpPr txBox="1"/>
      </xdr:nvSpPr>
      <xdr:spPr>
        <a:xfrm>
          <a:off x="2527300" y="69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・財政調整基金の増は、財産収入（町有地の売払収入約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億円）によるところが大きい。しかし、予算編成の際の取崩しや国保特別会計への基準外繰出への財源として、頼らざるを得ない状況に変わりはない。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・実質収支額については、これまで安定して推移している。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・実質単年度収支については、黒字となっており、これも安定して推移してはいるが、引き続きこの状況を維持する必要がある。</a:t>
          </a:r>
          <a:endParaRPr kumimoji="1" lang="en-US" altLang="ja-JP" sz="12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・連結実質赤字比率の標準財政規模比は平成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年度まで黒字額が赤字額を上回り、順調に推移している。しかし、その構成をみると国民健康保険特別会計が赤字のほとんどとなる△</a:t>
          </a:r>
          <a:r>
            <a:rPr kumimoji="1" lang="en-US" altLang="ja-JP" sz="1400">
              <a:latin typeface="ＭＳ ゴシック" pitchFamily="49" charset="-128"/>
              <a:ea typeface="ＭＳ ゴシック" pitchFamily="49" charset="-128"/>
            </a:rPr>
            <a:t>21.03</a:t>
          </a:r>
          <a:r>
            <a:rPr kumimoji="1" lang="ja-JP" altLang="en-US" sz="1400">
              <a:latin typeface="ＭＳ ゴシック" pitchFamily="49" charset="-128"/>
              <a:ea typeface="ＭＳ ゴシック" pitchFamily="49" charset="-128"/>
            </a:rPr>
            <a:t>％であり、その赤字を水道事業会計</a:t>
          </a:r>
          <a:r>
            <a:rPr kumimoji="1" lang="en-US" altLang="ja-JP" sz="1400">
              <a:latin typeface="ＭＳ ゴシック" pitchFamily="49" charset="-128"/>
              <a:ea typeface="ＭＳ ゴシック" pitchFamily="49" charset="-128"/>
            </a:rPr>
            <a:t>22.97</a:t>
          </a:r>
          <a:r>
            <a:rPr kumimoji="1" lang="ja-JP" altLang="en-US" sz="1400">
              <a:latin typeface="ＭＳ ゴシック" pitchFamily="49" charset="-128"/>
              <a:ea typeface="ＭＳ ゴシック" pitchFamily="49" charset="-128"/>
            </a:rPr>
            <a:t>％が補っている状況である。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国民健康保険特別会計へは、財政難のため一般会計から基準外繰出しができない状況が続いており、慢性的な赤字も解消される目処はたっていない。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しかしながら、今後は保険料の適正化等の検討をはじめ、あらゆる角度から健全な財政運営を図っていく必要がある。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・実質公債費比率（分子）の構造では、元利償還金が平成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年度をピークに年々減少傾向にある。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これは、かつて借り入れた地方債の償還が完了したことによる影響である。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かけて起債した庁舎等複合施設建設事業の元利償還金が、据置期間を経てこれから本格化するうえ、小学校校舎新増改築事業など上昇する見込みがあることから、これまで以上に計画性をもって地方債を発行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・将来負担比率（分子）の構造で最も割合が大きい地方債現在高は、平成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9,500</a:t>
          </a:r>
          <a:r>
            <a:rPr kumimoji="1" lang="ja-JP" altLang="en-US" sz="1400">
              <a:latin typeface="ＭＳ ゴシック" pitchFamily="49" charset="-128"/>
              <a:ea typeface="ＭＳ ゴシック" pitchFamily="49" charset="-128"/>
            </a:rPr>
            <a:t>万円とその伸びも大きいものとなっている。これは庁舎等複合施設建設事業の地方債によるものである。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また、公営企業等繰入金見込額の伸びは下水道特別会計となっており、今後も引き続き増加が見込まれる。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では、基準財政需要額算入見込額が順調に推移しているが、今後も引き続き注視していく必要がある。次に充当可能基金について、比較的安定してはいるが、計画的な取崩し、積立を行っていく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14531695</v>
      </c>
      <c r="BO4" s="379"/>
      <c r="BP4" s="379"/>
      <c r="BQ4" s="379"/>
      <c r="BR4" s="379"/>
      <c r="BS4" s="379"/>
      <c r="BT4" s="379"/>
      <c r="BU4" s="380"/>
      <c r="BV4" s="378">
        <v>12895469</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3.9</v>
      </c>
      <c r="CU4" s="554"/>
      <c r="CV4" s="554"/>
      <c r="CW4" s="554"/>
      <c r="CX4" s="554"/>
      <c r="CY4" s="554"/>
      <c r="CZ4" s="554"/>
      <c r="DA4" s="555"/>
      <c r="DB4" s="553">
        <v>5.8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14235530</v>
      </c>
      <c r="BO5" s="384"/>
      <c r="BP5" s="384"/>
      <c r="BQ5" s="384"/>
      <c r="BR5" s="384"/>
      <c r="BS5" s="384"/>
      <c r="BT5" s="384"/>
      <c r="BU5" s="385"/>
      <c r="BV5" s="383">
        <v>12387766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90.6</v>
      </c>
      <c r="CU5" s="354"/>
      <c r="CV5" s="354"/>
      <c r="CW5" s="354"/>
      <c r="CX5" s="354"/>
      <c r="CY5" s="354"/>
      <c r="CZ5" s="354"/>
      <c r="DA5" s="355"/>
      <c r="DB5" s="353">
        <v>89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296165</v>
      </c>
      <c r="BO6" s="384"/>
      <c r="BP6" s="384"/>
      <c r="BQ6" s="384"/>
      <c r="BR6" s="384"/>
      <c r="BS6" s="384"/>
      <c r="BT6" s="384"/>
      <c r="BU6" s="385"/>
      <c r="BV6" s="383">
        <v>507703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98.4</v>
      </c>
      <c r="CU6" s="528"/>
      <c r="CV6" s="528"/>
      <c r="CW6" s="528"/>
      <c r="CX6" s="528"/>
      <c r="CY6" s="528"/>
      <c r="CZ6" s="528"/>
      <c r="DA6" s="529"/>
      <c r="DB6" s="527">
        <v>96.7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53689</v>
      </c>
      <c r="BO7" s="384"/>
      <c r="BP7" s="384"/>
      <c r="BQ7" s="384"/>
      <c r="BR7" s="384"/>
      <c r="BS7" s="384"/>
      <c r="BT7" s="384"/>
      <c r="BU7" s="385"/>
      <c r="BV7" s="383">
        <v>146097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6282138</v>
      </c>
      <c r="CU7" s="384"/>
      <c r="CV7" s="384"/>
      <c r="CW7" s="384"/>
      <c r="CX7" s="384"/>
      <c r="CY7" s="384"/>
      <c r="CZ7" s="384"/>
      <c r="DA7" s="385"/>
      <c r="DB7" s="383">
        <v>6228860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242476</v>
      </c>
      <c r="BO8" s="384"/>
      <c r="BP8" s="384"/>
      <c r="BQ8" s="384"/>
      <c r="BR8" s="384"/>
      <c r="BS8" s="384"/>
      <c r="BT8" s="384"/>
      <c r="BU8" s="385"/>
      <c r="BV8" s="383">
        <v>361606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0.59</v>
      </c>
      <c r="CU8" s="491"/>
      <c r="CV8" s="491"/>
      <c r="CW8" s="491"/>
      <c r="CX8" s="491"/>
      <c r="CY8" s="491"/>
      <c r="CZ8" s="491"/>
      <c r="DA8" s="492"/>
      <c r="DB8" s="490">
        <v>0.59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34766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-119130</v>
      </c>
      <c r="BO9" s="384"/>
      <c r="BP9" s="384"/>
      <c r="BQ9" s="384"/>
      <c r="BR9" s="384"/>
      <c r="BS9" s="384"/>
      <c r="BT9" s="384"/>
      <c r="BU9" s="385"/>
      <c r="BV9" s="383">
        <v>141379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13.2</v>
      </c>
      <c r="CU9" s="354"/>
      <c r="CV9" s="354"/>
      <c r="CW9" s="354"/>
      <c r="CX9" s="354"/>
      <c r="CY9" s="354"/>
      <c r="CZ9" s="354"/>
      <c r="DA9" s="355"/>
      <c r="DB9" s="353">
        <v>13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33733</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640000</v>
      </c>
      <c r="BO10" s="384"/>
      <c r="BP10" s="384"/>
      <c r="BQ10" s="384"/>
      <c r="BR10" s="384"/>
      <c r="BS10" s="384"/>
      <c r="BT10" s="384"/>
      <c r="BU10" s="385"/>
      <c r="BV10" s="383">
        <v>355000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35337</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272000</v>
      </c>
      <c r="BO12" s="384"/>
      <c r="BP12" s="384"/>
      <c r="BQ12" s="384"/>
      <c r="BR12" s="384"/>
      <c r="BS12" s="384"/>
      <c r="BT12" s="384"/>
      <c r="BU12" s="385"/>
      <c r="BV12" s="383">
        <v>436446</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34950</v>
      </c>
      <c r="S13" s="483"/>
      <c r="T13" s="483"/>
      <c r="U13" s="483"/>
      <c r="V13" s="484"/>
      <c r="W13" s="470" t="s">
        <v>122</v>
      </c>
      <c r="X13" s="396"/>
      <c r="Y13" s="396"/>
      <c r="Z13" s="396"/>
      <c r="AA13" s="396"/>
      <c r="AB13" s="397"/>
      <c r="AC13" s="359">
        <v>281</v>
      </c>
      <c r="AD13" s="360"/>
      <c r="AE13" s="360"/>
      <c r="AF13" s="360"/>
      <c r="AG13" s="361"/>
      <c r="AH13" s="359">
        <v>348</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248870</v>
      </c>
      <c r="BO13" s="384"/>
      <c r="BP13" s="384"/>
      <c r="BQ13" s="384"/>
      <c r="BR13" s="384"/>
      <c r="BS13" s="384"/>
      <c r="BT13" s="384"/>
      <c r="BU13" s="385"/>
      <c r="BV13" s="383">
        <v>59933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9.6999999999999993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35101</v>
      </c>
      <c r="S14" s="483"/>
      <c r="T14" s="483"/>
      <c r="U14" s="483"/>
      <c r="V14" s="484"/>
      <c r="W14" s="485"/>
      <c r="X14" s="399"/>
      <c r="Y14" s="399"/>
      <c r="Z14" s="399"/>
      <c r="AA14" s="399"/>
      <c r="AB14" s="400"/>
      <c r="AC14" s="475">
        <v>2.1</v>
      </c>
      <c r="AD14" s="476"/>
      <c r="AE14" s="476"/>
      <c r="AF14" s="476"/>
      <c r="AG14" s="477"/>
      <c r="AH14" s="475">
        <v>2.5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110.9</v>
      </c>
      <c r="CU14" s="454"/>
      <c r="CV14" s="454"/>
      <c r="CW14" s="454"/>
      <c r="CX14" s="454"/>
      <c r="CY14" s="454"/>
      <c r="CZ14" s="454"/>
      <c r="DA14" s="455"/>
      <c r="DB14" s="486">
        <v>88.6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34742</v>
      </c>
      <c r="S15" s="483"/>
      <c r="T15" s="483"/>
      <c r="U15" s="483"/>
      <c r="V15" s="484"/>
      <c r="W15" s="470" t="s">
        <v>129</v>
      </c>
      <c r="X15" s="396"/>
      <c r="Y15" s="396"/>
      <c r="Z15" s="396"/>
      <c r="AA15" s="396"/>
      <c r="AB15" s="397"/>
      <c r="AC15" s="359">
        <v>2310</v>
      </c>
      <c r="AD15" s="360"/>
      <c r="AE15" s="360"/>
      <c r="AF15" s="360"/>
      <c r="AG15" s="361"/>
      <c r="AH15" s="359">
        <v>2617</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2951720</v>
      </c>
      <c r="BO15" s="379"/>
      <c r="BP15" s="379"/>
      <c r="BQ15" s="379"/>
      <c r="BR15" s="379"/>
      <c r="BS15" s="379"/>
      <c r="BT15" s="379"/>
      <c r="BU15" s="380"/>
      <c r="BV15" s="378">
        <v>2824151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17.399999999999999</v>
      </c>
      <c r="AD16" s="476"/>
      <c r="AE16" s="476"/>
      <c r="AF16" s="476"/>
      <c r="AG16" s="477"/>
      <c r="AH16" s="475">
        <v>18.8</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4898398</v>
      </c>
      <c r="BO16" s="384"/>
      <c r="BP16" s="384"/>
      <c r="BQ16" s="384"/>
      <c r="BR16" s="384"/>
      <c r="BS16" s="384"/>
      <c r="BT16" s="384"/>
      <c r="BU16" s="385"/>
      <c r="BV16" s="383">
        <v>4894134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10685</v>
      </c>
      <c r="AD17" s="360"/>
      <c r="AE17" s="360"/>
      <c r="AF17" s="360"/>
      <c r="AG17" s="361"/>
      <c r="AH17" s="359">
        <v>10752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3839730</v>
      </c>
      <c r="BO17" s="384"/>
      <c r="BP17" s="384"/>
      <c r="BQ17" s="384"/>
      <c r="BR17" s="384"/>
      <c r="BS17" s="384"/>
      <c r="BT17" s="384"/>
      <c r="BU17" s="385"/>
      <c r="BV17" s="383">
        <v>3652339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15.84</v>
      </c>
      <c r="M18" s="446"/>
      <c r="N18" s="446"/>
      <c r="O18" s="446"/>
      <c r="P18" s="446"/>
      <c r="Q18" s="446"/>
      <c r="R18" s="447"/>
      <c r="S18" s="447"/>
      <c r="T18" s="447"/>
      <c r="U18" s="447"/>
      <c r="V18" s="448"/>
      <c r="W18" s="462"/>
      <c r="X18" s="463"/>
      <c r="Y18" s="463"/>
      <c r="Z18" s="463"/>
      <c r="AA18" s="463"/>
      <c r="AB18" s="471"/>
      <c r="AC18" s="347">
        <v>80.5</v>
      </c>
      <c r="AD18" s="348"/>
      <c r="AE18" s="348"/>
      <c r="AF18" s="348"/>
      <c r="AG18" s="449"/>
      <c r="AH18" s="347">
        <v>77.2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5695757</v>
      </c>
      <c r="BO18" s="384"/>
      <c r="BP18" s="384"/>
      <c r="BQ18" s="384"/>
      <c r="BR18" s="384"/>
      <c r="BS18" s="384"/>
      <c r="BT18" s="384"/>
      <c r="BU18" s="385"/>
      <c r="BV18" s="383">
        <v>5652052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2195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7212372</v>
      </c>
      <c r="BO19" s="384"/>
      <c r="BP19" s="384"/>
      <c r="BQ19" s="384"/>
      <c r="BR19" s="384"/>
      <c r="BS19" s="384"/>
      <c r="BT19" s="384"/>
      <c r="BU19" s="385"/>
      <c r="BV19" s="383">
        <v>7441161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12118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11894591</v>
      </c>
      <c r="BO23" s="384"/>
      <c r="BP23" s="384"/>
      <c r="BQ23" s="384"/>
      <c r="BR23" s="384"/>
      <c r="BS23" s="384"/>
      <c r="BT23" s="384"/>
      <c r="BU23" s="385"/>
      <c r="BV23" s="383">
        <v>10569962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7540</v>
      </c>
      <c r="R24" s="360"/>
      <c r="S24" s="360"/>
      <c r="T24" s="360"/>
      <c r="U24" s="360"/>
      <c r="V24" s="361"/>
      <c r="W24" s="425"/>
      <c r="X24" s="416"/>
      <c r="Y24" s="417"/>
      <c r="Z24" s="356" t="s">
        <v>153</v>
      </c>
      <c r="AA24" s="357"/>
      <c r="AB24" s="357"/>
      <c r="AC24" s="357"/>
      <c r="AD24" s="357"/>
      <c r="AE24" s="357"/>
      <c r="AF24" s="357"/>
      <c r="AG24" s="358"/>
      <c r="AH24" s="359">
        <v>160</v>
      </c>
      <c r="AI24" s="360"/>
      <c r="AJ24" s="360"/>
      <c r="AK24" s="360"/>
      <c r="AL24" s="361"/>
      <c r="AM24" s="359">
        <v>510720</v>
      </c>
      <c r="AN24" s="360"/>
      <c r="AO24" s="360"/>
      <c r="AP24" s="360"/>
      <c r="AQ24" s="360"/>
      <c r="AR24" s="361"/>
      <c r="AS24" s="359">
        <v>3192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9455848</v>
      </c>
      <c r="BO24" s="384"/>
      <c r="BP24" s="384"/>
      <c r="BQ24" s="384"/>
      <c r="BR24" s="384"/>
      <c r="BS24" s="384"/>
      <c r="BT24" s="384"/>
      <c r="BU24" s="385"/>
      <c r="BV24" s="383">
        <v>8670115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6100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23504</v>
      </c>
      <c r="BO25" s="379"/>
      <c r="BP25" s="379"/>
      <c r="BQ25" s="379"/>
      <c r="BR25" s="379"/>
      <c r="BS25" s="379"/>
      <c r="BT25" s="379"/>
      <c r="BU25" s="380"/>
      <c r="BV25" s="378">
        <v>42221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5730</v>
      </c>
      <c r="R26" s="360"/>
      <c r="S26" s="360"/>
      <c r="T26" s="360"/>
      <c r="U26" s="360"/>
      <c r="V26" s="361"/>
      <c r="W26" s="425"/>
      <c r="X26" s="416"/>
      <c r="Y26" s="417"/>
      <c r="Z26" s="356" t="s">
        <v>159</v>
      </c>
      <c r="AA26" s="436"/>
      <c r="AB26" s="436"/>
      <c r="AC26" s="436"/>
      <c r="AD26" s="436"/>
      <c r="AE26" s="436"/>
      <c r="AF26" s="436"/>
      <c r="AG26" s="437"/>
      <c r="AH26" s="359">
        <v>16</v>
      </c>
      <c r="AI26" s="360"/>
      <c r="AJ26" s="360"/>
      <c r="AK26" s="360"/>
      <c r="AL26" s="361"/>
      <c r="AM26" s="359">
        <v>52688</v>
      </c>
      <c r="AN26" s="360"/>
      <c r="AO26" s="360"/>
      <c r="AP26" s="360"/>
      <c r="AQ26" s="360"/>
      <c r="AR26" s="361"/>
      <c r="AS26" s="359">
        <v>3293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3180</v>
      </c>
      <c r="R27" s="360"/>
      <c r="S27" s="360"/>
      <c r="T27" s="360"/>
      <c r="U27" s="360"/>
      <c r="V27" s="361"/>
      <c r="W27" s="425"/>
      <c r="X27" s="416"/>
      <c r="Y27" s="417"/>
      <c r="Z27" s="356" t="s">
        <v>162</v>
      </c>
      <c r="AA27" s="357"/>
      <c r="AB27" s="357"/>
      <c r="AC27" s="357"/>
      <c r="AD27" s="357"/>
      <c r="AE27" s="357"/>
      <c r="AF27" s="357"/>
      <c r="AG27" s="358"/>
      <c r="AH27" s="359">
        <v>14</v>
      </c>
      <c r="AI27" s="360"/>
      <c r="AJ27" s="360"/>
      <c r="AK27" s="360"/>
      <c r="AL27" s="361"/>
      <c r="AM27" s="359">
        <v>45346</v>
      </c>
      <c r="AN27" s="360"/>
      <c r="AO27" s="360"/>
      <c r="AP27" s="360"/>
      <c r="AQ27" s="360"/>
      <c r="AR27" s="361"/>
      <c r="AS27" s="359">
        <v>3239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2660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1012748</v>
      </c>
      <c r="BO28" s="379"/>
      <c r="BP28" s="379"/>
      <c r="BQ28" s="379"/>
      <c r="BR28" s="379"/>
      <c r="BS28" s="379"/>
      <c r="BT28" s="379"/>
      <c r="BU28" s="380"/>
      <c r="BV28" s="378">
        <v>644748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17</v>
      </c>
      <c r="M29" s="360"/>
      <c r="N29" s="360"/>
      <c r="O29" s="360"/>
      <c r="P29" s="361"/>
      <c r="Q29" s="359">
        <v>2430</v>
      </c>
      <c r="R29" s="360"/>
      <c r="S29" s="360"/>
      <c r="T29" s="360"/>
      <c r="U29" s="360"/>
      <c r="V29" s="361"/>
      <c r="W29" s="425"/>
      <c r="X29" s="416"/>
      <c r="Y29" s="417"/>
      <c r="Z29" s="356" t="s">
        <v>169</v>
      </c>
      <c r="AA29" s="357"/>
      <c r="AB29" s="357"/>
      <c r="AC29" s="357"/>
      <c r="AD29" s="357"/>
      <c r="AE29" s="357"/>
      <c r="AF29" s="357"/>
      <c r="AG29" s="358"/>
      <c r="AH29" s="359">
        <v>174</v>
      </c>
      <c r="AI29" s="360"/>
      <c r="AJ29" s="360"/>
      <c r="AK29" s="360"/>
      <c r="AL29" s="361"/>
      <c r="AM29" s="359">
        <v>556066</v>
      </c>
      <c r="AN29" s="360"/>
      <c r="AO29" s="360"/>
      <c r="AP29" s="360"/>
      <c r="AQ29" s="360"/>
      <c r="AR29" s="361"/>
      <c r="AS29" s="359">
        <v>3196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606</v>
      </c>
      <c r="BO29" s="384"/>
      <c r="BP29" s="384"/>
      <c r="BQ29" s="384"/>
      <c r="BR29" s="384"/>
      <c r="BS29" s="384"/>
      <c r="BT29" s="384"/>
      <c r="BU29" s="385"/>
      <c r="BV29" s="383">
        <v>606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402466</v>
      </c>
      <c r="BO30" s="387"/>
      <c r="BP30" s="387"/>
      <c r="BQ30" s="387"/>
      <c r="BR30" s="387"/>
      <c r="BS30" s="387"/>
      <c r="BT30" s="387"/>
      <c r="BU30" s="388"/>
      <c r="BV30" s="386">
        <v>678886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東部消防組合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沖縄県町村土地開発公社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東部清掃施設組合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南部広域行政組合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南部広域行政組合　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沖縄県市町村総合事務組合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中部広域市町村事務組合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中部広域市町村事務組合　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後期高齢者医療広域連合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後期高齢者医療広域連合　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沖縄県市町村自治会館管理組合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79" t="s">
        <v>23</v>
      </c>
      <c r="C41" s="1180"/>
      <c r="D41" s="81"/>
      <c r="E41" s="1181" t="s">
        <v>24</v>
      </c>
      <c r="F41" s="1181"/>
      <c r="G41" s="1181"/>
      <c r="H41" s="1182"/>
      <c r="I41" s="82">
        <v>10290</v>
      </c>
      <c r="J41" s="83">
        <v>10552</v>
      </c>
      <c r="K41" s="83">
        <v>10326</v>
      </c>
      <c r="L41" s="83">
        <v>10570</v>
      </c>
      <c r="M41" s="84">
        <v>11895</v>
      </c>
    </row>
    <row r="42" spans="2:13" ht="27.75" customHeight="1">
      <c r="B42" s="1169"/>
      <c r="C42" s="1170"/>
      <c r="D42" s="85"/>
      <c r="E42" s="1173" t="s">
        <v>25</v>
      </c>
      <c r="F42" s="1173"/>
      <c r="G42" s="1173"/>
      <c r="H42" s="1174"/>
      <c r="I42" s="86" t="s">
        <v>473</v>
      </c>
      <c r="J42" s="87" t="s">
        <v>473</v>
      </c>
      <c r="K42" s="87" t="s">
        <v>473</v>
      </c>
      <c r="L42" s="87" t="s">
        <v>473</v>
      </c>
      <c r="M42" s="88" t="s">
        <v>473</v>
      </c>
    </row>
    <row r="43" spans="2:13" ht="27.75" customHeight="1">
      <c r="B43" s="1169"/>
      <c r="C43" s="1170"/>
      <c r="D43" s="85"/>
      <c r="E43" s="1173" t="s">
        <v>26</v>
      </c>
      <c r="F43" s="1173"/>
      <c r="G43" s="1173"/>
      <c r="H43" s="1174"/>
      <c r="I43" s="86">
        <v>3114</v>
      </c>
      <c r="J43" s="87">
        <v>3008</v>
      </c>
      <c r="K43" s="87">
        <v>3176</v>
      </c>
      <c r="L43" s="87">
        <v>3543</v>
      </c>
      <c r="M43" s="88">
        <v>3734</v>
      </c>
    </row>
    <row r="44" spans="2:13" ht="27.75" customHeight="1">
      <c r="B44" s="1169"/>
      <c r="C44" s="1170"/>
      <c r="D44" s="85"/>
      <c r="E44" s="1173" t="s">
        <v>27</v>
      </c>
      <c r="F44" s="1173"/>
      <c r="G44" s="1173"/>
      <c r="H44" s="1174"/>
      <c r="I44" s="86">
        <v>184</v>
      </c>
      <c r="J44" s="87">
        <v>157</v>
      </c>
      <c r="K44" s="87">
        <v>134</v>
      </c>
      <c r="L44" s="87">
        <v>162</v>
      </c>
      <c r="M44" s="88">
        <v>464</v>
      </c>
    </row>
    <row r="45" spans="2:13" ht="27.75" customHeight="1">
      <c r="B45" s="1169"/>
      <c r="C45" s="1170"/>
      <c r="D45" s="85"/>
      <c r="E45" s="1173" t="s">
        <v>28</v>
      </c>
      <c r="F45" s="1173"/>
      <c r="G45" s="1173"/>
      <c r="H45" s="1174"/>
      <c r="I45" s="86">
        <v>1171</v>
      </c>
      <c r="J45" s="87">
        <v>1266</v>
      </c>
      <c r="K45" s="87">
        <v>1277</v>
      </c>
      <c r="L45" s="87">
        <v>1255</v>
      </c>
      <c r="M45" s="88">
        <v>1117</v>
      </c>
    </row>
    <row r="46" spans="2:13" ht="27.75" customHeight="1">
      <c r="B46" s="1169"/>
      <c r="C46" s="1170"/>
      <c r="D46" s="85"/>
      <c r="E46" s="1173" t="s">
        <v>29</v>
      </c>
      <c r="F46" s="1173"/>
      <c r="G46" s="1173"/>
      <c r="H46" s="1174"/>
      <c r="I46" s="86" t="s">
        <v>473</v>
      </c>
      <c r="J46" s="87" t="s">
        <v>473</v>
      </c>
      <c r="K46" s="87" t="s">
        <v>473</v>
      </c>
      <c r="L46" s="87" t="s">
        <v>473</v>
      </c>
      <c r="M46" s="88" t="s">
        <v>473</v>
      </c>
    </row>
    <row r="47" spans="2:13" ht="27.75" customHeight="1">
      <c r="B47" s="1169"/>
      <c r="C47" s="1170"/>
      <c r="D47" s="85"/>
      <c r="E47" s="1173" t="s">
        <v>30</v>
      </c>
      <c r="F47" s="1173"/>
      <c r="G47" s="1173"/>
      <c r="H47" s="1174"/>
      <c r="I47" s="86" t="s">
        <v>473</v>
      </c>
      <c r="J47" s="87" t="s">
        <v>473</v>
      </c>
      <c r="K47" s="87" t="s">
        <v>473</v>
      </c>
      <c r="L47" s="87" t="s">
        <v>473</v>
      </c>
      <c r="M47" s="88" t="s">
        <v>473</v>
      </c>
    </row>
    <row r="48" spans="2:13" ht="27.75" customHeight="1">
      <c r="B48" s="1171"/>
      <c r="C48" s="1172"/>
      <c r="D48" s="85"/>
      <c r="E48" s="1173" t="s">
        <v>31</v>
      </c>
      <c r="F48" s="1173"/>
      <c r="G48" s="1173"/>
      <c r="H48" s="1174"/>
      <c r="I48" s="86" t="s">
        <v>473</v>
      </c>
      <c r="J48" s="87" t="s">
        <v>473</v>
      </c>
      <c r="K48" s="87" t="s">
        <v>473</v>
      </c>
      <c r="L48" s="87" t="s">
        <v>473</v>
      </c>
      <c r="M48" s="88" t="s">
        <v>473</v>
      </c>
    </row>
    <row r="49" spans="2:13" ht="27.75" customHeight="1">
      <c r="B49" s="1167" t="s">
        <v>32</v>
      </c>
      <c r="C49" s="1168"/>
      <c r="D49" s="89"/>
      <c r="E49" s="1173" t="s">
        <v>33</v>
      </c>
      <c r="F49" s="1173"/>
      <c r="G49" s="1173"/>
      <c r="H49" s="1174"/>
      <c r="I49" s="86">
        <v>1881</v>
      </c>
      <c r="J49" s="87">
        <v>1614</v>
      </c>
      <c r="K49" s="87">
        <v>1672</v>
      </c>
      <c r="L49" s="87">
        <v>1353</v>
      </c>
      <c r="M49" s="88">
        <v>1449</v>
      </c>
    </row>
    <row r="50" spans="2:13" ht="27.75" customHeight="1">
      <c r="B50" s="1169"/>
      <c r="C50" s="1170"/>
      <c r="D50" s="85"/>
      <c r="E50" s="1173" t="s">
        <v>34</v>
      </c>
      <c r="F50" s="1173"/>
      <c r="G50" s="1173"/>
      <c r="H50" s="1174"/>
      <c r="I50" s="86">
        <v>986</v>
      </c>
      <c r="J50" s="87">
        <v>944</v>
      </c>
      <c r="K50" s="87">
        <v>849</v>
      </c>
      <c r="L50" s="87">
        <v>755</v>
      </c>
      <c r="M50" s="88">
        <v>660</v>
      </c>
    </row>
    <row r="51" spans="2:13" ht="27.75" customHeight="1">
      <c r="B51" s="1171"/>
      <c r="C51" s="1172"/>
      <c r="D51" s="85"/>
      <c r="E51" s="1173" t="s">
        <v>35</v>
      </c>
      <c r="F51" s="1173"/>
      <c r="G51" s="1173"/>
      <c r="H51" s="1174"/>
      <c r="I51" s="86">
        <v>7806</v>
      </c>
      <c r="J51" s="87">
        <v>8146</v>
      </c>
      <c r="K51" s="87">
        <v>8236</v>
      </c>
      <c r="L51" s="87">
        <v>8502</v>
      </c>
      <c r="M51" s="88">
        <v>8903</v>
      </c>
    </row>
    <row r="52" spans="2:13" ht="27.75" customHeight="1" thickBot="1">
      <c r="B52" s="1175" t="s">
        <v>36</v>
      </c>
      <c r="C52" s="1176"/>
      <c r="D52" s="90"/>
      <c r="E52" s="1177" t="s">
        <v>37</v>
      </c>
      <c r="F52" s="1177"/>
      <c r="G52" s="1177"/>
      <c r="H52" s="1178"/>
      <c r="I52" s="91">
        <v>4087</v>
      </c>
      <c r="J52" s="92">
        <v>4280</v>
      </c>
      <c r="K52" s="92">
        <v>4155</v>
      </c>
      <c r="L52" s="92">
        <v>4919</v>
      </c>
      <c r="M52" s="93">
        <v>6199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42236</v>
      </c>
      <c r="E3" s="116"/>
      <c r="F3" s="117">
        <v>47258</v>
      </c>
      <c r="G3" s="118"/>
      <c r="H3" s="119"/>
    </row>
    <row r="4" spans="1:8">
      <c r="A4" s="120"/>
      <c r="B4" s="121"/>
      <c r="C4" s="122"/>
      <c r="D4" s="123">
        <v>19554</v>
      </c>
      <c r="E4" s="124"/>
      <c r="F4" s="125">
        <v>27842</v>
      </c>
      <c r="G4" s="126"/>
      <c r="H4" s="127"/>
    </row>
    <row r="5" spans="1:8">
      <c r="A5" s="108" t="s">
        <v>507</v>
      </c>
      <c r="B5" s="113"/>
      <c r="C5" s="114"/>
      <c r="D5" s="115">
        <v>78324</v>
      </c>
      <c r="E5" s="116"/>
      <c r="F5" s="117">
        <v>49426</v>
      </c>
      <c r="G5" s="118"/>
      <c r="H5" s="119"/>
    </row>
    <row r="6" spans="1:8">
      <c r="A6" s="120"/>
      <c r="B6" s="121"/>
      <c r="C6" s="122"/>
      <c r="D6" s="123">
        <v>31335</v>
      </c>
      <c r="E6" s="124"/>
      <c r="F6" s="125">
        <v>26568</v>
      </c>
      <c r="G6" s="126"/>
      <c r="H6" s="127"/>
    </row>
    <row r="7" spans="1:8">
      <c r="A7" s="108" t="s">
        <v>508</v>
      </c>
      <c r="B7" s="113"/>
      <c r="C7" s="114"/>
      <c r="D7" s="115">
        <v>39643</v>
      </c>
      <c r="E7" s="116"/>
      <c r="F7" s="117">
        <v>42839</v>
      </c>
      <c r="G7" s="118"/>
      <c r="H7" s="119"/>
    </row>
    <row r="8" spans="1:8">
      <c r="A8" s="120"/>
      <c r="B8" s="121"/>
      <c r="C8" s="122"/>
      <c r="D8" s="123">
        <v>17024</v>
      </c>
      <c r="E8" s="124"/>
      <c r="F8" s="125">
        <v>22027</v>
      </c>
      <c r="G8" s="126"/>
      <c r="H8" s="127"/>
    </row>
    <row r="9" spans="1:8">
      <c r="A9" s="108" t="s">
        <v>509</v>
      </c>
      <c r="B9" s="113"/>
      <c r="C9" s="114"/>
      <c r="D9" s="115">
        <v>80723</v>
      </c>
      <c r="E9" s="116"/>
      <c r="F9" s="117">
        <v>46819</v>
      </c>
      <c r="G9" s="118"/>
      <c r="H9" s="119"/>
    </row>
    <row r="10" spans="1:8">
      <c r="A10" s="120"/>
      <c r="B10" s="121"/>
      <c r="C10" s="122"/>
      <c r="D10" s="123">
        <v>24767</v>
      </c>
      <c r="E10" s="124"/>
      <c r="F10" s="125">
        <v>24121</v>
      </c>
      <c r="G10" s="126"/>
      <c r="H10" s="127"/>
    </row>
    <row r="11" spans="1:8">
      <c r="A11" s="108" t="s">
        <v>510</v>
      </c>
      <c r="B11" s="113"/>
      <c r="C11" s="114"/>
      <c r="D11" s="115">
        <v>120309</v>
      </c>
      <c r="E11" s="116"/>
      <c r="F11" s="117">
        <v>53270</v>
      </c>
      <c r="G11" s="118"/>
      <c r="H11" s="119"/>
    </row>
    <row r="12" spans="1:8">
      <c r="A12" s="120"/>
      <c r="B12" s="121"/>
      <c r="C12" s="128"/>
      <c r="D12" s="123">
        <v>43255</v>
      </c>
      <c r="E12" s="124"/>
      <c r="F12" s="125">
        <v>24316</v>
      </c>
      <c r="G12" s="126"/>
      <c r="H12" s="127"/>
    </row>
    <row r="13" spans="1:8">
      <c r="A13" s="108"/>
      <c r="B13" s="113"/>
      <c r="C13" s="129"/>
      <c r="D13" s="130">
        <v>72247</v>
      </c>
      <c r="E13" s="131"/>
      <c r="F13" s="132">
        <v>47922</v>
      </c>
      <c r="G13" s="133"/>
      <c r="H13" s="119"/>
    </row>
    <row r="14" spans="1:8">
      <c r="A14" s="120"/>
      <c r="B14" s="121"/>
      <c r="C14" s="122"/>
      <c r="D14" s="123">
        <v>27187</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4.84</v>
      </c>
      <c r="C19" s="134">
        <f>ROUND(VALUE(SUBSTITUTE(実質収支比率等に係る経年分析!G$48,"▲","-")),2)</f>
        <v>5.28</v>
      </c>
      <c r="D19" s="134">
        <f>ROUND(VALUE(SUBSTITUTE(実質収支比率等に係る経年分析!H$48,"▲","-")),2)</f>
        <v>3.53</v>
      </c>
      <c r="E19" s="134">
        <f>ROUND(VALUE(SUBSTITUTE(実質収支比率等に係る経年分析!I$48,"▲","-")),2)</f>
        <v>5.81</v>
      </c>
      <c r="F19" s="134">
        <f>ROUND(VALUE(SUBSTITUTE(実質収支比率等に係る経年分析!J$48,"▲","-")),2)</f>
        <v>3.86</v>
      </c>
    </row>
    <row r="20" spans="1:11">
      <c r="A20" s="134" t="s">
        <v>42</v>
      </c>
      <c r="B20" s="134">
        <f>ROUND(VALUE(SUBSTITUTE(実質収支比率等に係る経年分析!F$47,"▲","-")),2)</f>
        <v>12.51</v>
      </c>
      <c r="C20" s="134">
        <f>ROUND(VALUE(SUBSTITUTE(実質収支比率等に係る経年分析!G$47,"▲","-")),2)</f>
        <v>10.81</v>
      </c>
      <c r="D20" s="134">
        <f>ROUND(VALUE(SUBSTITUTE(実質収支比率等に係る経年分析!H$47,"▲","-")),2)</f>
        <v>11.64</v>
      </c>
      <c r="E20" s="134">
        <f>ROUND(VALUE(SUBSTITUTE(実質収支比率等に係る経年分析!I$47,"▲","-")),2)</f>
        <v>10.35</v>
      </c>
      <c r="F20" s="134">
        <f>ROUND(VALUE(SUBSTITUTE(実質収支比率等に係る経年分析!J$47,"▲","-")),2)</f>
        <v>16.12</v>
      </c>
    </row>
    <row r="21" spans="1:11">
      <c r="A21" s="134" t="s">
        <v>43</v>
      </c>
      <c r="B21" s="134">
        <f>IF(ISNUMBER(VALUE(SUBSTITUTE(実質収支比率等に係る経年分析!F$49,"▲","-"))),ROUND(VALUE(SUBSTITUTE(実質収支比率等に係る経年分析!F$49,"▲","-")),2),NA())</f>
        <v>4.3</v>
      </c>
      <c r="C21" s="134">
        <f>IF(ISNUMBER(VALUE(SUBSTITUTE(実質収支比率等に係る経年分析!G$49,"▲","-"))),ROUND(VALUE(SUBSTITUTE(実質収支比率等に係る経年分析!G$49,"▲","-")),2),NA())</f>
        <v>-0.38</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3.96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2.89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19.440000000000001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22.97</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13.86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10.82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15.62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21.03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659</v>
      </c>
      <c r="E42" s="136"/>
      <c r="F42" s="136"/>
      <c r="G42" s="136">
        <f>'実質公債費比率（分子）の構造'!L$52</f>
        <v>700</v>
      </c>
      <c r="H42" s="136"/>
      <c r="I42" s="136"/>
      <c r="J42" s="136">
        <f>'実質公債費比率（分子）の構造'!M$52</f>
        <v>787</v>
      </c>
      <c r="K42" s="136"/>
      <c r="L42" s="136"/>
      <c r="M42" s="136">
        <f>'実質公債費比率（分子）の構造'!N$52</f>
        <v>776</v>
      </c>
      <c r="N42" s="136"/>
      <c r="O42" s="136"/>
      <c r="P42" s="136">
        <f>'実質公債費比率（分子）の構造'!O$52</f>
        <v>790</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29</v>
      </c>
      <c r="C45" s="136"/>
      <c r="D45" s="136"/>
      <c r="E45" s="136">
        <f>'実質公債費比率（分子）の構造'!L$49</f>
        <v>63</v>
      </c>
      <c r="F45" s="136"/>
      <c r="G45" s="136"/>
      <c r="H45" s="136">
        <f>'実質公債費比率（分子）の構造'!M$49</f>
        <v>66</v>
      </c>
      <c r="I45" s="136"/>
      <c r="J45" s="136"/>
      <c r="K45" s="136">
        <f>'実質公債費比率（分子）の構造'!N$49</f>
        <v>58</v>
      </c>
      <c r="L45" s="136"/>
      <c r="M45" s="136"/>
      <c r="N45" s="136">
        <f>'実質公債費比率（分子）の構造'!O$49</f>
        <v>64</v>
      </c>
      <c r="O45" s="136"/>
      <c r="P45" s="136"/>
    </row>
    <row r="46" spans="1:16">
      <c r="A46" s="136" t="s">
        <v>54</v>
      </c>
      <c r="B46" s="136">
        <f>'実質公債費比率（分子）の構造'!K$48</f>
        <v>112</v>
      </c>
      <c r="C46" s="136"/>
      <c r="D46" s="136"/>
      <c r="E46" s="136">
        <f>'実質公債費比率（分子）の構造'!L$48</f>
        <v>124</v>
      </c>
      <c r="F46" s="136"/>
      <c r="G46" s="136"/>
      <c r="H46" s="136">
        <f>'実質公債費比率（分子）の構造'!M$48</f>
        <v>145</v>
      </c>
      <c r="I46" s="136"/>
      <c r="J46" s="136"/>
      <c r="K46" s="136">
        <f>'実質公債費比率（分子）の構造'!N$48</f>
        <v>171</v>
      </c>
      <c r="L46" s="136"/>
      <c r="M46" s="136"/>
      <c r="N46" s="136">
        <f>'実質公債費比率（分子）の構造'!O$48</f>
        <v>162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1041</v>
      </c>
      <c r="C49" s="136"/>
      <c r="D49" s="136"/>
      <c r="E49" s="136">
        <f>'実質公債費比率（分子）の構造'!L$45</f>
        <v>1065</v>
      </c>
      <c r="F49" s="136"/>
      <c r="G49" s="136"/>
      <c r="H49" s="136">
        <f>'実質公債費比率（分子）の構造'!M$45</f>
        <v>1124</v>
      </c>
      <c r="I49" s="136"/>
      <c r="J49" s="136"/>
      <c r="K49" s="136">
        <f>'実質公債費比率（分子）の構造'!N$45</f>
        <v>1064</v>
      </c>
      <c r="L49" s="136"/>
      <c r="M49" s="136"/>
      <c r="N49" s="136">
        <f>'実質公債費比率（分子）の構造'!O$45</f>
        <v>1044</v>
      </c>
      <c r="O49" s="136"/>
      <c r="P49" s="136"/>
    </row>
    <row r="50" spans="1:16">
      <c r="A50" s="136" t="s">
        <v>58</v>
      </c>
      <c r="B50" s="136" t="e">
        <f>NA()</f>
        <v>#N/A</v>
      </c>
      <c r="C50" s="136">
        <f>IF(ISNUMBER('実質公債費比率（分子）の構造'!K$53),'実質公債費比率（分子）の構造'!K$53,NA())</f>
        <v>524</v>
      </c>
      <c r="D50" s="136" t="e">
        <f>NA()</f>
        <v>#N/A</v>
      </c>
      <c r="E50" s="136" t="e">
        <f>NA()</f>
        <v>#N/A</v>
      </c>
      <c r="F50" s="136">
        <f>IF(ISNUMBER('実質公債費比率（分子）の構造'!L$53),'実質公債費比率（分子）の構造'!L$53,NA())</f>
        <v>553</v>
      </c>
      <c r="G50" s="136" t="e">
        <f>NA()</f>
        <v>#N/A</v>
      </c>
      <c r="H50" s="136" t="e">
        <f>NA()</f>
        <v>#N/A</v>
      </c>
      <c r="I50" s="136">
        <f>IF(ISNUMBER('実質公債費比率（分子）の構造'!M$53),'実質公債費比率（分子）の構造'!M$53,NA())</f>
        <v>549</v>
      </c>
      <c r="J50" s="136" t="e">
        <f>NA()</f>
        <v>#N/A</v>
      </c>
      <c r="K50" s="136" t="e">
        <f>NA()</f>
        <v>#N/A</v>
      </c>
      <c r="L50" s="136">
        <f>IF(ISNUMBER('実質公債費比率（分子）の構造'!N$53),'実質公債費比率（分子）の構造'!N$53,NA())</f>
        <v>518</v>
      </c>
      <c r="M50" s="136" t="e">
        <f>NA()</f>
        <v>#N/A</v>
      </c>
      <c r="N50" s="136" t="e">
        <f>NA()</f>
        <v>#N/A</v>
      </c>
      <c r="O50" s="136">
        <f>IF(ISNUMBER('実質公債費比率（分子）の構造'!O$53),'実質公債費比率（分子）の構造'!O$53,NA())</f>
        <v>481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7806</v>
      </c>
      <c r="E56" s="135"/>
      <c r="F56" s="135"/>
      <c r="G56" s="135">
        <f>'将来負担比率（分子）の構造'!J$51</f>
        <v>8146</v>
      </c>
      <c r="H56" s="135"/>
      <c r="I56" s="135"/>
      <c r="J56" s="135">
        <f>'将来負担比率（分子）の構造'!K$51</f>
        <v>8236</v>
      </c>
      <c r="K56" s="135"/>
      <c r="L56" s="135"/>
      <c r="M56" s="135">
        <f>'将来負担比率（分子）の構造'!L$51</f>
        <v>8502</v>
      </c>
      <c r="N56" s="135"/>
      <c r="O56" s="135"/>
      <c r="P56" s="135">
        <f>'将来負担比率（分子）の構造'!M$51</f>
        <v>8903</v>
      </c>
    </row>
    <row r="57" spans="1:16">
      <c r="A57" s="135" t="s">
        <v>34</v>
      </c>
      <c r="B57" s="135"/>
      <c r="C57" s="135"/>
      <c r="D57" s="135">
        <f>'将来負担比率（分子）の構造'!I$50</f>
        <v>986</v>
      </c>
      <c r="E57" s="135"/>
      <c r="F57" s="135"/>
      <c r="G57" s="135">
        <f>'将来負担比率（分子）の構造'!J$50</f>
        <v>944</v>
      </c>
      <c r="H57" s="135"/>
      <c r="I57" s="135"/>
      <c r="J57" s="135">
        <f>'将来負担比率（分子）の構造'!K$50</f>
        <v>849</v>
      </c>
      <c r="K57" s="135"/>
      <c r="L57" s="135"/>
      <c r="M57" s="135">
        <f>'将来負担比率（分子）の構造'!L$50</f>
        <v>755</v>
      </c>
      <c r="N57" s="135"/>
      <c r="O57" s="135"/>
      <c r="P57" s="135">
        <f>'将来負担比率（分子）の構造'!M$50</f>
        <v>660</v>
      </c>
    </row>
    <row r="58" spans="1:16">
      <c r="A58" s="135" t="s">
        <v>33</v>
      </c>
      <c r="B58" s="135"/>
      <c r="C58" s="135"/>
      <c r="D58" s="135">
        <f>'将来負担比率（分子）の構造'!I$49</f>
        <v>1881</v>
      </c>
      <c r="E58" s="135"/>
      <c r="F58" s="135"/>
      <c r="G58" s="135">
        <f>'将来負担比率（分子）の構造'!J$49</f>
        <v>1614</v>
      </c>
      <c r="H58" s="135"/>
      <c r="I58" s="135"/>
      <c r="J58" s="135">
        <f>'将来負担比率（分子）の構造'!K$49</f>
        <v>1672</v>
      </c>
      <c r="K58" s="135"/>
      <c r="L58" s="135"/>
      <c r="M58" s="135">
        <f>'将来負担比率（分子）の構造'!L$49</f>
        <v>1353</v>
      </c>
      <c r="N58" s="135"/>
      <c r="O58" s="135"/>
      <c r="P58" s="135">
        <f>'将来負担比率（分子）の構造'!M$49</f>
        <v>1449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1171</v>
      </c>
      <c r="C62" s="135"/>
      <c r="D62" s="135"/>
      <c r="E62" s="135">
        <f>'将来負担比率（分子）の構造'!J$45</f>
        <v>1266</v>
      </c>
      <c r="F62" s="135"/>
      <c r="G62" s="135"/>
      <c r="H62" s="135">
        <f>'将来負担比率（分子）の構造'!K$45</f>
        <v>1277</v>
      </c>
      <c r="I62" s="135"/>
      <c r="J62" s="135"/>
      <c r="K62" s="135">
        <f>'将来負担比率（分子）の構造'!L$45</f>
        <v>1255</v>
      </c>
      <c r="L62" s="135"/>
      <c r="M62" s="135"/>
      <c r="N62" s="135">
        <f>'将来負担比率（分子）の構造'!M$45</f>
        <v>1117</v>
      </c>
      <c r="O62" s="135"/>
      <c r="P62" s="135"/>
    </row>
    <row r="63" spans="1:16">
      <c r="A63" s="135" t="s">
        <v>27</v>
      </c>
      <c r="B63" s="135">
        <f>'将来負担比率（分子）の構造'!I$44</f>
        <v>184</v>
      </c>
      <c r="C63" s="135"/>
      <c r="D63" s="135"/>
      <c r="E63" s="135">
        <f>'将来負担比率（分子）の構造'!J$44</f>
        <v>157</v>
      </c>
      <c r="F63" s="135"/>
      <c r="G63" s="135"/>
      <c r="H63" s="135">
        <f>'将来負担比率（分子）の構造'!K$44</f>
        <v>134</v>
      </c>
      <c r="I63" s="135"/>
      <c r="J63" s="135"/>
      <c r="K63" s="135">
        <f>'将来負担比率（分子）の構造'!L$44</f>
        <v>162</v>
      </c>
      <c r="L63" s="135"/>
      <c r="M63" s="135"/>
      <c r="N63" s="135">
        <f>'将来負担比率（分子）の構造'!M$44</f>
        <v>464</v>
      </c>
      <c r="O63" s="135"/>
      <c r="P63" s="135"/>
    </row>
    <row r="64" spans="1:16">
      <c r="A64" s="135" t="s">
        <v>26</v>
      </c>
      <c r="B64" s="135">
        <f>'将来負担比率（分子）の構造'!I$43</f>
        <v>3114</v>
      </c>
      <c r="C64" s="135"/>
      <c r="D64" s="135"/>
      <c r="E64" s="135">
        <f>'将来負担比率（分子）の構造'!J$43</f>
        <v>3008</v>
      </c>
      <c r="F64" s="135"/>
      <c r="G64" s="135"/>
      <c r="H64" s="135">
        <f>'将来負担比率（分子）の構造'!K$43</f>
        <v>3176</v>
      </c>
      <c r="I64" s="135"/>
      <c r="J64" s="135"/>
      <c r="K64" s="135">
        <f>'将来負担比率（分子）の構造'!L$43</f>
        <v>3543</v>
      </c>
      <c r="L64" s="135"/>
      <c r="M64" s="135"/>
      <c r="N64" s="135">
        <f>'将来負担比率（分子）の構造'!M$43</f>
        <v>3734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10290</v>
      </c>
      <c r="C66" s="135"/>
      <c r="D66" s="135"/>
      <c r="E66" s="135">
        <f>'将来負担比率（分子）の構造'!J$41</f>
        <v>10552</v>
      </c>
      <c r="F66" s="135"/>
      <c r="G66" s="135"/>
      <c r="H66" s="135">
        <f>'将来負担比率（分子）の構造'!K$41</f>
        <v>10326</v>
      </c>
      <c r="I66" s="135"/>
      <c r="J66" s="135"/>
      <c r="K66" s="135">
        <f>'将来負担比率（分子）の構造'!L$41</f>
        <v>10570</v>
      </c>
      <c r="L66" s="135"/>
      <c r="M66" s="135"/>
      <c r="N66" s="135">
        <f>'将来負担比率（分子）の構造'!M$41</f>
        <v>11895</v>
      </c>
      <c r="O66" s="135"/>
      <c r="P66" s="135"/>
    </row>
    <row r="67" spans="1:16">
      <c r="A67" s="135" t="s">
        <v>62</v>
      </c>
      <c r="B67" s="135" t="e">
        <f>NA()</f>
        <v>#N/A</v>
      </c>
      <c r="C67" s="135">
        <f>IF(ISNUMBER('将来負担比率（分子）の構造'!I$52), IF('将来負担比率（分子）の構造'!I$52 &lt; 0, 0, '将来負担比率（分子）の構造'!I$52), NA())</f>
        <v>4087</v>
      </c>
      <c r="D67" s="135" t="e">
        <f>NA()</f>
        <v>#N/A</v>
      </c>
      <c r="E67" s="135" t="e">
        <f>NA()</f>
        <v>#N/A</v>
      </c>
      <c r="F67" s="135">
        <f>IF(ISNUMBER('将来負担比率（分子）の構造'!J$52), IF('将来負担比率（分子）の構造'!J$52 &lt; 0, 0, '将来負担比率（分子）の構造'!J$52), NA())</f>
        <v>4280</v>
      </c>
      <c r="G67" s="135" t="e">
        <f>NA()</f>
        <v>#N/A</v>
      </c>
      <c r="H67" s="135" t="e">
        <f>NA()</f>
        <v>#N/A</v>
      </c>
      <c r="I67" s="135">
        <f>IF(ISNUMBER('将来負担比率（分子）の構造'!K$52), IF('将来負担比率（分子）の構造'!K$52 &lt; 0, 0, '将来負担比率（分子）の構造'!K$52), NA())</f>
        <v>4155</v>
      </c>
      <c r="J67" s="135" t="e">
        <f>NA()</f>
        <v>#N/A</v>
      </c>
      <c r="K67" s="135" t="e">
        <f>NA()</f>
        <v>#N/A</v>
      </c>
      <c r="L67" s="135">
        <f>IF(ISNUMBER('将来負担比率（分子）の構造'!L$52), IF('将来負担比率（分子）の構造'!L$52 &lt; 0, 0, '将来負担比率（分子）の構造'!L$52), NA())</f>
        <v>4919</v>
      </c>
      <c r="M67" s="135" t="e">
        <f>NA()</f>
        <v>#N/A</v>
      </c>
      <c r="N67" s="135" t="e">
        <f>NA()</f>
        <v>#N/A</v>
      </c>
      <c r="O67" s="135">
        <f>IF(ISNUMBER('将来負担比率（分子）の構造'!M$52), IF('将来負担比率（分子）の構造'!M$52 &lt; 0, 0, '将来負担比率（分子）の構造'!M$52), NA())</f>
        <v>6199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3365107</v>
      </c>
      <c r="S5" s="637"/>
      <c r="T5" s="637"/>
      <c r="U5" s="637"/>
      <c r="V5" s="637"/>
      <c r="W5" s="637"/>
      <c r="X5" s="637"/>
      <c r="Y5" s="684"/>
      <c r="Z5" s="697">
        <v>23.2</v>
      </c>
      <c r="AA5" s="697"/>
      <c r="AB5" s="697"/>
      <c r="AC5" s="697"/>
      <c r="AD5" s="698">
        <v>3365107</v>
      </c>
      <c r="AE5" s="698"/>
      <c r="AF5" s="698"/>
      <c r="AG5" s="698"/>
      <c r="AH5" s="698"/>
      <c r="AI5" s="698"/>
      <c r="AJ5" s="698"/>
      <c r="AK5" s="698"/>
      <c r="AL5" s="685">
        <v>58.1</v>
      </c>
      <c r="AM5" s="654"/>
      <c r="AN5" s="654"/>
      <c r="AO5" s="686"/>
      <c r="AP5" s="673" t="s">
        <v>207</v>
      </c>
      <c r="AQ5" s="674"/>
      <c r="AR5" s="674"/>
      <c r="AS5" s="674"/>
      <c r="AT5" s="674"/>
      <c r="AU5" s="674"/>
      <c r="AV5" s="674"/>
      <c r="AW5" s="674"/>
      <c r="AX5" s="674"/>
      <c r="AY5" s="674"/>
      <c r="AZ5" s="674"/>
      <c r="BA5" s="674"/>
      <c r="BB5" s="674"/>
      <c r="BC5" s="674"/>
      <c r="BD5" s="674"/>
      <c r="BE5" s="674"/>
      <c r="BF5" s="675"/>
      <c r="BG5" s="586">
        <v>3365107</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94442</v>
      </c>
      <c r="S6" s="587"/>
      <c r="T6" s="587"/>
      <c r="U6" s="587"/>
      <c r="V6" s="587"/>
      <c r="W6" s="587"/>
      <c r="X6" s="587"/>
      <c r="Y6" s="588"/>
      <c r="Z6" s="639">
        <v>0.6</v>
      </c>
      <c r="AA6" s="639"/>
      <c r="AB6" s="639"/>
      <c r="AC6" s="639"/>
      <c r="AD6" s="640">
        <v>94442</v>
      </c>
      <c r="AE6" s="640"/>
      <c r="AF6" s="640"/>
      <c r="AG6" s="640"/>
      <c r="AH6" s="640"/>
      <c r="AI6" s="640"/>
      <c r="AJ6" s="640"/>
      <c r="AK6" s="640"/>
      <c r="AL6" s="609">
        <v>1.6</v>
      </c>
      <c r="AM6" s="641"/>
      <c r="AN6" s="641"/>
      <c r="AO6" s="642"/>
      <c r="AP6" s="583" t="s">
        <v>213</v>
      </c>
      <c r="AQ6" s="584"/>
      <c r="AR6" s="584"/>
      <c r="AS6" s="584"/>
      <c r="AT6" s="584"/>
      <c r="AU6" s="584"/>
      <c r="AV6" s="584"/>
      <c r="AW6" s="584"/>
      <c r="AX6" s="584"/>
      <c r="AY6" s="584"/>
      <c r="AZ6" s="584"/>
      <c r="BA6" s="584"/>
      <c r="BB6" s="584"/>
      <c r="BC6" s="584"/>
      <c r="BD6" s="584"/>
      <c r="BE6" s="584"/>
      <c r="BF6" s="585"/>
      <c r="BG6" s="586">
        <v>3365107</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138237</v>
      </c>
      <c r="CS6" s="587"/>
      <c r="CT6" s="587"/>
      <c r="CU6" s="587"/>
      <c r="CV6" s="587"/>
      <c r="CW6" s="587"/>
      <c r="CX6" s="587"/>
      <c r="CY6" s="588"/>
      <c r="CZ6" s="639">
        <v>1</v>
      </c>
      <c r="DA6" s="639"/>
      <c r="DB6" s="639"/>
      <c r="DC6" s="639"/>
      <c r="DD6" s="592" t="s">
        <v>208</v>
      </c>
      <c r="DE6" s="587"/>
      <c r="DF6" s="587"/>
      <c r="DG6" s="587"/>
      <c r="DH6" s="587"/>
      <c r="DI6" s="587"/>
      <c r="DJ6" s="587"/>
      <c r="DK6" s="587"/>
      <c r="DL6" s="587"/>
      <c r="DM6" s="587"/>
      <c r="DN6" s="587"/>
      <c r="DO6" s="587"/>
      <c r="DP6" s="588"/>
      <c r="DQ6" s="592">
        <v>138237</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6966</v>
      </c>
      <c r="S7" s="587"/>
      <c r="T7" s="587"/>
      <c r="U7" s="587"/>
      <c r="V7" s="587"/>
      <c r="W7" s="587"/>
      <c r="X7" s="587"/>
      <c r="Y7" s="588"/>
      <c r="Z7" s="639">
        <v>0</v>
      </c>
      <c r="AA7" s="639"/>
      <c r="AB7" s="639"/>
      <c r="AC7" s="639"/>
      <c r="AD7" s="640">
        <v>6966</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1334990</v>
      </c>
      <c r="BH7" s="587"/>
      <c r="BI7" s="587"/>
      <c r="BJ7" s="587"/>
      <c r="BK7" s="587"/>
      <c r="BL7" s="587"/>
      <c r="BM7" s="587"/>
      <c r="BN7" s="588"/>
      <c r="BO7" s="639">
        <v>39.700000000000003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4240719</v>
      </c>
      <c r="CS7" s="587"/>
      <c r="CT7" s="587"/>
      <c r="CU7" s="587"/>
      <c r="CV7" s="587"/>
      <c r="CW7" s="587"/>
      <c r="CX7" s="587"/>
      <c r="CY7" s="588"/>
      <c r="CZ7" s="639">
        <v>29.8</v>
      </c>
      <c r="DA7" s="639"/>
      <c r="DB7" s="639"/>
      <c r="DC7" s="639"/>
      <c r="DD7" s="592">
        <v>2461599</v>
      </c>
      <c r="DE7" s="587"/>
      <c r="DF7" s="587"/>
      <c r="DG7" s="587"/>
      <c r="DH7" s="587"/>
      <c r="DI7" s="587"/>
      <c r="DJ7" s="587"/>
      <c r="DK7" s="587"/>
      <c r="DL7" s="587"/>
      <c r="DM7" s="587"/>
      <c r="DN7" s="587"/>
      <c r="DO7" s="587"/>
      <c r="DP7" s="588"/>
      <c r="DQ7" s="592">
        <v>1199730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4954</v>
      </c>
      <c r="S8" s="587"/>
      <c r="T8" s="587"/>
      <c r="U8" s="587"/>
      <c r="V8" s="587"/>
      <c r="W8" s="587"/>
      <c r="X8" s="587"/>
      <c r="Y8" s="588"/>
      <c r="Z8" s="639">
        <v>0</v>
      </c>
      <c r="AA8" s="639"/>
      <c r="AB8" s="639"/>
      <c r="AC8" s="639"/>
      <c r="AD8" s="640">
        <v>4954</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41206</v>
      </c>
      <c r="BH8" s="587"/>
      <c r="BI8" s="587"/>
      <c r="BJ8" s="587"/>
      <c r="BK8" s="587"/>
      <c r="BL8" s="587"/>
      <c r="BM8" s="587"/>
      <c r="BN8" s="588"/>
      <c r="BO8" s="639">
        <v>1.2</v>
      </c>
      <c r="BP8" s="639"/>
      <c r="BQ8" s="639"/>
      <c r="BR8" s="639"/>
      <c r="BS8" s="592" t="s">
        <v>110</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4215579</v>
      </c>
      <c r="CS8" s="587"/>
      <c r="CT8" s="587"/>
      <c r="CU8" s="587"/>
      <c r="CV8" s="587"/>
      <c r="CW8" s="587"/>
      <c r="CX8" s="587"/>
      <c r="CY8" s="588"/>
      <c r="CZ8" s="639">
        <v>29.6</v>
      </c>
      <c r="DA8" s="639"/>
      <c r="DB8" s="639"/>
      <c r="DC8" s="639"/>
      <c r="DD8" s="592">
        <v>7690</v>
      </c>
      <c r="DE8" s="587"/>
      <c r="DF8" s="587"/>
      <c r="DG8" s="587"/>
      <c r="DH8" s="587"/>
      <c r="DI8" s="587"/>
      <c r="DJ8" s="587"/>
      <c r="DK8" s="587"/>
      <c r="DL8" s="587"/>
      <c r="DM8" s="587"/>
      <c r="DN8" s="587"/>
      <c r="DO8" s="587"/>
      <c r="DP8" s="588"/>
      <c r="DQ8" s="592">
        <v>1941727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8126</v>
      </c>
      <c r="S9" s="587"/>
      <c r="T9" s="587"/>
      <c r="U9" s="587"/>
      <c r="V9" s="587"/>
      <c r="W9" s="587"/>
      <c r="X9" s="587"/>
      <c r="Y9" s="588"/>
      <c r="Z9" s="639">
        <v>0.1</v>
      </c>
      <c r="AA9" s="639"/>
      <c r="AB9" s="639"/>
      <c r="AC9" s="639"/>
      <c r="AD9" s="640">
        <v>8126</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1070943</v>
      </c>
      <c r="BH9" s="587"/>
      <c r="BI9" s="587"/>
      <c r="BJ9" s="587"/>
      <c r="BK9" s="587"/>
      <c r="BL9" s="587"/>
      <c r="BM9" s="587"/>
      <c r="BN9" s="588"/>
      <c r="BO9" s="639">
        <v>31.8</v>
      </c>
      <c r="BP9" s="639"/>
      <c r="BQ9" s="639"/>
      <c r="BR9" s="639"/>
      <c r="BS9" s="592" t="s">
        <v>110</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578377</v>
      </c>
      <c r="CS9" s="587"/>
      <c r="CT9" s="587"/>
      <c r="CU9" s="587"/>
      <c r="CV9" s="587"/>
      <c r="CW9" s="587"/>
      <c r="CX9" s="587"/>
      <c r="CY9" s="588"/>
      <c r="CZ9" s="639">
        <v>4.0999999999999996</v>
      </c>
      <c r="DA9" s="639"/>
      <c r="DB9" s="639"/>
      <c r="DC9" s="639"/>
      <c r="DD9" s="592" t="s">
        <v>110</v>
      </c>
      <c r="DE9" s="587"/>
      <c r="DF9" s="587"/>
      <c r="DG9" s="587"/>
      <c r="DH9" s="587"/>
      <c r="DI9" s="587"/>
      <c r="DJ9" s="587"/>
      <c r="DK9" s="587"/>
      <c r="DL9" s="587"/>
      <c r="DM9" s="587"/>
      <c r="DN9" s="587"/>
      <c r="DO9" s="587"/>
      <c r="DP9" s="588"/>
      <c r="DQ9" s="592">
        <v>508074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308385</v>
      </c>
      <c r="S10" s="587"/>
      <c r="T10" s="587"/>
      <c r="U10" s="587"/>
      <c r="V10" s="587"/>
      <c r="W10" s="587"/>
      <c r="X10" s="587"/>
      <c r="Y10" s="588"/>
      <c r="Z10" s="639">
        <v>2.1</v>
      </c>
      <c r="AA10" s="639"/>
      <c r="AB10" s="639"/>
      <c r="AC10" s="639"/>
      <c r="AD10" s="640">
        <v>308385</v>
      </c>
      <c r="AE10" s="640"/>
      <c r="AF10" s="640"/>
      <c r="AG10" s="640"/>
      <c r="AH10" s="640"/>
      <c r="AI10" s="640"/>
      <c r="AJ10" s="640"/>
      <c r="AK10" s="640"/>
      <c r="AL10" s="609">
        <v>5.3</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76025</v>
      </c>
      <c r="BH10" s="587"/>
      <c r="BI10" s="587"/>
      <c r="BJ10" s="587"/>
      <c r="BK10" s="587"/>
      <c r="BL10" s="587"/>
      <c r="BM10" s="587"/>
      <c r="BN10" s="588"/>
      <c r="BO10" s="639">
        <v>2.2999999999999998</v>
      </c>
      <c r="BP10" s="639"/>
      <c r="BQ10" s="639"/>
      <c r="BR10" s="639"/>
      <c r="BS10" s="592" t="s">
        <v>110</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49353</v>
      </c>
      <c r="CS10" s="587"/>
      <c r="CT10" s="587"/>
      <c r="CU10" s="587"/>
      <c r="CV10" s="587"/>
      <c r="CW10" s="587"/>
      <c r="CX10" s="587"/>
      <c r="CY10" s="588"/>
      <c r="CZ10" s="639">
        <v>0.3</v>
      </c>
      <c r="DA10" s="639"/>
      <c r="DB10" s="639"/>
      <c r="DC10" s="639"/>
      <c r="DD10" s="592" t="s">
        <v>110</v>
      </c>
      <c r="DE10" s="587"/>
      <c r="DF10" s="587"/>
      <c r="DG10" s="587"/>
      <c r="DH10" s="587"/>
      <c r="DI10" s="587"/>
      <c r="DJ10" s="587"/>
      <c r="DK10" s="587"/>
      <c r="DL10" s="587"/>
      <c r="DM10" s="587"/>
      <c r="DN10" s="587"/>
      <c r="DO10" s="587"/>
      <c r="DP10" s="588"/>
      <c r="DQ10" s="592">
        <v>16202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19549</v>
      </c>
      <c r="S11" s="587"/>
      <c r="T11" s="587"/>
      <c r="U11" s="587"/>
      <c r="V11" s="587"/>
      <c r="W11" s="587"/>
      <c r="X11" s="587"/>
      <c r="Y11" s="588"/>
      <c r="Z11" s="639">
        <v>0.1</v>
      </c>
      <c r="AA11" s="639"/>
      <c r="AB11" s="639"/>
      <c r="AC11" s="639"/>
      <c r="AD11" s="640">
        <v>19549</v>
      </c>
      <c r="AE11" s="640"/>
      <c r="AF11" s="640"/>
      <c r="AG11" s="640"/>
      <c r="AH11" s="640"/>
      <c r="AI11" s="640"/>
      <c r="AJ11" s="640"/>
      <c r="AK11" s="640"/>
      <c r="AL11" s="609">
        <v>0.3</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146816</v>
      </c>
      <c r="BH11" s="587"/>
      <c r="BI11" s="587"/>
      <c r="BJ11" s="587"/>
      <c r="BK11" s="587"/>
      <c r="BL11" s="587"/>
      <c r="BM11" s="587"/>
      <c r="BN11" s="588"/>
      <c r="BO11" s="639">
        <v>4.4000000000000004</v>
      </c>
      <c r="BP11" s="639"/>
      <c r="BQ11" s="639"/>
      <c r="BR11" s="639"/>
      <c r="BS11" s="592" t="s">
        <v>110</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110638</v>
      </c>
      <c r="CS11" s="587"/>
      <c r="CT11" s="587"/>
      <c r="CU11" s="587"/>
      <c r="CV11" s="587"/>
      <c r="CW11" s="587"/>
      <c r="CX11" s="587"/>
      <c r="CY11" s="588"/>
      <c r="CZ11" s="639">
        <v>0.8</v>
      </c>
      <c r="DA11" s="639"/>
      <c r="DB11" s="639"/>
      <c r="DC11" s="639"/>
      <c r="DD11" s="592">
        <v>1725</v>
      </c>
      <c r="DE11" s="587"/>
      <c r="DF11" s="587"/>
      <c r="DG11" s="587"/>
      <c r="DH11" s="587"/>
      <c r="DI11" s="587"/>
      <c r="DJ11" s="587"/>
      <c r="DK11" s="587"/>
      <c r="DL11" s="587"/>
      <c r="DM11" s="587"/>
      <c r="DN11" s="587"/>
      <c r="DO11" s="587"/>
      <c r="DP11" s="588"/>
      <c r="DQ11" s="592">
        <v>86397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1745897</v>
      </c>
      <c r="BH12" s="587"/>
      <c r="BI12" s="587"/>
      <c r="BJ12" s="587"/>
      <c r="BK12" s="587"/>
      <c r="BL12" s="587"/>
      <c r="BM12" s="587"/>
      <c r="BN12" s="588"/>
      <c r="BO12" s="639">
        <v>51.9</v>
      </c>
      <c r="BP12" s="639"/>
      <c r="BQ12" s="639"/>
      <c r="BR12" s="639"/>
      <c r="BS12" s="592" t="s">
        <v>110</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8700</v>
      </c>
      <c r="CS12" s="587"/>
      <c r="CT12" s="587"/>
      <c r="CU12" s="587"/>
      <c r="CV12" s="587"/>
      <c r="CW12" s="587"/>
      <c r="CX12" s="587"/>
      <c r="CY12" s="588"/>
      <c r="CZ12" s="639">
        <v>0.1</v>
      </c>
      <c r="DA12" s="639"/>
      <c r="DB12" s="639"/>
      <c r="DC12" s="639"/>
      <c r="DD12" s="592">
        <v>100</v>
      </c>
      <c r="DE12" s="587"/>
      <c r="DF12" s="587"/>
      <c r="DG12" s="587"/>
      <c r="DH12" s="587"/>
      <c r="DI12" s="587"/>
      <c r="DJ12" s="587"/>
      <c r="DK12" s="587"/>
      <c r="DL12" s="587"/>
      <c r="DM12" s="587"/>
      <c r="DN12" s="587"/>
      <c r="DO12" s="587"/>
      <c r="DP12" s="588"/>
      <c r="DQ12" s="592">
        <v>8700</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14311</v>
      </c>
      <c r="S13" s="587"/>
      <c r="T13" s="587"/>
      <c r="U13" s="587"/>
      <c r="V13" s="587"/>
      <c r="W13" s="587"/>
      <c r="X13" s="587"/>
      <c r="Y13" s="588"/>
      <c r="Z13" s="639">
        <v>0.1</v>
      </c>
      <c r="AA13" s="639"/>
      <c r="AB13" s="639"/>
      <c r="AC13" s="639"/>
      <c r="AD13" s="640">
        <v>14311</v>
      </c>
      <c r="AE13" s="640"/>
      <c r="AF13" s="640"/>
      <c r="AG13" s="640"/>
      <c r="AH13" s="640"/>
      <c r="AI13" s="640"/>
      <c r="AJ13" s="640"/>
      <c r="AK13" s="640"/>
      <c r="AL13" s="609">
        <v>0.2</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1714291</v>
      </c>
      <c r="BH13" s="587"/>
      <c r="BI13" s="587"/>
      <c r="BJ13" s="587"/>
      <c r="BK13" s="587"/>
      <c r="BL13" s="587"/>
      <c r="BM13" s="587"/>
      <c r="BN13" s="588"/>
      <c r="BO13" s="639">
        <v>50.9</v>
      </c>
      <c r="BP13" s="639"/>
      <c r="BQ13" s="639"/>
      <c r="BR13" s="639"/>
      <c r="BS13" s="592" t="s">
        <v>110</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2026651</v>
      </c>
      <c r="CS13" s="587"/>
      <c r="CT13" s="587"/>
      <c r="CU13" s="587"/>
      <c r="CV13" s="587"/>
      <c r="CW13" s="587"/>
      <c r="CX13" s="587"/>
      <c r="CY13" s="588"/>
      <c r="CZ13" s="639">
        <v>14.2</v>
      </c>
      <c r="DA13" s="639"/>
      <c r="DB13" s="639"/>
      <c r="DC13" s="639"/>
      <c r="DD13" s="592">
        <v>1718073</v>
      </c>
      <c r="DE13" s="587"/>
      <c r="DF13" s="587"/>
      <c r="DG13" s="587"/>
      <c r="DH13" s="587"/>
      <c r="DI13" s="587"/>
      <c r="DJ13" s="587"/>
      <c r="DK13" s="587"/>
      <c r="DL13" s="587"/>
      <c r="DM13" s="587"/>
      <c r="DN13" s="587"/>
      <c r="DO13" s="587"/>
      <c r="DP13" s="588"/>
      <c r="DQ13" s="592">
        <v>648881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103631</v>
      </c>
      <c r="BH14" s="587"/>
      <c r="BI14" s="587"/>
      <c r="BJ14" s="587"/>
      <c r="BK14" s="587"/>
      <c r="BL14" s="587"/>
      <c r="BM14" s="587"/>
      <c r="BN14" s="588"/>
      <c r="BO14" s="639">
        <v>3.1</v>
      </c>
      <c r="BP14" s="639"/>
      <c r="BQ14" s="639"/>
      <c r="BR14" s="639"/>
      <c r="BS14" s="592" t="s">
        <v>110</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491721</v>
      </c>
      <c r="CS14" s="587"/>
      <c r="CT14" s="587"/>
      <c r="CU14" s="587"/>
      <c r="CV14" s="587"/>
      <c r="CW14" s="587"/>
      <c r="CX14" s="587"/>
      <c r="CY14" s="588"/>
      <c r="CZ14" s="639">
        <v>3.5</v>
      </c>
      <c r="DA14" s="639"/>
      <c r="DB14" s="639"/>
      <c r="DC14" s="639"/>
      <c r="DD14" s="592" t="s">
        <v>110</v>
      </c>
      <c r="DE14" s="587"/>
      <c r="DF14" s="587"/>
      <c r="DG14" s="587"/>
      <c r="DH14" s="587"/>
      <c r="DI14" s="587"/>
      <c r="DJ14" s="587"/>
      <c r="DK14" s="587"/>
      <c r="DL14" s="587"/>
      <c r="DM14" s="587"/>
      <c r="DN14" s="587"/>
      <c r="DO14" s="587"/>
      <c r="DP14" s="588"/>
      <c r="DQ14" s="592">
        <v>491721</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7829</v>
      </c>
      <c r="S15" s="587"/>
      <c r="T15" s="587"/>
      <c r="U15" s="587"/>
      <c r="V15" s="587"/>
      <c r="W15" s="587"/>
      <c r="X15" s="587"/>
      <c r="Y15" s="588"/>
      <c r="Z15" s="639">
        <v>0.1</v>
      </c>
      <c r="AA15" s="639"/>
      <c r="AB15" s="639"/>
      <c r="AC15" s="639"/>
      <c r="AD15" s="640">
        <v>7829</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180589</v>
      </c>
      <c r="BH15" s="587"/>
      <c r="BI15" s="587"/>
      <c r="BJ15" s="587"/>
      <c r="BK15" s="587"/>
      <c r="BL15" s="587"/>
      <c r="BM15" s="587"/>
      <c r="BN15" s="588"/>
      <c r="BO15" s="639">
        <v>5.4</v>
      </c>
      <c r="BP15" s="639"/>
      <c r="BQ15" s="639"/>
      <c r="BR15" s="639"/>
      <c r="BS15" s="592" t="s">
        <v>110</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1330430</v>
      </c>
      <c r="CS15" s="587"/>
      <c r="CT15" s="587"/>
      <c r="CU15" s="587"/>
      <c r="CV15" s="587"/>
      <c r="CW15" s="587"/>
      <c r="CX15" s="587"/>
      <c r="CY15" s="588"/>
      <c r="CZ15" s="639">
        <v>9.3000000000000007</v>
      </c>
      <c r="DA15" s="639"/>
      <c r="DB15" s="639"/>
      <c r="DC15" s="639"/>
      <c r="DD15" s="592">
        <v>62169</v>
      </c>
      <c r="DE15" s="587"/>
      <c r="DF15" s="587"/>
      <c r="DG15" s="587"/>
      <c r="DH15" s="587"/>
      <c r="DI15" s="587"/>
      <c r="DJ15" s="587"/>
      <c r="DK15" s="587"/>
      <c r="DL15" s="587"/>
      <c r="DM15" s="587"/>
      <c r="DN15" s="587"/>
      <c r="DO15" s="587"/>
      <c r="DP15" s="588"/>
      <c r="DQ15" s="592">
        <v>926189</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2107085</v>
      </c>
      <c r="S16" s="587"/>
      <c r="T16" s="587"/>
      <c r="U16" s="587"/>
      <c r="V16" s="587"/>
      <c r="W16" s="587"/>
      <c r="X16" s="587"/>
      <c r="Y16" s="588"/>
      <c r="Z16" s="639">
        <v>14.5</v>
      </c>
      <c r="AA16" s="639"/>
      <c r="AB16" s="639"/>
      <c r="AC16" s="639"/>
      <c r="AD16" s="640">
        <v>1946678</v>
      </c>
      <c r="AE16" s="640"/>
      <c r="AF16" s="640"/>
      <c r="AG16" s="640"/>
      <c r="AH16" s="640"/>
      <c r="AI16" s="640"/>
      <c r="AJ16" s="640"/>
      <c r="AK16" s="640"/>
      <c r="AL16" s="609">
        <v>33.6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110</v>
      </c>
      <c r="CS16" s="587"/>
      <c r="CT16" s="587"/>
      <c r="CU16" s="587"/>
      <c r="CV16" s="587"/>
      <c r="CW16" s="587"/>
      <c r="CX16" s="587"/>
      <c r="CY16" s="588"/>
      <c r="CZ16" s="639" t="s">
        <v>110</v>
      </c>
      <c r="DA16" s="639"/>
      <c r="DB16" s="639"/>
      <c r="DC16" s="639"/>
      <c r="DD16" s="592" t="s">
        <v>110</v>
      </c>
      <c r="DE16" s="587"/>
      <c r="DF16" s="587"/>
      <c r="DG16" s="587"/>
      <c r="DH16" s="587"/>
      <c r="DI16" s="587"/>
      <c r="DJ16" s="587"/>
      <c r="DK16" s="587"/>
      <c r="DL16" s="587"/>
      <c r="DM16" s="587"/>
      <c r="DN16" s="587"/>
      <c r="DO16" s="587"/>
      <c r="DP16" s="588"/>
      <c r="DQ16" s="592" t="s">
        <v>110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1946678</v>
      </c>
      <c r="S17" s="587"/>
      <c r="T17" s="587"/>
      <c r="U17" s="587"/>
      <c r="V17" s="587"/>
      <c r="W17" s="587"/>
      <c r="X17" s="587"/>
      <c r="Y17" s="588"/>
      <c r="Z17" s="639">
        <v>13.4</v>
      </c>
      <c r="AA17" s="639"/>
      <c r="AB17" s="639"/>
      <c r="AC17" s="639"/>
      <c r="AD17" s="640">
        <v>1946678</v>
      </c>
      <c r="AE17" s="640"/>
      <c r="AF17" s="640"/>
      <c r="AG17" s="640"/>
      <c r="AH17" s="640"/>
      <c r="AI17" s="640"/>
      <c r="AJ17" s="640"/>
      <c r="AK17" s="640"/>
      <c r="AL17" s="609">
        <v>33.6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1045125</v>
      </c>
      <c r="CS17" s="587"/>
      <c r="CT17" s="587"/>
      <c r="CU17" s="587"/>
      <c r="CV17" s="587"/>
      <c r="CW17" s="587"/>
      <c r="CX17" s="587"/>
      <c r="CY17" s="588"/>
      <c r="CZ17" s="639">
        <v>7.3</v>
      </c>
      <c r="DA17" s="639"/>
      <c r="DB17" s="639"/>
      <c r="DC17" s="639"/>
      <c r="DD17" s="592" t="s">
        <v>110</v>
      </c>
      <c r="DE17" s="587"/>
      <c r="DF17" s="587"/>
      <c r="DG17" s="587"/>
      <c r="DH17" s="587"/>
      <c r="DI17" s="587"/>
      <c r="DJ17" s="587"/>
      <c r="DK17" s="587"/>
      <c r="DL17" s="587"/>
      <c r="DM17" s="587"/>
      <c r="DN17" s="587"/>
      <c r="DO17" s="587"/>
      <c r="DP17" s="588"/>
      <c r="DQ17" s="592">
        <v>950417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160400</v>
      </c>
      <c r="S18" s="587"/>
      <c r="T18" s="587"/>
      <c r="U18" s="587"/>
      <c r="V18" s="587"/>
      <c r="W18" s="587"/>
      <c r="X18" s="587"/>
      <c r="Y18" s="588"/>
      <c r="Z18" s="639">
        <v>1.1000000000000001</v>
      </c>
      <c r="AA18" s="639"/>
      <c r="AB18" s="639"/>
      <c r="AC18" s="639"/>
      <c r="AD18" s="640" t="s">
        <v>110</v>
      </c>
      <c r="AE18" s="640"/>
      <c r="AF18" s="640"/>
      <c r="AG18" s="640"/>
      <c r="AH18" s="640"/>
      <c r="AI18" s="640"/>
      <c r="AJ18" s="640"/>
      <c r="AK18" s="640"/>
      <c r="AL18" s="609" t="s">
        <v>110</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7</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110</v>
      </c>
      <c r="BH19" s="587"/>
      <c r="BI19" s="587"/>
      <c r="BJ19" s="587"/>
      <c r="BK19" s="587"/>
      <c r="BL19" s="587"/>
      <c r="BM19" s="587"/>
      <c r="BN19" s="588"/>
      <c r="BO19" s="639" t="s">
        <v>110</v>
      </c>
      <c r="BP19" s="639"/>
      <c r="BQ19" s="639"/>
      <c r="BR19" s="639"/>
      <c r="BS19" s="592" t="s">
        <v>110</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5936754</v>
      </c>
      <c r="S20" s="587"/>
      <c r="T20" s="587"/>
      <c r="U20" s="587"/>
      <c r="V20" s="587"/>
      <c r="W20" s="587"/>
      <c r="X20" s="587"/>
      <c r="Y20" s="588"/>
      <c r="Z20" s="639">
        <v>40.9</v>
      </c>
      <c r="AA20" s="639"/>
      <c r="AB20" s="639"/>
      <c r="AC20" s="639"/>
      <c r="AD20" s="640">
        <v>5776347</v>
      </c>
      <c r="AE20" s="640"/>
      <c r="AF20" s="640"/>
      <c r="AG20" s="640"/>
      <c r="AH20" s="640"/>
      <c r="AI20" s="640"/>
      <c r="AJ20" s="640"/>
      <c r="AK20" s="640"/>
      <c r="AL20" s="609">
        <v>99.8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110</v>
      </c>
      <c r="BH20" s="587"/>
      <c r="BI20" s="587"/>
      <c r="BJ20" s="587"/>
      <c r="BK20" s="587"/>
      <c r="BL20" s="587"/>
      <c r="BM20" s="587"/>
      <c r="BN20" s="588"/>
      <c r="BO20" s="639" t="s">
        <v>110</v>
      </c>
      <c r="BP20" s="639"/>
      <c r="BQ20" s="639"/>
      <c r="BR20" s="639"/>
      <c r="BS20" s="592" t="s">
        <v>110</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14235530</v>
      </c>
      <c r="CS20" s="587"/>
      <c r="CT20" s="587"/>
      <c r="CU20" s="587"/>
      <c r="CV20" s="587"/>
      <c r="CW20" s="587"/>
      <c r="CX20" s="587"/>
      <c r="CY20" s="588"/>
      <c r="CZ20" s="639">
        <v>100</v>
      </c>
      <c r="DA20" s="639"/>
      <c r="DB20" s="639"/>
      <c r="DC20" s="639"/>
      <c r="DD20" s="592">
        <v>4251356</v>
      </c>
      <c r="DE20" s="587"/>
      <c r="DF20" s="587"/>
      <c r="DG20" s="587"/>
      <c r="DH20" s="587"/>
      <c r="DI20" s="587"/>
      <c r="DJ20" s="587"/>
      <c r="DK20" s="587"/>
      <c r="DL20" s="587"/>
      <c r="DM20" s="587"/>
      <c r="DN20" s="587"/>
      <c r="DO20" s="587"/>
      <c r="DP20" s="588"/>
      <c r="DQ20" s="592">
        <v>6916275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3925</v>
      </c>
      <c r="S21" s="587"/>
      <c r="T21" s="587"/>
      <c r="U21" s="587"/>
      <c r="V21" s="587"/>
      <c r="W21" s="587"/>
      <c r="X21" s="587"/>
      <c r="Y21" s="588"/>
      <c r="Z21" s="639">
        <v>0</v>
      </c>
      <c r="AA21" s="639"/>
      <c r="AB21" s="639"/>
      <c r="AC21" s="639"/>
      <c r="AD21" s="640">
        <v>3925</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379515</v>
      </c>
      <c r="S22" s="587"/>
      <c r="T22" s="587"/>
      <c r="U22" s="587"/>
      <c r="V22" s="587"/>
      <c r="W22" s="587"/>
      <c r="X22" s="587"/>
      <c r="Y22" s="588"/>
      <c r="Z22" s="639">
        <v>2.6</v>
      </c>
      <c r="AA22" s="639"/>
      <c r="AB22" s="639"/>
      <c r="AC22" s="639"/>
      <c r="AD22" s="640" t="s">
        <v>110</v>
      </c>
      <c r="AE22" s="640"/>
      <c r="AF22" s="640"/>
      <c r="AG22" s="640"/>
      <c r="AH22" s="640"/>
      <c r="AI22" s="640"/>
      <c r="AJ22" s="640"/>
      <c r="AK22" s="640"/>
      <c r="AL22" s="609" t="s">
        <v>110</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79540</v>
      </c>
      <c r="S23" s="587"/>
      <c r="T23" s="587"/>
      <c r="U23" s="587"/>
      <c r="V23" s="587"/>
      <c r="W23" s="587"/>
      <c r="X23" s="587"/>
      <c r="Y23" s="588"/>
      <c r="Z23" s="639">
        <v>0.5</v>
      </c>
      <c r="AA23" s="639"/>
      <c r="AB23" s="639"/>
      <c r="AC23" s="639"/>
      <c r="AD23" s="640">
        <v>9075</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52994</v>
      </c>
      <c r="S24" s="587"/>
      <c r="T24" s="587"/>
      <c r="U24" s="587"/>
      <c r="V24" s="587"/>
      <c r="W24" s="587"/>
      <c r="X24" s="587"/>
      <c r="Y24" s="588"/>
      <c r="Z24" s="639">
        <v>0.4</v>
      </c>
      <c r="AA24" s="639"/>
      <c r="AB24" s="639"/>
      <c r="AC24" s="639"/>
      <c r="AD24" s="640" t="s">
        <v>110</v>
      </c>
      <c r="AE24" s="640"/>
      <c r="AF24" s="640"/>
      <c r="AG24" s="640"/>
      <c r="AH24" s="640"/>
      <c r="AI24" s="640"/>
      <c r="AJ24" s="640"/>
      <c r="AK24" s="640"/>
      <c r="AL24" s="609" t="s">
        <v>110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5314217</v>
      </c>
      <c r="CS24" s="637"/>
      <c r="CT24" s="637"/>
      <c r="CU24" s="637"/>
      <c r="CV24" s="637"/>
      <c r="CW24" s="637"/>
      <c r="CX24" s="637"/>
      <c r="CY24" s="684"/>
      <c r="CZ24" s="688">
        <v>37.299999999999997</v>
      </c>
      <c r="DA24" s="689"/>
      <c r="DB24" s="689"/>
      <c r="DC24" s="690"/>
      <c r="DD24" s="683">
        <v>3216132</v>
      </c>
      <c r="DE24" s="637"/>
      <c r="DF24" s="637"/>
      <c r="DG24" s="637"/>
      <c r="DH24" s="637"/>
      <c r="DI24" s="637"/>
      <c r="DJ24" s="637"/>
      <c r="DK24" s="684"/>
      <c r="DL24" s="683">
        <v>3212288</v>
      </c>
      <c r="DM24" s="637"/>
      <c r="DN24" s="637"/>
      <c r="DO24" s="637"/>
      <c r="DP24" s="637"/>
      <c r="DQ24" s="637"/>
      <c r="DR24" s="637"/>
      <c r="DS24" s="637"/>
      <c r="DT24" s="637"/>
      <c r="DU24" s="637"/>
      <c r="DV24" s="684"/>
      <c r="DW24" s="685">
        <v>51.1</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1712402</v>
      </c>
      <c r="S25" s="587"/>
      <c r="T25" s="587"/>
      <c r="U25" s="587"/>
      <c r="V25" s="587"/>
      <c r="W25" s="587"/>
      <c r="X25" s="587"/>
      <c r="Y25" s="588"/>
      <c r="Z25" s="639">
        <v>11.8</v>
      </c>
      <c r="AA25" s="639"/>
      <c r="AB25" s="639"/>
      <c r="AC25" s="639"/>
      <c r="AD25" s="640" t="s">
        <v>110</v>
      </c>
      <c r="AE25" s="640"/>
      <c r="AF25" s="640"/>
      <c r="AG25" s="640"/>
      <c r="AH25" s="640"/>
      <c r="AI25" s="640"/>
      <c r="AJ25" s="640"/>
      <c r="AK25" s="640"/>
      <c r="AL25" s="609" t="s">
        <v>110</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1691177</v>
      </c>
      <c r="CS25" s="605"/>
      <c r="CT25" s="605"/>
      <c r="CU25" s="605"/>
      <c r="CV25" s="605"/>
      <c r="CW25" s="605"/>
      <c r="CX25" s="605"/>
      <c r="CY25" s="606"/>
      <c r="CZ25" s="589">
        <v>11.9</v>
      </c>
      <c r="DA25" s="607"/>
      <c r="DB25" s="607"/>
      <c r="DC25" s="608"/>
      <c r="DD25" s="592">
        <v>1520170</v>
      </c>
      <c r="DE25" s="605"/>
      <c r="DF25" s="605"/>
      <c r="DG25" s="605"/>
      <c r="DH25" s="605"/>
      <c r="DI25" s="605"/>
      <c r="DJ25" s="605"/>
      <c r="DK25" s="606"/>
      <c r="DL25" s="592">
        <v>1516974</v>
      </c>
      <c r="DM25" s="605"/>
      <c r="DN25" s="605"/>
      <c r="DO25" s="605"/>
      <c r="DP25" s="605"/>
      <c r="DQ25" s="605"/>
      <c r="DR25" s="605"/>
      <c r="DS25" s="605"/>
      <c r="DT25" s="605"/>
      <c r="DU25" s="605"/>
      <c r="DV25" s="606"/>
      <c r="DW25" s="609">
        <v>24.1</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838170</v>
      </c>
      <c r="CS26" s="587"/>
      <c r="CT26" s="587"/>
      <c r="CU26" s="587"/>
      <c r="CV26" s="587"/>
      <c r="CW26" s="587"/>
      <c r="CX26" s="587"/>
      <c r="CY26" s="588"/>
      <c r="CZ26" s="589">
        <v>5.9</v>
      </c>
      <c r="DA26" s="607"/>
      <c r="DB26" s="607"/>
      <c r="DC26" s="608"/>
      <c r="DD26" s="592">
        <v>722068</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2467067</v>
      </c>
      <c r="S27" s="587"/>
      <c r="T27" s="587"/>
      <c r="U27" s="587"/>
      <c r="V27" s="587"/>
      <c r="W27" s="587"/>
      <c r="X27" s="587"/>
      <c r="Y27" s="588"/>
      <c r="Z27" s="639">
        <v>17</v>
      </c>
      <c r="AA27" s="639"/>
      <c r="AB27" s="639"/>
      <c r="AC27" s="639"/>
      <c r="AD27" s="640" t="s">
        <v>110</v>
      </c>
      <c r="AE27" s="640"/>
      <c r="AF27" s="640"/>
      <c r="AG27" s="640"/>
      <c r="AH27" s="640"/>
      <c r="AI27" s="640"/>
      <c r="AJ27" s="640"/>
      <c r="AK27" s="640"/>
      <c r="AL27" s="609" t="s">
        <v>110</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3365107</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2577915</v>
      </c>
      <c r="CS27" s="605"/>
      <c r="CT27" s="605"/>
      <c r="CU27" s="605"/>
      <c r="CV27" s="605"/>
      <c r="CW27" s="605"/>
      <c r="CX27" s="605"/>
      <c r="CY27" s="606"/>
      <c r="CZ27" s="589">
        <v>18.100000000000001</v>
      </c>
      <c r="DA27" s="607"/>
      <c r="DB27" s="607"/>
      <c r="DC27" s="608"/>
      <c r="DD27" s="592">
        <v>745545</v>
      </c>
      <c r="DE27" s="605"/>
      <c r="DF27" s="605"/>
      <c r="DG27" s="605"/>
      <c r="DH27" s="605"/>
      <c r="DI27" s="605"/>
      <c r="DJ27" s="605"/>
      <c r="DK27" s="606"/>
      <c r="DL27" s="592">
        <v>744897</v>
      </c>
      <c r="DM27" s="605"/>
      <c r="DN27" s="605"/>
      <c r="DO27" s="605"/>
      <c r="DP27" s="605"/>
      <c r="DQ27" s="605"/>
      <c r="DR27" s="605"/>
      <c r="DS27" s="605"/>
      <c r="DT27" s="605"/>
      <c r="DU27" s="605"/>
      <c r="DV27" s="606"/>
      <c r="DW27" s="609">
        <v>11.9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409732</v>
      </c>
      <c r="S28" s="587"/>
      <c r="T28" s="587"/>
      <c r="U28" s="587"/>
      <c r="V28" s="587"/>
      <c r="W28" s="587"/>
      <c r="X28" s="587"/>
      <c r="Y28" s="588"/>
      <c r="Z28" s="639">
        <v>2.8</v>
      </c>
      <c r="AA28" s="639"/>
      <c r="AB28" s="639"/>
      <c r="AC28" s="639"/>
      <c r="AD28" s="640">
        <v>898</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1045125</v>
      </c>
      <c r="CS28" s="587"/>
      <c r="CT28" s="587"/>
      <c r="CU28" s="587"/>
      <c r="CV28" s="587"/>
      <c r="CW28" s="587"/>
      <c r="CX28" s="587"/>
      <c r="CY28" s="588"/>
      <c r="CZ28" s="589">
        <v>7.3</v>
      </c>
      <c r="DA28" s="607"/>
      <c r="DB28" s="607"/>
      <c r="DC28" s="608"/>
      <c r="DD28" s="592">
        <v>950417</v>
      </c>
      <c r="DE28" s="587"/>
      <c r="DF28" s="587"/>
      <c r="DG28" s="587"/>
      <c r="DH28" s="587"/>
      <c r="DI28" s="587"/>
      <c r="DJ28" s="587"/>
      <c r="DK28" s="588"/>
      <c r="DL28" s="592">
        <v>950417</v>
      </c>
      <c r="DM28" s="587"/>
      <c r="DN28" s="587"/>
      <c r="DO28" s="587"/>
      <c r="DP28" s="587"/>
      <c r="DQ28" s="587"/>
      <c r="DR28" s="587"/>
      <c r="DS28" s="587"/>
      <c r="DT28" s="587"/>
      <c r="DU28" s="587"/>
      <c r="DV28" s="588"/>
      <c r="DW28" s="609">
        <v>15.1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5146</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1044334</v>
      </c>
      <c r="CS29" s="605"/>
      <c r="CT29" s="605"/>
      <c r="CU29" s="605"/>
      <c r="CV29" s="605"/>
      <c r="CW29" s="605"/>
      <c r="CX29" s="605"/>
      <c r="CY29" s="606"/>
      <c r="CZ29" s="589">
        <v>7.3</v>
      </c>
      <c r="DA29" s="607"/>
      <c r="DB29" s="607"/>
      <c r="DC29" s="608"/>
      <c r="DD29" s="592">
        <v>949626</v>
      </c>
      <c r="DE29" s="605"/>
      <c r="DF29" s="605"/>
      <c r="DG29" s="605"/>
      <c r="DH29" s="605"/>
      <c r="DI29" s="605"/>
      <c r="DJ29" s="605"/>
      <c r="DK29" s="606"/>
      <c r="DL29" s="592">
        <v>949626</v>
      </c>
      <c r="DM29" s="605"/>
      <c r="DN29" s="605"/>
      <c r="DO29" s="605"/>
      <c r="DP29" s="605"/>
      <c r="DQ29" s="605"/>
      <c r="DR29" s="605"/>
      <c r="DS29" s="605"/>
      <c r="DT29" s="605"/>
      <c r="DU29" s="605"/>
      <c r="DV29" s="606"/>
      <c r="DW29" s="609">
        <v>15.1</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609904</v>
      </c>
      <c r="S30" s="587"/>
      <c r="T30" s="587"/>
      <c r="U30" s="587"/>
      <c r="V30" s="587"/>
      <c r="W30" s="587"/>
      <c r="X30" s="587"/>
      <c r="Y30" s="588"/>
      <c r="Z30" s="639">
        <v>4.2</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v>
      </c>
      <c r="BH30" s="653"/>
      <c r="BI30" s="653"/>
      <c r="BJ30" s="653"/>
      <c r="BK30" s="653"/>
      <c r="BL30" s="653"/>
      <c r="BM30" s="654">
        <v>95.1</v>
      </c>
      <c r="BN30" s="653"/>
      <c r="BO30" s="653"/>
      <c r="BP30" s="653"/>
      <c r="BQ30" s="655"/>
      <c r="BR30" s="652">
        <v>97.6</v>
      </c>
      <c r="BS30" s="653"/>
      <c r="BT30" s="653"/>
      <c r="BU30" s="653"/>
      <c r="BV30" s="653"/>
      <c r="BW30" s="653"/>
      <c r="BX30" s="654">
        <v>94.7</v>
      </c>
      <c r="BY30" s="653"/>
      <c r="BZ30" s="653"/>
      <c r="CA30" s="653"/>
      <c r="CB30" s="655"/>
      <c r="CD30" s="658"/>
      <c r="CE30" s="659"/>
      <c r="CF30" s="623" t="s">
        <v>290</v>
      </c>
      <c r="CG30" s="620"/>
      <c r="CH30" s="620"/>
      <c r="CI30" s="620"/>
      <c r="CJ30" s="620"/>
      <c r="CK30" s="620"/>
      <c r="CL30" s="620"/>
      <c r="CM30" s="620"/>
      <c r="CN30" s="620"/>
      <c r="CO30" s="620"/>
      <c r="CP30" s="620"/>
      <c r="CQ30" s="621"/>
      <c r="CR30" s="586">
        <v>884901</v>
      </c>
      <c r="CS30" s="587"/>
      <c r="CT30" s="587"/>
      <c r="CU30" s="587"/>
      <c r="CV30" s="587"/>
      <c r="CW30" s="587"/>
      <c r="CX30" s="587"/>
      <c r="CY30" s="588"/>
      <c r="CZ30" s="589">
        <v>6.2</v>
      </c>
      <c r="DA30" s="607"/>
      <c r="DB30" s="607"/>
      <c r="DC30" s="608"/>
      <c r="DD30" s="592">
        <v>790193</v>
      </c>
      <c r="DE30" s="587"/>
      <c r="DF30" s="587"/>
      <c r="DG30" s="587"/>
      <c r="DH30" s="587"/>
      <c r="DI30" s="587"/>
      <c r="DJ30" s="587"/>
      <c r="DK30" s="588"/>
      <c r="DL30" s="592">
        <v>790193</v>
      </c>
      <c r="DM30" s="587"/>
      <c r="DN30" s="587"/>
      <c r="DO30" s="587"/>
      <c r="DP30" s="587"/>
      <c r="DQ30" s="587"/>
      <c r="DR30" s="587"/>
      <c r="DS30" s="587"/>
      <c r="DT30" s="587"/>
      <c r="DU30" s="587"/>
      <c r="DV30" s="588"/>
      <c r="DW30" s="609">
        <v>12.6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507703</v>
      </c>
      <c r="S31" s="587"/>
      <c r="T31" s="587"/>
      <c r="U31" s="587"/>
      <c r="V31" s="587"/>
      <c r="W31" s="587"/>
      <c r="X31" s="587"/>
      <c r="Y31" s="588"/>
      <c r="Z31" s="639">
        <v>3.5</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98.5</v>
      </c>
      <c r="BH31" s="605"/>
      <c r="BI31" s="605"/>
      <c r="BJ31" s="605"/>
      <c r="BK31" s="605"/>
      <c r="BL31" s="605"/>
      <c r="BM31" s="641">
        <v>96.1</v>
      </c>
      <c r="BN31" s="651"/>
      <c r="BO31" s="651"/>
      <c r="BP31" s="651"/>
      <c r="BQ31" s="615"/>
      <c r="BR31" s="650">
        <v>98.2</v>
      </c>
      <c r="BS31" s="605"/>
      <c r="BT31" s="605"/>
      <c r="BU31" s="605"/>
      <c r="BV31" s="605"/>
      <c r="BW31" s="605"/>
      <c r="BX31" s="641">
        <v>95.7</v>
      </c>
      <c r="BY31" s="651"/>
      <c r="BZ31" s="651"/>
      <c r="CA31" s="651"/>
      <c r="CB31" s="615"/>
      <c r="CD31" s="658"/>
      <c r="CE31" s="659"/>
      <c r="CF31" s="623" t="s">
        <v>294</v>
      </c>
      <c r="CG31" s="620"/>
      <c r="CH31" s="620"/>
      <c r="CI31" s="620"/>
      <c r="CJ31" s="620"/>
      <c r="CK31" s="620"/>
      <c r="CL31" s="620"/>
      <c r="CM31" s="620"/>
      <c r="CN31" s="620"/>
      <c r="CO31" s="620"/>
      <c r="CP31" s="620"/>
      <c r="CQ31" s="621"/>
      <c r="CR31" s="586">
        <v>159433</v>
      </c>
      <c r="CS31" s="605"/>
      <c r="CT31" s="605"/>
      <c r="CU31" s="605"/>
      <c r="CV31" s="605"/>
      <c r="CW31" s="605"/>
      <c r="CX31" s="605"/>
      <c r="CY31" s="606"/>
      <c r="CZ31" s="589">
        <v>1.1000000000000001</v>
      </c>
      <c r="DA31" s="607"/>
      <c r="DB31" s="607"/>
      <c r="DC31" s="608"/>
      <c r="DD31" s="592">
        <v>159433</v>
      </c>
      <c r="DE31" s="605"/>
      <c r="DF31" s="605"/>
      <c r="DG31" s="605"/>
      <c r="DH31" s="605"/>
      <c r="DI31" s="605"/>
      <c r="DJ31" s="605"/>
      <c r="DK31" s="606"/>
      <c r="DL31" s="592">
        <v>159433</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157483</v>
      </c>
      <c r="S32" s="587"/>
      <c r="T32" s="587"/>
      <c r="U32" s="587"/>
      <c r="V32" s="587"/>
      <c r="W32" s="587"/>
      <c r="X32" s="587"/>
      <c r="Y32" s="588"/>
      <c r="Z32" s="639">
        <v>1.1000000000000001</v>
      </c>
      <c r="AA32" s="639"/>
      <c r="AB32" s="639"/>
      <c r="AC32" s="639"/>
      <c r="AD32" s="640" t="s">
        <v>110</v>
      </c>
      <c r="AE32" s="640"/>
      <c r="AF32" s="640"/>
      <c r="AG32" s="640"/>
      <c r="AH32" s="640"/>
      <c r="AI32" s="640"/>
      <c r="AJ32" s="640"/>
      <c r="AK32" s="640"/>
      <c r="AL32" s="609" t="s">
        <v>110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97.4</v>
      </c>
      <c r="BH32" s="571"/>
      <c r="BI32" s="571"/>
      <c r="BJ32" s="571"/>
      <c r="BK32" s="571"/>
      <c r="BL32" s="571"/>
      <c r="BM32" s="634">
        <v>93.9</v>
      </c>
      <c r="BN32" s="571"/>
      <c r="BO32" s="571"/>
      <c r="BP32" s="571"/>
      <c r="BQ32" s="628"/>
      <c r="BR32" s="649">
        <v>96.9</v>
      </c>
      <c r="BS32" s="571"/>
      <c r="BT32" s="571"/>
      <c r="BU32" s="571"/>
      <c r="BV32" s="571"/>
      <c r="BW32" s="571"/>
      <c r="BX32" s="634">
        <v>93.4</v>
      </c>
      <c r="BY32" s="571"/>
      <c r="BZ32" s="571"/>
      <c r="CA32" s="571"/>
      <c r="CB32" s="628"/>
      <c r="CD32" s="660"/>
      <c r="CE32" s="661"/>
      <c r="CF32" s="623" t="s">
        <v>297</v>
      </c>
      <c r="CG32" s="620"/>
      <c r="CH32" s="620"/>
      <c r="CI32" s="620"/>
      <c r="CJ32" s="620"/>
      <c r="CK32" s="620"/>
      <c r="CL32" s="620"/>
      <c r="CM32" s="620"/>
      <c r="CN32" s="620"/>
      <c r="CO32" s="620"/>
      <c r="CP32" s="620"/>
      <c r="CQ32" s="621"/>
      <c r="CR32" s="586">
        <v>791</v>
      </c>
      <c r="CS32" s="587"/>
      <c r="CT32" s="587"/>
      <c r="CU32" s="587"/>
      <c r="CV32" s="587"/>
      <c r="CW32" s="587"/>
      <c r="CX32" s="587"/>
      <c r="CY32" s="588"/>
      <c r="CZ32" s="589">
        <v>0</v>
      </c>
      <c r="DA32" s="607"/>
      <c r="DB32" s="607"/>
      <c r="DC32" s="608"/>
      <c r="DD32" s="592">
        <v>791</v>
      </c>
      <c r="DE32" s="587"/>
      <c r="DF32" s="587"/>
      <c r="DG32" s="587"/>
      <c r="DH32" s="587"/>
      <c r="DI32" s="587"/>
      <c r="DJ32" s="587"/>
      <c r="DK32" s="588"/>
      <c r="DL32" s="592">
        <v>791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2209530</v>
      </c>
      <c r="S33" s="587"/>
      <c r="T33" s="587"/>
      <c r="U33" s="587"/>
      <c r="V33" s="587"/>
      <c r="W33" s="587"/>
      <c r="X33" s="587"/>
      <c r="Y33" s="588"/>
      <c r="Z33" s="639">
        <v>15.2</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4669957</v>
      </c>
      <c r="CS33" s="605"/>
      <c r="CT33" s="605"/>
      <c r="CU33" s="605"/>
      <c r="CV33" s="605"/>
      <c r="CW33" s="605"/>
      <c r="CX33" s="605"/>
      <c r="CY33" s="606"/>
      <c r="CZ33" s="589">
        <v>32.799999999999997</v>
      </c>
      <c r="DA33" s="607"/>
      <c r="DB33" s="607"/>
      <c r="DC33" s="608"/>
      <c r="DD33" s="592">
        <v>3256046</v>
      </c>
      <c r="DE33" s="605"/>
      <c r="DF33" s="605"/>
      <c r="DG33" s="605"/>
      <c r="DH33" s="605"/>
      <c r="DI33" s="605"/>
      <c r="DJ33" s="605"/>
      <c r="DK33" s="606"/>
      <c r="DL33" s="592">
        <v>2483469</v>
      </c>
      <c r="DM33" s="605"/>
      <c r="DN33" s="605"/>
      <c r="DO33" s="605"/>
      <c r="DP33" s="605"/>
      <c r="DQ33" s="605"/>
      <c r="DR33" s="605"/>
      <c r="DS33" s="605"/>
      <c r="DT33" s="605"/>
      <c r="DU33" s="605"/>
      <c r="DV33" s="606"/>
      <c r="DW33" s="609">
        <v>39.5</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1457895</v>
      </c>
      <c r="CS34" s="587"/>
      <c r="CT34" s="587"/>
      <c r="CU34" s="587"/>
      <c r="CV34" s="587"/>
      <c r="CW34" s="587"/>
      <c r="CX34" s="587"/>
      <c r="CY34" s="588"/>
      <c r="CZ34" s="589">
        <v>10.199999999999999</v>
      </c>
      <c r="DA34" s="607"/>
      <c r="DB34" s="607"/>
      <c r="DC34" s="608"/>
      <c r="DD34" s="592">
        <v>945388</v>
      </c>
      <c r="DE34" s="587"/>
      <c r="DF34" s="587"/>
      <c r="DG34" s="587"/>
      <c r="DH34" s="587"/>
      <c r="DI34" s="587"/>
      <c r="DJ34" s="587"/>
      <c r="DK34" s="588"/>
      <c r="DL34" s="592">
        <v>852186</v>
      </c>
      <c r="DM34" s="587"/>
      <c r="DN34" s="587"/>
      <c r="DO34" s="587"/>
      <c r="DP34" s="587"/>
      <c r="DQ34" s="587"/>
      <c r="DR34" s="587"/>
      <c r="DS34" s="587"/>
      <c r="DT34" s="587"/>
      <c r="DU34" s="587"/>
      <c r="DV34" s="588"/>
      <c r="DW34" s="609">
        <v>13.6</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495730</v>
      </c>
      <c r="S35" s="587"/>
      <c r="T35" s="587"/>
      <c r="U35" s="587"/>
      <c r="V35" s="587"/>
      <c r="W35" s="587"/>
      <c r="X35" s="587"/>
      <c r="Y35" s="588"/>
      <c r="Z35" s="639">
        <v>3.4</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1187794</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-1320987</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48990</v>
      </c>
      <c r="CS35" s="605"/>
      <c r="CT35" s="605"/>
      <c r="CU35" s="605"/>
      <c r="CV35" s="605"/>
      <c r="CW35" s="605"/>
      <c r="CX35" s="605"/>
      <c r="CY35" s="606"/>
      <c r="CZ35" s="589">
        <v>0.3</v>
      </c>
      <c r="DA35" s="607"/>
      <c r="DB35" s="607"/>
      <c r="DC35" s="608"/>
      <c r="DD35" s="592">
        <v>45139</v>
      </c>
      <c r="DE35" s="605"/>
      <c r="DF35" s="605"/>
      <c r="DG35" s="605"/>
      <c r="DH35" s="605"/>
      <c r="DI35" s="605"/>
      <c r="DJ35" s="605"/>
      <c r="DK35" s="606"/>
      <c r="DL35" s="592">
        <v>44407</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14531695</v>
      </c>
      <c r="S36" s="627"/>
      <c r="T36" s="627"/>
      <c r="U36" s="627"/>
      <c r="V36" s="627"/>
      <c r="W36" s="627"/>
      <c r="X36" s="627"/>
      <c r="Y36" s="630"/>
      <c r="Z36" s="631">
        <v>100</v>
      </c>
      <c r="AA36" s="631"/>
      <c r="AB36" s="631"/>
      <c r="AC36" s="631"/>
      <c r="AD36" s="632">
        <v>5790245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201025</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-1417954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1288258</v>
      </c>
      <c r="CS36" s="587"/>
      <c r="CT36" s="587"/>
      <c r="CU36" s="587"/>
      <c r="CV36" s="587"/>
      <c r="CW36" s="587"/>
      <c r="CX36" s="587"/>
      <c r="CY36" s="588"/>
      <c r="CZ36" s="589">
        <v>9</v>
      </c>
      <c r="DA36" s="607"/>
      <c r="DB36" s="607"/>
      <c r="DC36" s="608"/>
      <c r="DD36" s="592">
        <v>997055</v>
      </c>
      <c r="DE36" s="587"/>
      <c r="DF36" s="587"/>
      <c r="DG36" s="587"/>
      <c r="DH36" s="587"/>
      <c r="DI36" s="587"/>
      <c r="DJ36" s="587"/>
      <c r="DK36" s="588"/>
      <c r="DL36" s="592">
        <v>751099</v>
      </c>
      <c r="DM36" s="587"/>
      <c r="DN36" s="587"/>
      <c r="DO36" s="587"/>
      <c r="DP36" s="587"/>
      <c r="DQ36" s="587"/>
      <c r="DR36" s="587"/>
      <c r="DS36" s="587"/>
      <c r="DT36" s="587"/>
      <c r="DU36" s="587"/>
      <c r="DV36" s="588"/>
      <c r="DW36" s="609">
        <v>11.9</v>
      </c>
      <c r="DX36" s="610"/>
      <c r="DY36" s="610"/>
      <c r="DZ36" s="610"/>
      <c r="EA36" s="610"/>
      <c r="EB36" s="610"/>
      <c r="EC36" s="611"/>
    </row>
    <row r="37" spans="2:133" ht="11.25" customHeight="1">
      <c r="AQ37" s="612" t="s">
        <v>312</v>
      </c>
      <c r="AR37" s="613"/>
      <c r="AS37" s="613"/>
      <c r="AT37" s="613"/>
      <c r="AU37" s="613"/>
      <c r="AV37" s="613"/>
      <c r="AW37" s="613"/>
      <c r="AX37" s="613"/>
      <c r="AY37" s="614"/>
      <c r="AZ37" s="586">
        <v>6198</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5552</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730292</v>
      </c>
      <c r="CS37" s="605"/>
      <c r="CT37" s="605"/>
      <c r="CU37" s="605"/>
      <c r="CV37" s="605"/>
      <c r="CW37" s="605"/>
      <c r="CX37" s="605"/>
      <c r="CY37" s="606"/>
      <c r="CZ37" s="589">
        <v>5.0999999999999996</v>
      </c>
      <c r="DA37" s="607"/>
      <c r="DB37" s="607"/>
      <c r="DC37" s="608"/>
      <c r="DD37" s="592">
        <v>730275</v>
      </c>
      <c r="DE37" s="605"/>
      <c r="DF37" s="605"/>
      <c r="DG37" s="605"/>
      <c r="DH37" s="605"/>
      <c r="DI37" s="605"/>
      <c r="DJ37" s="605"/>
      <c r="DK37" s="606"/>
      <c r="DL37" s="592">
        <v>671365</v>
      </c>
      <c r="DM37" s="605"/>
      <c r="DN37" s="605"/>
      <c r="DO37" s="605"/>
      <c r="DP37" s="605"/>
      <c r="DQ37" s="605"/>
      <c r="DR37" s="605"/>
      <c r="DS37" s="605"/>
      <c r="DT37" s="605"/>
      <c r="DU37" s="605"/>
      <c r="DV37" s="606"/>
      <c r="DW37" s="609">
        <v>10.7</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10973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1187794</v>
      </c>
      <c r="CS38" s="587"/>
      <c r="CT38" s="587"/>
      <c r="CU38" s="587"/>
      <c r="CV38" s="587"/>
      <c r="CW38" s="587"/>
      <c r="CX38" s="587"/>
      <c r="CY38" s="588"/>
      <c r="CZ38" s="589">
        <v>8.3000000000000007</v>
      </c>
      <c r="DA38" s="607"/>
      <c r="DB38" s="607"/>
      <c r="DC38" s="608"/>
      <c r="DD38" s="592">
        <v>1032941</v>
      </c>
      <c r="DE38" s="587"/>
      <c r="DF38" s="587"/>
      <c r="DG38" s="587"/>
      <c r="DH38" s="587"/>
      <c r="DI38" s="587"/>
      <c r="DJ38" s="587"/>
      <c r="DK38" s="588"/>
      <c r="DL38" s="592">
        <v>835777</v>
      </c>
      <c r="DM38" s="587"/>
      <c r="DN38" s="587"/>
      <c r="DO38" s="587"/>
      <c r="DP38" s="587"/>
      <c r="DQ38" s="587"/>
      <c r="DR38" s="587"/>
      <c r="DS38" s="587"/>
      <c r="DT38" s="587"/>
      <c r="DU38" s="587"/>
      <c r="DV38" s="588"/>
      <c r="DW38" s="609">
        <v>13.3</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57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687020</v>
      </c>
      <c r="CS39" s="605"/>
      <c r="CT39" s="605"/>
      <c r="CU39" s="605"/>
      <c r="CV39" s="605"/>
      <c r="CW39" s="605"/>
      <c r="CX39" s="605"/>
      <c r="CY39" s="606"/>
      <c r="CZ39" s="589">
        <v>4.8</v>
      </c>
      <c r="DA39" s="607"/>
      <c r="DB39" s="607"/>
      <c r="DC39" s="608"/>
      <c r="DD39" s="592">
        <v>235523</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409228</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144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t="s">
        <v>316</v>
      </c>
      <c r="CS40" s="587"/>
      <c r="CT40" s="587"/>
      <c r="CU40" s="587"/>
      <c r="CV40" s="587"/>
      <c r="CW40" s="587"/>
      <c r="CX40" s="587"/>
      <c r="CY40" s="588"/>
      <c r="CZ40" s="589" t="s">
        <v>316</v>
      </c>
      <c r="DA40" s="607"/>
      <c r="DB40" s="607"/>
      <c r="DC40" s="608"/>
      <c r="DD40" s="592" t="s">
        <v>316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571343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255</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4251356</v>
      </c>
      <c r="CS42" s="587"/>
      <c r="CT42" s="587"/>
      <c r="CU42" s="587"/>
      <c r="CV42" s="587"/>
      <c r="CW42" s="587"/>
      <c r="CX42" s="587"/>
      <c r="CY42" s="588"/>
      <c r="CZ42" s="589">
        <v>29.9</v>
      </c>
      <c r="DA42" s="590"/>
      <c r="DB42" s="590"/>
      <c r="DC42" s="591"/>
      <c r="DD42" s="592">
        <v>444097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238674</v>
      </c>
      <c r="CS43" s="605"/>
      <c r="CT43" s="605"/>
      <c r="CU43" s="605"/>
      <c r="CV43" s="605"/>
      <c r="CW43" s="605"/>
      <c r="CX43" s="605"/>
      <c r="CY43" s="606"/>
      <c r="CZ43" s="589">
        <v>1.7</v>
      </c>
      <c r="DA43" s="607"/>
      <c r="DB43" s="607"/>
      <c r="DC43" s="608"/>
      <c r="DD43" s="592">
        <v>213405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4251356</v>
      </c>
      <c r="CS44" s="587"/>
      <c r="CT44" s="587"/>
      <c r="CU44" s="587"/>
      <c r="CV44" s="587"/>
      <c r="CW44" s="587"/>
      <c r="CX44" s="587"/>
      <c r="CY44" s="588"/>
      <c r="CZ44" s="589">
        <v>29.9</v>
      </c>
      <c r="DA44" s="590"/>
      <c r="DB44" s="590"/>
      <c r="DC44" s="591"/>
      <c r="DD44" s="592">
        <v>444097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2722849</v>
      </c>
      <c r="CS45" s="605"/>
      <c r="CT45" s="605"/>
      <c r="CU45" s="605"/>
      <c r="CV45" s="605"/>
      <c r="CW45" s="605"/>
      <c r="CX45" s="605"/>
      <c r="CY45" s="606"/>
      <c r="CZ45" s="589">
        <v>19.100000000000001</v>
      </c>
      <c r="DA45" s="607"/>
      <c r="DB45" s="607"/>
      <c r="DC45" s="608"/>
      <c r="DD45" s="592">
        <v>48869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1528507</v>
      </c>
      <c r="CS46" s="587"/>
      <c r="CT46" s="587"/>
      <c r="CU46" s="587"/>
      <c r="CV46" s="587"/>
      <c r="CW46" s="587"/>
      <c r="CX46" s="587"/>
      <c r="CY46" s="588"/>
      <c r="CZ46" s="589">
        <v>10.7</v>
      </c>
      <c r="DA46" s="590"/>
      <c r="DB46" s="590"/>
      <c r="DC46" s="591"/>
      <c r="DD46" s="592">
        <v>395228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316</v>
      </c>
      <c r="CS47" s="605"/>
      <c r="CT47" s="605"/>
      <c r="CU47" s="605"/>
      <c r="CV47" s="605"/>
      <c r="CW47" s="605"/>
      <c r="CX47" s="605"/>
      <c r="CY47" s="606"/>
      <c r="CZ47" s="589" t="s">
        <v>316</v>
      </c>
      <c r="DA47" s="607"/>
      <c r="DB47" s="607"/>
      <c r="DC47" s="608"/>
      <c r="DD47" s="592" t="s">
        <v>316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14235530</v>
      </c>
      <c r="CS49" s="571"/>
      <c r="CT49" s="571"/>
      <c r="CU49" s="571"/>
      <c r="CV49" s="571"/>
      <c r="CW49" s="571"/>
      <c r="CX49" s="571"/>
      <c r="CY49" s="572"/>
      <c r="CZ49" s="573">
        <v>100</v>
      </c>
      <c r="DA49" s="574"/>
      <c r="DB49" s="574"/>
      <c r="DC49" s="575"/>
      <c r="DD49" s="576">
        <v>6916275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14229</v>
      </c>
      <c r="R7" s="1099"/>
      <c r="S7" s="1099"/>
      <c r="T7" s="1099"/>
      <c r="U7" s="1099"/>
      <c r="V7" s="1099">
        <v>13934</v>
      </c>
      <c r="W7" s="1099"/>
      <c r="X7" s="1099"/>
      <c r="Y7" s="1099"/>
      <c r="Z7" s="1099"/>
      <c r="AA7" s="1099">
        <v>295</v>
      </c>
      <c r="AB7" s="1099"/>
      <c r="AC7" s="1099"/>
      <c r="AD7" s="1099"/>
      <c r="AE7" s="1100"/>
      <c r="AF7" s="1101">
        <v>241</v>
      </c>
      <c r="AG7" s="1102"/>
      <c r="AH7" s="1102"/>
      <c r="AI7" s="1102"/>
      <c r="AJ7" s="1103"/>
      <c r="AK7" s="1085">
        <v>610</v>
      </c>
      <c r="AL7" s="1086"/>
      <c r="AM7" s="1086"/>
      <c r="AN7" s="1086"/>
      <c r="AO7" s="1086"/>
      <c r="AP7" s="1086">
        <v>11895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551</v>
      </c>
      <c r="BS7" s="1089" t="s">
        <v>550</v>
      </c>
      <c r="BT7" s="1090"/>
      <c r="BU7" s="1090"/>
      <c r="BV7" s="1090"/>
      <c r="BW7" s="1090"/>
      <c r="BX7" s="1090"/>
      <c r="BY7" s="1090"/>
      <c r="BZ7" s="1090"/>
      <c r="CA7" s="1090"/>
      <c r="CB7" s="1090"/>
      <c r="CC7" s="1090"/>
      <c r="CD7" s="1090"/>
      <c r="CE7" s="1090"/>
      <c r="CF7" s="1090"/>
      <c r="CG7" s="1091"/>
      <c r="CH7" s="1082">
        <v>-17</v>
      </c>
      <c r="CI7" s="1083"/>
      <c r="CJ7" s="1083"/>
      <c r="CK7" s="1083"/>
      <c r="CL7" s="1084"/>
      <c r="CM7" s="1082">
        <v>3877</v>
      </c>
      <c r="CN7" s="1083"/>
      <c r="CO7" s="1083"/>
      <c r="CP7" s="1083"/>
      <c r="CQ7" s="1084"/>
      <c r="CR7" s="1082">
        <v>5</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14229</v>
      </c>
      <c r="R23" s="1063"/>
      <c r="S23" s="1063"/>
      <c r="T23" s="1063"/>
      <c r="U23" s="1063"/>
      <c r="V23" s="1063">
        <v>13934</v>
      </c>
      <c r="W23" s="1063"/>
      <c r="X23" s="1063"/>
      <c r="Y23" s="1063"/>
      <c r="Z23" s="1063"/>
      <c r="AA23" s="1063">
        <v>295</v>
      </c>
      <c r="AB23" s="1063"/>
      <c r="AC23" s="1063"/>
      <c r="AD23" s="1063"/>
      <c r="AE23" s="1064"/>
      <c r="AF23" s="1065">
        <v>241</v>
      </c>
      <c r="AG23" s="1063"/>
      <c r="AH23" s="1063"/>
      <c r="AI23" s="1063"/>
      <c r="AJ23" s="1066"/>
      <c r="AK23" s="1067"/>
      <c r="AL23" s="1068"/>
      <c r="AM23" s="1068"/>
      <c r="AN23" s="1068"/>
      <c r="AO23" s="1068"/>
      <c r="AP23" s="1063">
        <v>11895</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4277</v>
      </c>
      <c r="R28" s="1048"/>
      <c r="S28" s="1048"/>
      <c r="T28" s="1048"/>
      <c r="U28" s="1048"/>
      <c r="V28" s="1048">
        <v>5598</v>
      </c>
      <c r="W28" s="1048"/>
      <c r="X28" s="1048"/>
      <c r="Y28" s="1048"/>
      <c r="Z28" s="1048"/>
      <c r="AA28" s="1048">
        <v>-1321</v>
      </c>
      <c r="AB28" s="1048"/>
      <c r="AC28" s="1048"/>
      <c r="AD28" s="1048"/>
      <c r="AE28" s="1049"/>
      <c r="AF28" s="1050">
        <v>-1321</v>
      </c>
      <c r="AG28" s="1048"/>
      <c r="AH28" s="1048"/>
      <c r="AI28" s="1048"/>
      <c r="AJ28" s="1051"/>
      <c r="AK28" s="1052">
        <v>409</v>
      </c>
      <c r="AL28" s="1040"/>
      <c r="AM28" s="1040"/>
      <c r="AN28" s="1040"/>
      <c r="AO28" s="1040"/>
      <c r="AP28" s="1040">
        <v>0</v>
      </c>
      <c r="AQ28" s="1040"/>
      <c r="AR28" s="1040"/>
      <c r="AS28" s="1040"/>
      <c r="AT28" s="1040"/>
      <c r="AU28" s="1040">
        <v>0</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1888</v>
      </c>
      <c r="R29" s="1038"/>
      <c r="S29" s="1038"/>
      <c r="T29" s="1038"/>
      <c r="U29" s="1038"/>
      <c r="V29" s="1038">
        <v>1844</v>
      </c>
      <c r="W29" s="1038"/>
      <c r="X29" s="1038"/>
      <c r="Y29" s="1038"/>
      <c r="Z29" s="1038"/>
      <c r="AA29" s="1038">
        <v>44</v>
      </c>
      <c r="AB29" s="1038"/>
      <c r="AC29" s="1038"/>
      <c r="AD29" s="1038"/>
      <c r="AE29" s="1039"/>
      <c r="AF29" s="1013">
        <v>44</v>
      </c>
      <c r="AG29" s="1014"/>
      <c r="AH29" s="1014"/>
      <c r="AI29" s="1014"/>
      <c r="AJ29" s="1015"/>
      <c r="AK29" s="974">
        <v>333</v>
      </c>
      <c r="AL29" s="965"/>
      <c r="AM29" s="965"/>
      <c r="AN29" s="965"/>
      <c r="AO29" s="965"/>
      <c r="AP29" s="965">
        <v>0</v>
      </c>
      <c r="AQ29" s="965"/>
      <c r="AR29" s="965"/>
      <c r="AS29" s="965"/>
      <c r="AT29" s="965"/>
      <c r="AU29" s="965">
        <v>0</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180</v>
      </c>
      <c r="R30" s="1038"/>
      <c r="S30" s="1038"/>
      <c r="T30" s="1038"/>
      <c r="U30" s="1038"/>
      <c r="V30" s="1038">
        <v>180</v>
      </c>
      <c r="W30" s="1038"/>
      <c r="X30" s="1038"/>
      <c r="Y30" s="1038"/>
      <c r="Z30" s="1038"/>
      <c r="AA30" s="1038">
        <v>0</v>
      </c>
      <c r="AB30" s="1038"/>
      <c r="AC30" s="1038"/>
      <c r="AD30" s="1038"/>
      <c r="AE30" s="1039"/>
      <c r="AF30" s="1013">
        <v>0</v>
      </c>
      <c r="AG30" s="1014"/>
      <c r="AH30" s="1014"/>
      <c r="AI30" s="1014"/>
      <c r="AJ30" s="1015"/>
      <c r="AK30" s="974">
        <v>49</v>
      </c>
      <c r="AL30" s="965"/>
      <c r="AM30" s="965"/>
      <c r="AN30" s="965"/>
      <c r="AO30" s="965"/>
      <c r="AP30" s="965">
        <v>0</v>
      </c>
      <c r="AQ30" s="965"/>
      <c r="AR30" s="965"/>
      <c r="AS30" s="965"/>
      <c r="AT30" s="965"/>
      <c r="AU30" s="965">
        <v>0</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813</v>
      </c>
      <c r="R31" s="1038"/>
      <c r="S31" s="1038"/>
      <c r="T31" s="1038"/>
      <c r="U31" s="1038"/>
      <c r="V31" s="1038">
        <v>767</v>
      </c>
      <c r="W31" s="1038"/>
      <c r="X31" s="1038"/>
      <c r="Y31" s="1038"/>
      <c r="Z31" s="1038"/>
      <c r="AA31" s="1038">
        <v>46</v>
      </c>
      <c r="AB31" s="1038"/>
      <c r="AC31" s="1038"/>
      <c r="AD31" s="1038"/>
      <c r="AE31" s="1039"/>
      <c r="AF31" s="1013">
        <v>1443</v>
      </c>
      <c r="AG31" s="1014"/>
      <c r="AH31" s="1014"/>
      <c r="AI31" s="1014"/>
      <c r="AJ31" s="1015"/>
      <c r="AK31" s="974">
        <v>0</v>
      </c>
      <c r="AL31" s="965"/>
      <c r="AM31" s="965"/>
      <c r="AN31" s="965"/>
      <c r="AO31" s="965"/>
      <c r="AP31" s="965">
        <v>365</v>
      </c>
      <c r="AQ31" s="965"/>
      <c r="AR31" s="965"/>
      <c r="AS31" s="965"/>
      <c r="AT31" s="965"/>
      <c r="AU31" s="965">
        <v>0</v>
      </c>
      <c r="AV31" s="965"/>
      <c r="AW31" s="965"/>
      <c r="AX31" s="965"/>
      <c r="AY31" s="965"/>
      <c r="AZ31" s="1036" t="s">
        <v>536</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781</v>
      </c>
      <c r="R32" s="1038"/>
      <c r="S32" s="1038"/>
      <c r="T32" s="1038"/>
      <c r="U32" s="1038"/>
      <c r="V32" s="1038">
        <v>759</v>
      </c>
      <c r="W32" s="1038"/>
      <c r="X32" s="1038"/>
      <c r="Y32" s="1038"/>
      <c r="Z32" s="1038"/>
      <c r="AA32" s="1038">
        <v>22</v>
      </c>
      <c r="AB32" s="1038"/>
      <c r="AC32" s="1038"/>
      <c r="AD32" s="1038"/>
      <c r="AE32" s="1039"/>
      <c r="AF32" s="1013">
        <v>22</v>
      </c>
      <c r="AG32" s="1014"/>
      <c r="AH32" s="1014"/>
      <c r="AI32" s="1014"/>
      <c r="AJ32" s="1015"/>
      <c r="AK32" s="974">
        <v>201</v>
      </c>
      <c r="AL32" s="965"/>
      <c r="AM32" s="965"/>
      <c r="AN32" s="965"/>
      <c r="AO32" s="965"/>
      <c r="AP32" s="965">
        <v>4028</v>
      </c>
      <c r="AQ32" s="965"/>
      <c r="AR32" s="965"/>
      <c r="AS32" s="965"/>
      <c r="AT32" s="965"/>
      <c r="AU32" s="965">
        <v>3734</v>
      </c>
      <c r="AV32" s="965"/>
      <c r="AW32" s="965"/>
      <c r="AX32" s="965"/>
      <c r="AY32" s="965"/>
      <c r="AZ32" s="1036" t="s">
        <v>538</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458</v>
      </c>
      <c r="R33" s="1038"/>
      <c r="S33" s="1038"/>
      <c r="T33" s="1038"/>
      <c r="U33" s="1038"/>
      <c r="V33" s="1038">
        <v>435</v>
      </c>
      <c r="W33" s="1038"/>
      <c r="X33" s="1038"/>
      <c r="Y33" s="1038"/>
      <c r="Z33" s="1038"/>
      <c r="AA33" s="1038">
        <v>23</v>
      </c>
      <c r="AB33" s="1038"/>
      <c r="AC33" s="1038"/>
      <c r="AD33" s="1038"/>
      <c r="AE33" s="1039"/>
      <c r="AF33" s="1013">
        <v>23</v>
      </c>
      <c r="AG33" s="1014"/>
      <c r="AH33" s="1014"/>
      <c r="AI33" s="1014"/>
      <c r="AJ33" s="1015"/>
      <c r="AK33" s="974">
        <v>120</v>
      </c>
      <c r="AL33" s="965"/>
      <c r="AM33" s="965"/>
      <c r="AN33" s="965"/>
      <c r="AO33" s="965"/>
      <c r="AP33" s="965">
        <v>0</v>
      </c>
      <c r="AQ33" s="965"/>
      <c r="AR33" s="965"/>
      <c r="AS33" s="965"/>
      <c r="AT33" s="965"/>
      <c r="AU33" s="965">
        <v>0</v>
      </c>
      <c r="AV33" s="965"/>
      <c r="AW33" s="965"/>
      <c r="AX33" s="965"/>
      <c r="AY33" s="965"/>
      <c r="AZ33" s="1036" t="s">
        <v>537</v>
      </c>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212</v>
      </c>
      <c r="AG63" s="953"/>
      <c r="AH63" s="953"/>
      <c r="AI63" s="953"/>
      <c r="AJ63" s="1024"/>
      <c r="AK63" s="1025"/>
      <c r="AL63" s="957"/>
      <c r="AM63" s="957"/>
      <c r="AN63" s="957"/>
      <c r="AO63" s="957"/>
      <c r="AP63" s="953">
        <f>SUM(AP28:AP62)</f>
        <v>4393</v>
      </c>
      <c r="AQ63" s="953"/>
      <c r="AR63" s="953"/>
      <c r="AS63" s="953"/>
      <c r="AT63" s="953"/>
      <c r="AU63" s="953">
        <f>SUM(AU28:AU62)</f>
        <v>3734</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389</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1229</v>
      </c>
      <c r="R68" s="976"/>
      <c r="S68" s="976"/>
      <c r="T68" s="976"/>
      <c r="U68" s="976"/>
      <c r="V68" s="976">
        <v>1190</v>
      </c>
      <c r="W68" s="976"/>
      <c r="X68" s="976"/>
      <c r="Y68" s="976"/>
      <c r="Z68" s="976"/>
      <c r="AA68" s="976">
        <v>39</v>
      </c>
      <c r="AB68" s="976"/>
      <c r="AC68" s="976"/>
      <c r="AD68" s="976"/>
      <c r="AE68" s="976"/>
      <c r="AF68" s="976">
        <v>39</v>
      </c>
      <c r="AG68" s="976"/>
      <c r="AH68" s="976"/>
      <c r="AI68" s="976"/>
      <c r="AJ68" s="976"/>
      <c r="AK68" s="976">
        <v>33</v>
      </c>
      <c r="AL68" s="976"/>
      <c r="AM68" s="976"/>
      <c r="AN68" s="976"/>
      <c r="AO68" s="976"/>
      <c r="AP68" s="976">
        <v>34</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902</v>
      </c>
      <c r="R69" s="965"/>
      <c r="S69" s="965"/>
      <c r="T69" s="965"/>
      <c r="U69" s="965"/>
      <c r="V69" s="965">
        <v>727</v>
      </c>
      <c r="W69" s="965"/>
      <c r="X69" s="965"/>
      <c r="Y69" s="965"/>
      <c r="Z69" s="965"/>
      <c r="AA69" s="965">
        <v>175</v>
      </c>
      <c r="AB69" s="965"/>
      <c r="AC69" s="965"/>
      <c r="AD69" s="965"/>
      <c r="AE69" s="965"/>
      <c r="AF69" s="965">
        <v>6</v>
      </c>
      <c r="AG69" s="965"/>
      <c r="AH69" s="965"/>
      <c r="AI69" s="965"/>
      <c r="AJ69" s="965"/>
      <c r="AK69" s="965">
        <v>0</v>
      </c>
      <c r="AL69" s="965"/>
      <c r="AM69" s="965"/>
      <c r="AN69" s="965"/>
      <c r="AO69" s="965"/>
      <c r="AP69" s="965">
        <v>653</v>
      </c>
      <c r="AQ69" s="965"/>
      <c r="AR69" s="965"/>
      <c r="AS69" s="965"/>
      <c r="AT69" s="965"/>
      <c r="AU69" s="965">
        <v>407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181</v>
      </c>
      <c r="R70" s="965"/>
      <c r="S70" s="965"/>
      <c r="T70" s="965"/>
      <c r="U70" s="965"/>
      <c r="V70" s="965">
        <v>125</v>
      </c>
      <c r="W70" s="965"/>
      <c r="X70" s="965"/>
      <c r="Y70" s="965"/>
      <c r="Z70" s="965"/>
      <c r="AA70" s="965">
        <v>56</v>
      </c>
      <c r="AB70" s="965"/>
      <c r="AC70" s="965"/>
      <c r="AD70" s="965"/>
      <c r="AE70" s="965"/>
      <c r="AF70" s="965">
        <v>56</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549</v>
      </c>
      <c r="C71" s="969"/>
      <c r="D71" s="969"/>
      <c r="E71" s="969"/>
      <c r="F71" s="969"/>
      <c r="G71" s="969"/>
      <c r="H71" s="969"/>
      <c r="I71" s="969"/>
      <c r="J71" s="969"/>
      <c r="K71" s="969"/>
      <c r="L71" s="969"/>
      <c r="M71" s="969"/>
      <c r="N71" s="969"/>
      <c r="O71" s="969"/>
      <c r="P71" s="970"/>
      <c r="Q71" s="971">
        <v>140</v>
      </c>
      <c r="R71" s="965"/>
      <c r="S71" s="965"/>
      <c r="T71" s="965"/>
      <c r="U71" s="965"/>
      <c r="V71" s="965">
        <v>179</v>
      </c>
      <c r="W71" s="965"/>
      <c r="X71" s="965"/>
      <c r="Y71" s="965"/>
      <c r="Z71" s="965"/>
      <c r="AA71" s="965">
        <v>-39</v>
      </c>
      <c r="AB71" s="965"/>
      <c r="AC71" s="965"/>
      <c r="AD71" s="965"/>
      <c r="AE71" s="965"/>
      <c r="AF71" s="965">
        <v>-39</v>
      </c>
      <c r="AG71" s="965"/>
      <c r="AH71" s="965"/>
      <c r="AI71" s="965"/>
      <c r="AJ71" s="965"/>
      <c r="AK71" s="965">
        <v>41</v>
      </c>
      <c r="AL71" s="965"/>
      <c r="AM71" s="965"/>
      <c r="AN71" s="965"/>
      <c r="AO71" s="965"/>
      <c r="AP71" s="965">
        <v>140</v>
      </c>
      <c r="AQ71" s="965"/>
      <c r="AR71" s="965"/>
      <c r="AS71" s="965"/>
      <c r="AT71" s="965"/>
      <c r="AU71" s="965">
        <v>43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548</v>
      </c>
      <c r="C72" s="969"/>
      <c r="D72" s="969"/>
      <c r="E72" s="969"/>
      <c r="F72" s="969"/>
      <c r="G72" s="969"/>
      <c r="H72" s="969"/>
      <c r="I72" s="969"/>
      <c r="J72" s="969"/>
      <c r="K72" s="969"/>
      <c r="L72" s="969"/>
      <c r="M72" s="969"/>
      <c r="N72" s="969"/>
      <c r="O72" s="969"/>
      <c r="P72" s="970"/>
      <c r="Q72" s="971">
        <v>15564</v>
      </c>
      <c r="R72" s="965"/>
      <c r="S72" s="965"/>
      <c r="T72" s="965"/>
      <c r="U72" s="965"/>
      <c r="V72" s="965">
        <v>14402</v>
      </c>
      <c r="W72" s="965"/>
      <c r="X72" s="965"/>
      <c r="Y72" s="965"/>
      <c r="Z72" s="965"/>
      <c r="AA72" s="965">
        <v>1162</v>
      </c>
      <c r="AB72" s="965"/>
      <c r="AC72" s="965"/>
      <c r="AD72" s="965"/>
      <c r="AE72" s="965"/>
      <c r="AF72" s="965">
        <v>1162</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c r="D73" s="969"/>
      <c r="E73" s="969"/>
      <c r="F73" s="969"/>
      <c r="G73" s="969"/>
      <c r="H73" s="969"/>
      <c r="I73" s="969"/>
      <c r="J73" s="969"/>
      <c r="K73" s="969"/>
      <c r="L73" s="969"/>
      <c r="M73" s="969"/>
      <c r="N73" s="969"/>
      <c r="O73" s="969"/>
      <c r="P73" s="970"/>
      <c r="Q73" s="971">
        <v>151</v>
      </c>
      <c r="R73" s="965"/>
      <c r="S73" s="965"/>
      <c r="T73" s="965"/>
      <c r="U73" s="965"/>
      <c r="V73" s="965">
        <v>141</v>
      </c>
      <c r="W73" s="965"/>
      <c r="X73" s="965"/>
      <c r="Y73" s="965"/>
      <c r="Z73" s="965"/>
      <c r="AA73" s="965">
        <v>10</v>
      </c>
      <c r="AB73" s="965"/>
      <c r="AC73" s="965"/>
      <c r="AD73" s="965"/>
      <c r="AE73" s="965"/>
      <c r="AF73" s="965">
        <v>10</v>
      </c>
      <c r="AG73" s="965"/>
      <c r="AH73" s="965"/>
      <c r="AI73" s="965"/>
      <c r="AJ73" s="965"/>
      <c r="AK73" s="965">
        <v>25</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1">
        <v>34</v>
      </c>
      <c r="R74" s="965"/>
      <c r="S74" s="965"/>
      <c r="T74" s="965"/>
      <c r="U74" s="965"/>
      <c r="V74" s="965">
        <v>23</v>
      </c>
      <c r="W74" s="965"/>
      <c r="X74" s="965"/>
      <c r="Y74" s="965"/>
      <c r="Z74" s="965"/>
      <c r="AA74" s="965">
        <v>11</v>
      </c>
      <c r="AB74" s="965"/>
      <c r="AC74" s="965"/>
      <c r="AD74" s="965"/>
      <c r="AE74" s="965"/>
      <c r="AF74" s="965">
        <v>11</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544</v>
      </c>
      <c r="C75" s="969"/>
      <c r="D75" s="969"/>
      <c r="E75" s="969"/>
      <c r="F75" s="969"/>
      <c r="G75" s="969"/>
      <c r="H75" s="969"/>
      <c r="I75" s="969"/>
      <c r="J75" s="969"/>
      <c r="K75" s="969"/>
      <c r="L75" s="969"/>
      <c r="M75" s="969"/>
      <c r="N75" s="969"/>
      <c r="O75" s="969"/>
      <c r="P75" s="970"/>
      <c r="Q75" s="972">
        <v>258</v>
      </c>
      <c r="R75" s="973"/>
      <c r="S75" s="973"/>
      <c r="T75" s="973"/>
      <c r="U75" s="974"/>
      <c r="V75" s="975">
        <v>240</v>
      </c>
      <c r="W75" s="973"/>
      <c r="X75" s="973"/>
      <c r="Y75" s="973"/>
      <c r="Z75" s="974"/>
      <c r="AA75" s="975">
        <v>18</v>
      </c>
      <c r="AB75" s="973"/>
      <c r="AC75" s="973"/>
      <c r="AD75" s="973"/>
      <c r="AE75" s="974"/>
      <c r="AF75" s="975">
        <v>18</v>
      </c>
      <c r="AG75" s="973"/>
      <c r="AH75" s="973"/>
      <c r="AI75" s="973"/>
      <c r="AJ75" s="974"/>
      <c r="AK75" s="975">
        <v>0</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545</v>
      </c>
      <c r="C76" s="969"/>
      <c r="D76" s="969"/>
      <c r="E76" s="969"/>
      <c r="F76" s="969"/>
      <c r="G76" s="969"/>
      <c r="H76" s="969"/>
      <c r="I76" s="969"/>
      <c r="J76" s="969"/>
      <c r="K76" s="969"/>
      <c r="L76" s="969"/>
      <c r="M76" s="969"/>
      <c r="N76" s="969"/>
      <c r="O76" s="969"/>
      <c r="P76" s="970"/>
      <c r="Q76" s="972">
        <v>131418</v>
      </c>
      <c r="R76" s="973"/>
      <c r="S76" s="973"/>
      <c r="T76" s="973"/>
      <c r="U76" s="974"/>
      <c r="V76" s="975">
        <v>127699</v>
      </c>
      <c r="W76" s="973"/>
      <c r="X76" s="973"/>
      <c r="Y76" s="973"/>
      <c r="Z76" s="974"/>
      <c r="AA76" s="975">
        <v>3719</v>
      </c>
      <c r="AB76" s="973"/>
      <c r="AC76" s="973"/>
      <c r="AD76" s="973"/>
      <c r="AE76" s="974"/>
      <c r="AF76" s="975">
        <v>3719</v>
      </c>
      <c r="AG76" s="973"/>
      <c r="AH76" s="973"/>
      <c r="AI76" s="973"/>
      <c r="AJ76" s="974"/>
      <c r="AK76" s="975">
        <v>1555</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546</v>
      </c>
      <c r="C77" s="969"/>
      <c r="D77" s="969"/>
      <c r="E77" s="969"/>
      <c r="F77" s="969"/>
      <c r="G77" s="969"/>
      <c r="H77" s="969"/>
      <c r="I77" s="969"/>
      <c r="J77" s="969"/>
      <c r="K77" s="969"/>
      <c r="L77" s="969"/>
      <c r="M77" s="969"/>
      <c r="N77" s="969"/>
      <c r="O77" s="969"/>
      <c r="P77" s="970"/>
      <c r="Q77" s="972">
        <v>250</v>
      </c>
      <c r="R77" s="973"/>
      <c r="S77" s="973"/>
      <c r="T77" s="973"/>
      <c r="U77" s="974"/>
      <c r="V77" s="975">
        <v>239</v>
      </c>
      <c r="W77" s="973"/>
      <c r="X77" s="973"/>
      <c r="Y77" s="973"/>
      <c r="Z77" s="974"/>
      <c r="AA77" s="975">
        <v>11</v>
      </c>
      <c r="AB77" s="973"/>
      <c r="AC77" s="973"/>
      <c r="AD77" s="973"/>
      <c r="AE77" s="974"/>
      <c r="AF77" s="975">
        <v>11</v>
      </c>
      <c r="AG77" s="973"/>
      <c r="AH77" s="973"/>
      <c r="AI77" s="973"/>
      <c r="AJ77" s="974"/>
      <c r="AK77" s="975">
        <v>0</v>
      </c>
      <c r="AL77" s="973"/>
      <c r="AM77" s="973"/>
      <c r="AN77" s="973"/>
      <c r="AO77" s="974"/>
      <c r="AP77" s="975">
        <v>0</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547</v>
      </c>
      <c r="C78" s="969"/>
      <c r="D78" s="969"/>
      <c r="E78" s="969"/>
      <c r="F78" s="969"/>
      <c r="G78" s="969"/>
      <c r="H78" s="969"/>
      <c r="I78" s="969"/>
      <c r="J78" s="969"/>
      <c r="K78" s="969"/>
      <c r="L78" s="969"/>
      <c r="M78" s="969"/>
      <c r="N78" s="969"/>
      <c r="O78" s="969"/>
      <c r="P78" s="970"/>
      <c r="Q78" s="971">
        <v>15</v>
      </c>
      <c r="R78" s="965"/>
      <c r="S78" s="965"/>
      <c r="T78" s="965"/>
      <c r="U78" s="965"/>
      <c r="V78" s="965">
        <v>12</v>
      </c>
      <c r="W78" s="965"/>
      <c r="X78" s="965"/>
      <c r="Y78" s="965"/>
      <c r="Z78" s="965"/>
      <c r="AA78" s="965">
        <v>3</v>
      </c>
      <c r="AB78" s="965"/>
      <c r="AC78" s="965"/>
      <c r="AD78" s="965"/>
      <c r="AE78" s="965"/>
      <c r="AF78" s="965">
        <v>3</v>
      </c>
      <c r="AG78" s="965"/>
      <c r="AH78" s="965"/>
      <c r="AI78" s="965"/>
      <c r="AJ78" s="965"/>
      <c r="AK78" s="965">
        <v>0</v>
      </c>
      <c r="AL78" s="965"/>
      <c r="AM78" s="965"/>
      <c r="AN78" s="965"/>
      <c r="AO78" s="965"/>
      <c r="AP78" s="965">
        <v>0</v>
      </c>
      <c r="AQ78" s="965"/>
      <c r="AR78" s="965"/>
      <c r="AS78" s="965"/>
      <c r="AT78" s="965"/>
      <c r="AU78" s="965">
        <v>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SUM(AF68:AF87)</f>
        <v>4996</v>
      </c>
      <c r="AG88" s="953"/>
      <c r="AH88" s="953"/>
      <c r="AI88" s="953"/>
      <c r="AJ88" s="953"/>
      <c r="AK88" s="957"/>
      <c r="AL88" s="957"/>
      <c r="AM88" s="957"/>
      <c r="AN88" s="957"/>
      <c r="AO88" s="957"/>
      <c r="AP88" s="953">
        <f>SUM(AP68:AP87)</f>
        <v>827</v>
      </c>
      <c r="AQ88" s="953"/>
      <c r="AR88" s="953"/>
      <c r="AS88" s="953"/>
      <c r="AT88" s="953"/>
      <c r="AU88" s="953">
        <f>SUM(AU68:AU87)</f>
        <v>450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1124128</v>
      </c>
      <c r="AB110" s="871"/>
      <c r="AC110" s="871"/>
      <c r="AD110" s="871"/>
      <c r="AE110" s="872"/>
      <c r="AF110" s="873">
        <v>1064178</v>
      </c>
      <c r="AG110" s="871"/>
      <c r="AH110" s="871"/>
      <c r="AI110" s="871"/>
      <c r="AJ110" s="872"/>
      <c r="AK110" s="873">
        <v>1044334</v>
      </c>
      <c r="AL110" s="871"/>
      <c r="AM110" s="871"/>
      <c r="AN110" s="871"/>
      <c r="AO110" s="872"/>
      <c r="AP110" s="874">
        <v>18.7</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10325743</v>
      </c>
      <c r="BR110" s="798"/>
      <c r="BS110" s="798"/>
      <c r="BT110" s="798"/>
      <c r="BU110" s="798"/>
      <c r="BV110" s="798">
        <v>10569962</v>
      </c>
      <c r="BW110" s="798"/>
      <c r="BX110" s="798"/>
      <c r="BY110" s="798"/>
      <c r="BZ110" s="798"/>
      <c r="CA110" s="798">
        <v>11894591</v>
      </c>
      <c r="CB110" s="798"/>
      <c r="CC110" s="798"/>
      <c r="CD110" s="798"/>
      <c r="CE110" s="798"/>
      <c r="CF110" s="859">
        <v>212.9</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110</v>
      </c>
      <c r="BR111" s="769"/>
      <c r="BS111" s="769"/>
      <c r="BT111" s="769"/>
      <c r="BU111" s="769"/>
      <c r="BV111" s="769" t="s">
        <v>110</v>
      </c>
      <c r="BW111" s="769"/>
      <c r="BX111" s="769"/>
      <c r="BY111" s="769"/>
      <c r="BZ111" s="769"/>
      <c r="CA111" s="769" t="s">
        <v>110</v>
      </c>
      <c r="CB111" s="769"/>
      <c r="CC111" s="769"/>
      <c r="CD111" s="769"/>
      <c r="CE111" s="769"/>
      <c r="CF111" s="846" t="s">
        <v>110</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3175660</v>
      </c>
      <c r="BR112" s="769"/>
      <c r="BS112" s="769"/>
      <c r="BT112" s="769"/>
      <c r="BU112" s="769"/>
      <c r="BV112" s="769">
        <v>3542531</v>
      </c>
      <c r="BW112" s="769"/>
      <c r="BX112" s="769"/>
      <c r="BY112" s="769"/>
      <c r="BZ112" s="769"/>
      <c r="CA112" s="769">
        <v>3734283</v>
      </c>
      <c r="CB112" s="769"/>
      <c r="CC112" s="769"/>
      <c r="CD112" s="769"/>
      <c r="CE112" s="769"/>
      <c r="CF112" s="846">
        <v>66.8</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144688</v>
      </c>
      <c r="AB113" s="907"/>
      <c r="AC113" s="907"/>
      <c r="AD113" s="907"/>
      <c r="AE113" s="908"/>
      <c r="AF113" s="909">
        <v>171069</v>
      </c>
      <c r="AG113" s="907"/>
      <c r="AH113" s="907"/>
      <c r="AI113" s="907"/>
      <c r="AJ113" s="908"/>
      <c r="AK113" s="909">
        <v>161705</v>
      </c>
      <c r="AL113" s="907"/>
      <c r="AM113" s="907"/>
      <c r="AN113" s="907"/>
      <c r="AO113" s="908"/>
      <c r="AP113" s="910">
        <v>2.9</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134275</v>
      </c>
      <c r="BR113" s="769"/>
      <c r="BS113" s="769"/>
      <c r="BT113" s="769"/>
      <c r="BU113" s="769"/>
      <c r="BV113" s="769">
        <v>161640</v>
      </c>
      <c r="BW113" s="769"/>
      <c r="BX113" s="769"/>
      <c r="BY113" s="769"/>
      <c r="BZ113" s="769"/>
      <c r="CA113" s="769">
        <v>464418</v>
      </c>
      <c r="CB113" s="769"/>
      <c r="CC113" s="769"/>
      <c r="CD113" s="769"/>
      <c r="CE113" s="769"/>
      <c r="CF113" s="846">
        <v>8.3000000000000007</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66333</v>
      </c>
      <c r="AB114" s="782"/>
      <c r="AC114" s="782"/>
      <c r="AD114" s="782"/>
      <c r="AE114" s="783"/>
      <c r="AF114" s="784">
        <v>57629</v>
      </c>
      <c r="AG114" s="782"/>
      <c r="AH114" s="782"/>
      <c r="AI114" s="782"/>
      <c r="AJ114" s="783"/>
      <c r="AK114" s="784">
        <v>63943</v>
      </c>
      <c r="AL114" s="782"/>
      <c r="AM114" s="782"/>
      <c r="AN114" s="782"/>
      <c r="AO114" s="783"/>
      <c r="AP114" s="752">
        <v>1.1000000000000001</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1277124</v>
      </c>
      <c r="BR114" s="769"/>
      <c r="BS114" s="769"/>
      <c r="BT114" s="769"/>
      <c r="BU114" s="769"/>
      <c r="BV114" s="769">
        <v>1254573</v>
      </c>
      <c r="BW114" s="769"/>
      <c r="BX114" s="769"/>
      <c r="BY114" s="769"/>
      <c r="BZ114" s="769"/>
      <c r="CA114" s="769">
        <v>1117403</v>
      </c>
      <c r="CB114" s="769"/>
      <c r="CC114" s="769"/>
      <c r="CD114" s="769"/>
      <c r="CE114" s="769"/>
      <c r="CF114" s="846">
        <v>20</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110</v>
      </c>
      <c r="AB115" s="907"/>
      <c r="AC115" s="907"/>
      <c r="AD115" s="907"/>
      <c r="AE115" s="908"/>
      <c r="AF115" s="909" t="s">
        <v>110</v>
      </c>
      <c r="AG115" s="907"/>
      <c r="AH115" s="907"/>
      <c r="AI115" s="907"/>
      <c r="AJ115" s="908"/>
      <c r="AK115" s="909" t="s">
        <v>110</v>
      </c>
      <c r="AL115" s="907"/>
      <c r="AM115" s="907"/>
      <c r="AN115" s="907"/>
      <c r="AO115" s="908"/>
      <c r="AP115" s="910" t="s">
        <v>110</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658</v>
      </c>
      <c r="AB116" s="782"/>
      <c r="AC116" s="782"/>
      <c r="AD116" s="782"/>
      <c r="AE116" s="783"/>
      <c r="AF116" s="784">
        <v>708</v>
      </c>
      <c r="AG116" s="782"/>
      <c r="AH116" s="782"/>
      <c r="AI116" s="782"/>
      <c r="AJ116" s="783"/>
      <c r="AK116" s="784">
        <v>791</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1335807</v>
      </c>
      <c r="AB117" s="893"/>
      <c r="AC117" s="893"/>
      <c r="AD117" s="893"/>
      <c r="AE117" s="894"/>
      <c r="AF117" s="896">
        <v>1293584</v>
      </c>
      <c r="AG117" s="893"/>
      <c r="AH117" s="893"/>
      <c r="AI117" s="893"/>
      <c r="AJ117" s="894"/>
      <c r="AK117" s="896">
        <v>1270773</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14912802</v>
      </c>
      <c r="BR118" s="856"/>
      <c r="BS118" s="856"/>
      <c r="BT118" s="856"/>
      <c r="BU118" s="856"/>
      <c r="BV118" s="856">
        <v>15528706</v>
      </c>
      <c r="BW118" s="856"/>
      <c r="BX118" s="856"/>
      <c r="BY118" s="856"/>
      <c r="BZ118" s="856"/>
      <c r="CA118" s="856">
        <v>17210695</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1672174</v>
      </c>
      <c r="BR119" s="798"/>
      <c r="BS119" s="798"/>
      <c r="BT119" s="798"/>
      <c r="BU119" s="798"/>
      <c r="BV119" s="798">
        <v>1352779</v>
      </c>
      <c r="BW119" s="798"/>
      <c r="BX119" s="798"/>
      <c r="BY119" s="798"/>
      <c r="BZ119" s="798"/>
      <c r="CA119" s="798">
        <v>1448784</v>
      </c>
      <c r="CB119" s="798"/>
      <c r="CC119" s="798"/>
      <c r="CD119" s="798"/>
      <c r="CE119" s="798"/>
      <c r="CF119" s="859">
        <v>25.9</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849454</v>
      </c>
      <c r="BR120" s="769"/>
      <c r="BS120" s="769"/>
      <c r="BT120" s="769"/>
      <c r="BU120" s="769"/>
      <c r="BV120" s="769">
        <v>754746</v>
      </c>
      <c r="BW120" s="769"/>
      <c r="BX120" s="769"/>
      <c r="BY120" s="769"/>
      <c r="BZ120" s="769"/>
      <c r="CA120" s="769">
        <v>660038</v>
      </c>
      <c r="CB120" s="769"/>
      <c r="CC120" s="769"/>
      <c r="CD120" s="769"/>
      <c r="CE120" s="769"/>
      <c r="CF120" s="846">
        <v>11.8</v>
      </c>
      <c r="CG120" s="847"/>
      <c r="CH120" s="847"/>
      <c r="CI120" s="847"/>
      <c r="CJ120" s="847"/>
      <c r="CK120" s="848" t="s">
        <v>434</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3175660</v>
      </c>
      <c r="DH120" s="798"/>
      <c r="DI120" s="798"/>
      <c r="DJ120" s="798"/>
      <c r="DK120" s="798"/>
      <c r="DL120" s="798">
        <v>3542531</v>
      </c>
      <c r="DM120" s="798"/>
      <c r="DN120" s="798"/>
      <c r="DO120" s="798"/>
      <c r="DP120" s="798"/>
      <c r="DQ120" s="798">
        <v>3734283</v>
      </c>
      <c r="DR120" s="798"/>
      <c r="DS120" s="798"/>
      <c r="DT120" s="798"/>
      <c r="DU120" s="798"/>
      <c r="DV120" s="799">
        <v>66.8</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8236028</v>
      </c>
      <c r="BR121" s="856"/>
      <c r="BS121" s="856"/>
      <c r="BT121" s="856"/>
      <c r="BU121" s="856"/>
      <c r="BV121" s="856">
        <v>8501706</v>
      </c>
      <c r="BW121" s="856"/>
      <c r="BX121" s="856"/>
      <c r="BY121" s="856"/>
      <c r="BZ121" s="856"/>
      <c r="CA121" s="856">
        <v>8902917</v>
      </c>
      <c r="CB121" s="856"/>
      <c r="CC121" s="856"/>
      <c r="CD121" s="856"/>
      <c r="CE121" s="856"/>
      <c r="CF121" s="857">
        <v>159.4</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t="s">
        <v>110</v>
      </c>
      <c r="DH121" s="769"/>
      <c r="DI121" s="769"/>
      <c r="DJ121" s="769"/>
      <c r="DK121" s="769"/>
      <c r="DL121" s="769" t="s">
        <v>110</v>
      </c>
      <c r="DM121" s="769"/>
      <c r="DN121" s="769"/>
      <c r="DO121" s="769"/>
      <c r="DP121" s="769"/>
      <c r="DQ121" s="769" t="s">
        <v>110</v>
      </c>
      <c r="DR121" s="769"/>
      <c r="DS121" s="769"/>
      <c r="DT121" s="769"/>
      <c r="DU121" s="769"/>
      <c r="DV121" s="821" t="s">
        <v>110</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10757656</v>
      </c>
      <c r="BR122" s="838"/>
      <c r="BS122" s="838"/>
      <c r="BT122" s="838"/>
      <c r="BU122" s="838"/>
      <c r="BV122" s="838">
        <v>10609231</v>
      </c>
      <c r="BW122" s="838"/>
      <c r="BX122" s="838"/>
      <c r="BY122" s="838"/>
      <c r="BZ122" s="838"/>
      <c r="CA122" s="838">
        <v>11011739</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t="s">
        <v>110</v>
      </c>
      <c r="DH122" s="769"/>
      <c r="DI122" s="769"/>
      <c r="DJ122" s="769"/>
      <c r="DK122" s="769"/>
      <c r="DL122" s="769" t="s">
        <v>110</v>
      </c>
      <c r="DM122" s="769"/>
      <c r="DN122" s="769"/>
      <c r="DO122" s="769"/>
      <c r="DP122" s="769"/>
      <c r="DQ122" s="769" t="s">
        <v>110</v>
      </c>
      <c r="DR122" s="769"/>
      <c r="DS122" s="769"/>
      <c r="DT122" s="769"/>
      <c r="DU122" s="769"/>
      <c r="DV122" s="821" t="s">
        <v>110</v>
      </c>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74.900000000000006</v>
      </c>
      <c r="BR123" s="830"/>
      <c r="BS123" s="830"/>
      <c r="BT123" s="830"/>
      <c r="BU123" s="830"/>
      <c r="BV123" s="830">
        <v>88.6</v>
      </c>
      <c r="BW123" s="830"/>
      <c r="BX123" s="830"/>
      <c r="BY123" s="830"/>
      <c r="BZ123" s="830"/>
      <c r="CA123" s="830">
        <v>110.9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448</v>
      </c>
      <c r="AY127" s="756"/>
      <c r="AZ127" s="756"/>
      <c r="BA127" s="756"/>
      <c r="BB127" s="756"/>
      <c r="BC127" s="756"/>
      <c r="BD127" s="756"/>
      <c r="BE127" s="757"/>
      <c r="BF127" s="758" t="s">
        <v>110</v>
      </c>
      <c r="BG127" s="759"/>
      <c r="BH127" s="759"/>
      <c r="BI127" s="759"/>
      <c r="BJ127" s="759"/>
      <c r="BK127" s="759"/>
      <c r="BL127" s="760"/>
      <c r="BM127" s="758">
        <v>14.32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94708</v>
      </c>
      <c r="AB128" s="722"/>
      <c r="AC128" s="722"/>
      <c r="AD128" s="722"/>
      <c r="AE128" s="723"/>
      <c r="AF128" s="724">
        <v>94708</v>
      </c>
      <c r="AG128" s="722"/>
      <c r="AH128" s="722"/>
      <c r="AI128" s="722"/>
      <c r="AJ128" s="723"/>
      <c r="AK128" s="724">
        <v>94708</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110</v>
      </c>
      <c r="BG128" s="789"/>
      <c r="BH128" s="789"/>
      <c r="BI128" s="789"/>
      <c r="BJ128" s="789"/>
      <c r="BK128" s="789"/>
      <c r="BL128" s="790"/>
      <c r="BM128" s="788">
        <v>19.32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6237273</v>
      </c>
      <c r="AB129" s="782"/>
      <c r="AC129" s="782"/>
      <c r="AD129" s="782"/>
      <c r="AE129" s="783"/>
      <c r="AF129" s="784">
        <v>6228860</v>
      </c>
      <c r="AG129" s="782"/>
      <c r="AH129" s="782"/>
      <c r="AI129" s="782"/>
      <c r="AJ129" s="783"/>
      <c r="AK129" s="784">
        <v>6282138</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9.1999999999999993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691038</v>
      </c>
      <c r="AB130" s="782"/>
      <c r="AC130" s="782"/>
      <c r="AD130" s="782"/>
      <c r="AE130" s="783"/>
      <c r="AF130" s="784">
        <v>680972</v>
      </c>
      <c r="AG130" s="782"/>
      <c r="AH130" s="782"/>
      <c r="AI130" s="782"/>
      <c r="AJ130" s="783"/>
      <c r="AK130" s="784">
        <v>695150</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110.9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5546235</v>
      </c>
      <c r="AB131" s="715"/>
      <c r="AC131" s="715"/>
      <c r="AD131" s="715"/>
      <c r="AE131" s="716"/>
      <c r="AF131" s="717">
        <v>5547888</v>
      </c>
      <c r="AG131" s="715"/>
      <c r="AH131" s="715"/>
      <c r="AI131" s="715"/>
      <c r="AJ131" s="716"/>
      <c r="AK131" s="717">
        <v>5586988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9.9177369869999996</v>
      </c>
      <c r="AB132" s="738"/>
      <c r="AC132" s="738"/>
      <c r="AD132" s="738"/>
      <c r="AE132" s="739"/>
      <c r="AF132" s="740">
        <v>9.3351560090000003</v>
      </c>
      <c r="AG132" s="738"/>
      <c r="AH132" s="738"/>
      <c r="AI132" s="738"/>
      <c r="AJ132" s="739"/>
      <c r="AK132" s="740">
        <v>8.607768622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10</v>
      </c>
      <c r="AB133" s="747"/>
      <c r="AC133" s="747"/>
      <c r="AD133" s="747"/>
      <c r="AE133" s="748"/>
      <c r="AF133" s="746">
        <v>9.6999999999999993</v>
      </c>
      <c r="AG133" s="747"/>
      <c r="AH133" s="747"/>
      <c r="AI133" s="747"/>
      <c r="AJ133" s="748"/>
      <c r="AK133" s="746">
        <v>9.1999999999999993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L9" sqref="L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1691177</v>
      </c>
      <c r="L9" s="264">
        <v>47859</v>
      </c>
      <c r="M9" s="265">
        <v>58739</v>
      </c>
      <c r="N9" s="266">
        <v>-18.5</v>
      </c>
    </row>
    <row r="10" spans="1:16">
      <c r="A10" s="248"/>
      <c r="B10" s="244"/>
      <c r="C10" s="244"/>
      <c r="D10" s="244"/>
      <c r="E10" s="244"/>
      <c r="F10" s="244"/>
      <c r="G10" s="1131" t="s">
        <v>470</v>
      </c>
      <c r="H10" s="1132"/>
      <c r="I10" s="1132"/>
      <c r="J10" s="1133"/>
      <c r="K10" s="267">
        <v>60838</v>
      </c>
      <c r="L10" s="268">
        <v>1722</v>
      </c>
      <c r="M10" s="269">
        <v>5215</v>
      </c>
      <c r="N10" s="270">
        <v>-67</v>
      </c>
    </row>
    <row r="11" spans="1:16" ht="13.5" customHeight="1">
      <c r="A11" s="248"/>
      <c r="B11" s="244"/>
      <c r="C11" s="244"/>
      <c r="D11" s="244"/>
      <c r="E11" s="244"/>
      <c r="F11" s="244"/>
      <c r="G11" s="1131" t="s">
        <v>471</v>
      </c>
      <c r="H11" s="1132"/>
      <c r="I11" s="1132"/>
      <c r="J11" s="1133"/>
      <c r="K11" s="267">
        <v>423782</v>
      </c>
      <c r="L11" s="268">
        <v>11993</v>
      </c>
      <c r="M11" s="269">
        <v>7772</v>
      </c>
      <c r="N11" s="270">
        <v>54.3</v>
      </c>
    </row>
    <row r="12" spans="1:16" ht="13.5" customHeight="1">
      <c r="A12" s="248"/>
      <c r="B12" s="244"/>
      <c r="C12" s="244"/>
      <c r="D12" s="244"/>
      <c r="E12" s="244"/>
      <c r="F12" s="244"/>
      <c r="G12" s="1131" t="s">
        <v>472</v>
      </c>
      <c r="H12" s="1132"/>
      <c r="I12" s="1132"/>
      <c r="J12" s="1133"/>
      <c r="K12" s="267" t="s">
        <v>473</v>
      </c>
      <c r="L12" s="268" t="s">
        <v>473</v>
      </c>
      <c r="M12" s="269">
        <v>135</v>
      </c>
      <c r="N12" s="270" t="s">
        <v>473</v>
      </c>
    </row>
    <row r="13" spans="1:16" ht="13.5" customHeight="1">
      <c r="A13" s="248"/>
      <c r="B13" s="244"/>
      <c r="C13" s="244"/>
      <c r="D13" s="244"/>
      <c r="E13" s="244"/>
      <c r="F13" s="244"/>
      <c r="G13" s="1131" t="s">
        <v>474</v>
      </c>
      <c r="H13" s="1132"/>
      <c r="I13" s="1132"/>
      <c r="J13" s="1133"/>
      <c r="K13" s="267" t="s">
        <v>473</v>
      </c>
      <c r="L13" s="268" t="s">
        <v>473</v>
      </c>
      <c r="M13" s="269">
        <v>6</v>
      </c>
      <c r="N13" s="270" t="s">
        <v>473</v>
      </c>
    </row>
    <row r="14" spans="1:16" ht="13.5" customHeight="1">
      <c r="A14" s="248"/>
      <c r="B14" s="244"/>
      <c r="C14" s="244"/>
      <c r="D14" s="244"/>
      <c r="E14" s="244"/>
      <c r="F14" s="244"/>
      <c r="G14" s="1131" t="s">
        <v>475</v>
      </c>
      <c r="H14" s="1132"/>
      <c r="I14" s="1132"/>
      <c r="J14" s="1133"/>
      <c r="K14" s="267">
        <v>236797</v>
      </c>
      <c r="L14" s="268">
        <v>6701</v>
      </c>
      <c r="M14" s="269">
        <v>2905</v>
      </c>
      <c r="N14" s="270">
        <v>130.69999999999999</v>
      </c>
    </row>
    <row r="15" spans="1:16" ht="13.5" customHeight="1">
      <c r="A15" s="248"/>
      <c r="B15" s="244"/>
      <c r="C15" s="244"/>
      <c r="D15" s="244"/>
      <c r="E15" s="244"/>
      <c r="F15" s="244"/>
      <c r="G15" s="1131" t="s">
        <v>476</v>
      </c>
      <c r="H15" s="1132"/>
      <c r="I15" s="1132"/>
      <c r="J15" s="1133"/>
      <c r="K15" s="267">
        <v>238674</v>
      </c>
      <c r="L15" s="268">
        <v>6754</v>
      </c>
      <c r="M15" s="269">
        <v>1221</v>
      </c>
      <c r="N15" s="270">
        <v>453.2</v>
      </c>
    </row>
    <row r="16" spans="1:16">
      <c r="A16" s="248"/>
      <c r="B16" s="244"/>
      <c r="C16" s="244"/>
      <c r="D16" s="244"/>
      <c r="E16" s="244"/>
      <c r="F16" s="244"/>
      <c r="G16" s="1134" t="s">
        <v>477</v>
      </c>
      <c r="H16" s="1135"/>
      <c r="I16" s="1135"/>
      <c r="J16" s="1136"/>
      <c r="K16" s="268">
        <v>-287033</v>
      </c>
      <c r="L16" s="268">
        <v>-8123</v>
      </c>
      <c r="M16" s="269">
        <v>-6578</v>
      </c>
      <c r="N16" s="270">
        <v>23.5</v>
      </c>
    </row>
    <row r="17" spans="1:16">
      <c r="A17" s="248"/>
      <c r="B17" s="244"/>
      <c r="C17" s="244"/>
      <c r="D17" s="244"/>
      <c r="E17" s="244"/>
      <c r="F17" s="244"/>
      <c r="G17" s="1134" t="s">
        <v>169</v>
      </c>
      <c r="H17" s="1135"/>
      <c r="I17" s="1135"/>
      <c r="J17" s="1136"/>
      <c r="K17" s="268">
        <v>2364235</v>
      </c>
      <c r="L17" s="268">
        <v>66905</v>
      </c>
      <c r="M17" s="269">
        <v>69416</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4.92</v>
      </c>
      <c r="L21" s="281">
        <v>6.74</v>
      </c>
      <c r="M21" s="282">
        <v>-1.82</v>
      </c>
      <c r="N21" s="249"/>
      <c r="O21" s="283"/>
      <c r="P21" s="279"/>
    </row>
    <row r="22" spans="1:16" s="284" customFormat="1">
      <c r="A22" s="279"/>
      <c r="B22" s="249"/>
      <c r="C22" s="249"/>
      <c r="D22" s="249"/>
      <c r="E22" s="249"/>
      <c r="F22" s="249"/>
      <c r="G22" s="1128" t="s">
        <v>483</v>
      </c>
      <c r="H22" s="1129"/>
      <c r="I22" s="1129"/>
      <c r="J22" s="1130"/>
      <c r="K22" s="285">
        <v>99.1</v>
      </c>
      <c r="L22" s="286">
        <v>96.7</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1044334</v>
      </c>
      <c r="L32" s="294">
        <v>29554</v>
      </c>
      <c r="M32" s="295">
        <v>33867</v>
      </c>
      <c r="N32" s="296">
        <v>-12.7</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v>5</v>
      </c>
      <c r="N34" s="296" t="s">
        <v>473</v>
      </c>
    </row>
    <row r="35" spans="1:16" ht="27" customHeight="1">
      <c r="A35" s="248"/>
      <c r="B35" s="244"/>
      <c r="C35" s="244"/>
      <c r="D35" s="244"/>
      <c r="E35" s="244"/>
      <c r="F35" s="244"/>
      <c r="G35" s="1119" t="s">
        <v>490</v>
      </c>
      <c r="H35" s="1120"/>
      <c r="I35" s="1120"/>
      <c r="J35" s="1121"/>
      <c r="K35" s="294">
        <v>161705</v>
      </c>
      <c r="L35" s="294">
        <v>4576</v>
      </c>
      <c r="M35" s="295">
        <v>10553</v>
      </c>
      <c r="N35" s="296">
        <v>-56.6</v>
      </c>
    </row>
    <row r="36" spans="1:16" ht="27" customHeight="1">
      <c r="A36" s="248"/>
      <c r="B36" s="244"/>
      <c r="C36" s="244"/>
      <c r="D36" s="244"/>
      <c r="E36" s="244"/>
      <c r="F36" s="244"/>
      <c r="G36" s="1119" t="s">
        <v>491</v>
      </c>
      <c r="H36" s="1120"/>
      <c r="I36" s="1120"/>
      <c r="J36" s="1121"/>
      <c r="K36" s="294">
        <v>63943</v>
      </c>
      <c r="L36" s="294">
        <v>1810</v>
      </c>
      <c r="M36" s="295">
        <v>2741</v>
      </c>
      <c r="N36" s="296">
        <v>-34</v>
      </c>
    </row>
    <row r="37" spans="1:16" ht="13.5" customHeight="1">
      <c r="A37" s="248"/>
      <c r="B37" s="244"/>
      <c r="C37" s="244"/>
      <c r="D37" s="244"/>
      <c r="E37" s="244"/>
      <c r="F37" s="244"/>
      <c r="G37" s="1119" t="s">
        <v>492</v>
      </c>
      <c r="H37" s="1120"/>
      <c r="I37" s="1120"/>
      <c r="J37" s="1121"/>
      <c r="K37" s="294" t="s">
        <v>473</v>
      </c>
      <c r="L37" s="294" t="s">
        <v>473</v>
      </c>
      <c r="M37" s="295">
        <v>1442</v>
      </c>
      <c r="N37" s="296" t="s">
        <v>473</v>
      </c>
    </row>
    <row r="38" spans="1:16" ht="27" customHeight="1">
      <c r="A38" s="248"/>
      <c r="B38" s="244"/>
      <c r="C38" s="244"/>
      <c r="D38" s="244"/>
      <c r="E38" s="244"/>
      <c r="F38" s="244"/>
      <c r="G38" s="1122" t="s">
        <v>493</v>
      </c>
      <c r="H38" s="1123"/>
      <c r="I38" s="1123"/>
      <c r="J38" s="1124"/>
      <c r="K38" s="297">
        <v>791</v>
      </c>
      <c r="L38" s="297">
        <v>22</v>
      </c>
      <c r="M38" s="298">
        <v>2</v>
      </c>
      <c r="N38" s="299">
        <v>1000</v>
      </c>
      <c r="O38" s="293"/>
    </row>
    <row r="39" spans="1:16">
      <c r="A39" s="248"/>
      <c r="B39" s="244"/>
      <c r="C39" s="244"/>
      <c r="D39" s="244"/>
      <c r="E39" s="244"/>
      <c r="F39" s="244"/>
      <c r="G39" s="1122" t="s">
        <v>494</v>
      </c>
      <c r="H39" s="1123"/>
      <c r="I39" s="1123"/>
      <c r="J39" s="1124"/>
      <c r="K39" s="300">
        <v>-94708</v>
      </c>
      <c r="L39" s="300">
        <v>-2680</v>
      </c>
      <c r="M39" s="301">
        <v>-3178</v>
      </c>
      <c r="N39" s="302">
        <v>-15.7</v>
      </c>
      <c r="O39" s="293"/>
    </row>
    <row r="40" spans="1:16" ht="27" customHeight="1">
      <c r="A40" s="248"/>
      <c r="B40" s="244"/>
      <c r="C40" s="244"/>
      <c r="D40" s="244"/>
      <c r="E40" s="244"/>
      <c r="F40" s="244"/>
      <c r="G40" s="1119" t="s">
        <v>495</v>
      </c>
      <c r="H40" s="1120"/>
      <c r="I40" s="1120"/>
      <c r="J40" s="1121"/>
      <c r="K40" s="300">
        <v>-695150</v>
      </c>
      <c r="L40" s="300">
        <v>-19672</v>
      </c>
      <c r="M40" s="301">
        <v>-30469</v>
      </c>
      <c r="N40" s="302">
        <v>-35.4</v>
      </c>
      <c r="O40" s="293"/>
    </row>
    <row r="41" spans="1:16">
      <c r="A41" s="248"/>
      <c r="B41" s="244"/>
      <c r="C41" s="244"/>
      <c r="D41" s="244"/>
      <c r="E41" s="244"/>
      <c r="F41" s="244"/>
      <c r="G41" s="1125" t="s">
        <v>279</v>
      </c>
      <c r="H41" s="1126"/>
      <c r="I41" s="1126"/>
      <c r="J41" s="1127"/>
      <c r="K41" s="294">
        <v>480915</v>
      </c>
      <c r="L41" s="300">
        <v>13609</v>
      </c>
      <c r="M41" s="301">
        <v>14963</v>
      </c>
      <c r="N41" s="302">
        <v>-9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1456893</v>
      </c>
      <c r="J51" s="320">
        <v>42236</v>
      </c>
      <c r="K51" s="321">
        <v>5.6</v>
      </c>
      <c r="L51" s="322">
        <v>47258</v>
      </c>
      <c r="M51" s="323">
        <v>34.5</v>
      </c>
      <c r="N51" s="324">
        <v>-28.9</v>
      </c>
    </row>
    <row r="52" spans="1:14">
      <c r="A52" s="248"/>
      <c r="B52" s="244"/>
      <c r="C52" s="244"/>
      <c r="D52" s="244"/>
      <c r="E52" s="244"/>
      <c r="F52" s="244"/>
      <c r="G52" s="325"/>
      <c r="H52" s="326" t="s">
        <v>506</v>
      </c>
      <c r="I52" s="327">
        <v>674497</v>
      </c>
      <c r="J52" s="328">
        <v>19554</v>
      </c>
      <c r="K52" s="329">
        <v>25.3</v>
      </c>
      <c r="L52" s="330">
        <v>27842</v>
      </c>
      <c r="M52" s="331">
        <v>35.9</v>
      </c>
      <c r="N52" s="332">
        <v>-10.6</v>
      </c>
    </row>
    <row r="53" spans="1:14">
      <c r="A53" s="248"/>
      <c r="B53" s="244"/>
      <c r="C53" s="244"/>
      <c r="D53" s="244"/>
      <c r="E53" s="244"/>
      <c r="F53" s="244"/>
      <c r="G53" s="310" t="s">
        <v>507</v>
      </c>
      <c r="H53" s="311"/>
      <c r="I53" s="319">
        <v>2711025</v>
      </c>
      <c r="J53" s="320">
        <v>78324</v>
      </c>
      <c r="K53" s="321">
        <v>85.4</v>
      </c>
      <c r="L53" s="322">
        <v>49426</v>
      </c>
      <c r="M53" s="323">
        <v>4.5999999999999996</v>
      </c>
      <c r="N53" s="324">
        <v>80.8</v>
      </c>
    </row>
    <row r="54" spans="1:14">
      <c r="A54" s="248"/>
      <c r="B54" s="244"/>
      <c r="C54" s="244"/>
      <c r="D54" s="244"/>
      <c r="E54" s="244"/>
      <c r="F54" s="244"/>
      <c r="G54" s="325"/>
      <c r="H54" s="326" t="s">
        <v>506</v>
      </c>
      <c r="I54" s="327">
        <v>1084606</v>
      </c>
      <c r="J54" s="328">
        <v>31335</v>
      </c>
      <c r="K54" s="329">
        <v>60.2</v>
      </c>
      <c r="L54" s="330">
        <v>26568</v>
      </c>
      <c r="M54" s="331">
        <v>-4.5999999999999996</v>
      </c>
      <c r="N54" s="332">
        <v>64.8</v>
      </c>
    </row>
    <row r="55" spans="1:14">
      <c r="A55" s="248"/>
      <c r="B55" s="244"/>
      <c r="C55" s="244"/>
      <c r="D55" s="244"/>
      <c r="E55" s="244"/>
      <c r="F55" s="244"/>
      <c r="G55" s="310" t="s">
        <v>508</v>
      </c>
      <c r="H55" s="311"/>
      <c r="I55" s="319">
        <v>1377111</v>
      </c>
      <c r="J55" s="320">
        <v>39643</v>
      </c>
      <c r="K55" s="321">
        <v>-49.4</v>
      </c>
      <c r="L55" s="322">
        <v>42839</v>
      </c>
      <c r="M55" s="323">
        <v>-13.3</v>
      </c>
      <c r="N55" s="324">
        <v>-36.1</v>
      </c>
    </row>
    <row r="56" spans="1:14">
      <c r="A56" s="248"/>
      <c r="B56" s="244"/>
      <c r="C56" s="244"/>
      <c r="D56" s="244"/>
      <c r="E56" s="244"/>
      <c r="F56" s="244"/>
      <c r="G56" s="325"/>
      <c r="H56" s="326" t="s">
        <v>506</v>
      </c>
      <c r="I56" s="327">
        <v>591377</v>
      </c>
      <c r="J56" s="328">
        <v>17024</v>
      </c>
      <c r="K56" s="329">
        <v>-45.7</v>
      </c>
      <c r="L56" s="330">
        <v>22027</v>
      </c>
      <c r="M56" s="331">
        <v>-17.100000000000001</v>
      </c>
      <c r="N56" s="332">
        <v>-28.6</v>
      </c>
    </row>
    <row r="57" spans="1:14">
      <c r="A57" s="248"/>
      <c r="B57" s="244"/>
      <c r="C57" s="244"/>
      <c r="D57" s="244"/>
      <c r="E57" s="244"/>
      <c r="F57" s="244"/>
      <c r="G57" s="310" t="s">
        <v>509</v>
      </c>
      <c r="H57" s="311"/>
      <c r="I57" s="319">
        <v>2833470</v>
      </c>
      <c r="J57" s="320">
        <v>80723</v>
      </c>
      <c r="K57" s="321">
        <v>103.6</v>
      </c>
      <c r="L57" s="322">
        <v>46819</v>
      </c>
      <c r="M57" s="323">
        <v>9.3000000000000007</v>
      </c>
      <c r="N57" s="324">
        <v>94.3</v>
      </c>
    </row>
    <row r="58" spans="1:14">
      <c r="A58" s="248"/>
      <c r="B58" s="244"/>
      <c r="C58" s="244"/>
      <c r="D58" s="244"/>
      <c r="E58" s="244"/>
      <c r="F58" s="244"/>
      <c r="G58" s="325"/>
      <c r="H58" s="326" t="s">
        <v>506</v>
      </c>
      <c r="I58" s="327">
        <v>869360</v>
      </c>
      <c r="J58" s="328">
        <v>24767</v>
      </c>
      <c r="K58" s="329">
        <v>45.5</v>
      </c>
      <c r="L58" s="330">
        <v>24121</v>
      </c>
      <c r="M58" s="331">
        <v>9.5</v>
      </c>
      <c r="N58" s="332">
        <v>36</v>
      </c>
    </row>
    <row r="59" spans="1:14">
      <c r="A59" s="248"/>
      <c r="B59" s="244"/>
      <c r="C59" s="244"/>
      <c r="D59" s="244"/>
      <c r="E59" s="244"/>
      <c r="F59" s="244"/>
      <c r="G59" s="310" t="s">
        <v>510</v>
      </c>
      <c r="H59" s="311"/>
      <c r="I59" s="319">
        <v>4251356</v>
      </c>
      <c r="J59" s="320">
        <v>120309</v>
      </c>
      <c r="K59" s="321">
        <v>49</v>
      </c>
      <c r="L59" s="322">
        <v>53270</v>
      </c>
      <c r="M59" s="323">
        <v>13.8</v>
      </c>
      <c r="N59" s="324">
        <v>35.200000000000003</v>
      </c>
    </row>
    <row r="60" spans="1:14">
      <c r="A60" s="248"/>
      <c r="B60" s="244"/>
      <c r="C60" s="244"/>
      <c r="D60" s="244"/>
      <c r="E60" s="244"/>
      <c r="F60" s="244"/>
      <c r="G60" s="325"/>
      <c r="H60" s="326" t="s">
        <v>506</v>
      </c>
      <c r="I60" s="333">
        <v>1528507</v>
      </c>
      <c r="J60" s="328">
        <v>43255</v>
      </c>
      <c r="K60" s="329">
        <v>74.599999999999994</v>
      </c>
      <c r="L60" s="330">
        <v>24316</v>
      </c>
      <c r="M60" s="331">
        <v>0.8</v>
      </c>
      <c r="N60" s="332">
        <v>73.8</v>
      </c>
    </row>
    <row r="61" spans="1:14">
      <c r="A61" s="248"/>
      <c r="B61" s="244"/>
      <c r="C61" s="244"/>
      <c r="D61" s="244"/>
      <c r="E61" s="244"/>
      <c r="F61" s="244"/>
      <c r="G61" s="310" t="s">
        <v>511</v>
      </c>
      <c r="H61" s="334"/>
      <c r="I61" s="335">
        <v>2525971</v>
      </c>
      <c r="J61" s="336">
        <v>72247</v>
      </c>
      <c r="K61" s="337">
        <v>38.799999999999997</v>
      </c>
      <c r="L61" s="338">
        <v>47922</v>
      </c>
      <c r="M61" s="339">
        <v>9.8000000000000007</v>
      </c>
      <c r="N61" s="324">
        <v>29</v>
      </c>
    </row>
    <row r="62" spans="1:14">
      <c r="A62" s="248"/>
      <c r="B62" s="244"/>
      <c r="C62" s="244"/>
      <c r="D62" s="244"/>
      <c r="E62" s="244"/>
      <c r="F62" s="244"/>
      <c r="G62" s="325"/>
      <c r="H62" s="326" t="s">
        <v>506</v>
      </c>
      <c r="I62" s="327">
        <v>949669</v>
      </c>
      <c r="J62" s="328">
        <v>27187</v>
      </c>
      <c r="K62" s="329">
        <v>32</v>
      </c>
      <c r="L62" s="330">
        <v>24975</v>
      </c>
      <c r="M62" s="331">
        <v>4.9000000000000004</v>
      </c>
      <c r="N62" s="332">
        <v>27.1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12.51</v>
      </c>
      <c r="G47" s="12">
        <v>10.81</v>
      </c>
      <c r="H47" s="12">
        <v>11.64</v>
      </c>
      <c r="I47" s="12">
        <v>10.35</v>
      </c>
      <c r="J47" s="13">
        <v>16.12</v>
      </c>
    </row>
    <row r="48" spans="2:10" ht="57.75" customHeight="1">
      <c r="B48" s="14"/>
      <c r="C48" s="1139" t="s">
        <v>4</v>
      </c>
      <c r="D48" s="1139"/>
      <c r="E48" s="1140"/>
      <c r="F48" s="15">
        <v>4.84</v>
      </c>
      <c r="G48" s="16">
        <v>5.28</v>
      </c>
      <c r="H48" s="16">
        <v>3.53</v>
      </c>
      <c r="I48" s="16">
        <v>5.81</v>
      </c>
      <c r="J48" s="17">
        <v>3.86</v>
      </c>
    </row>
    <row r="49" spans="2:10" ht="57.75" customHeight="1" thickBot="1">
      <c r="B49" s="18"/>
      <c r="C49" s="1141" t="s">
        <v>5</v>
      </c>
      <c r="D49" s="1141"/>
      <c r="E49" s="1142"/>
      <c r="F49" s="19">
        <v>4.3</v>
      </c>
      <c r="G49" s="20" t="s">
        <v>518</v>
      </c>
      <c r="H49" s="20" t="s">
        <v>519</v>
      </c>
      <c r="I49" s="20">
        <v>0.96</v>
      </c>
      <c r="J49" s="21">
        <v>3.96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t="s">
        <v>521</v>
      </c>
      <c r="G34" s="33" t="s">
        <v>522</v>
      </c>
      <c r="H34" s="33" t="s">
        <v>523</v>
      </c>
      <c r="I34" s="33" t="s">
        <v>524</v>
      </c>
      <c r="J34" s="34" t="s">
        <v>525</v>
      </c>
      <c r="K34" s="22"/>
      <c r="L34" s="22"/>
      <c r="M34" s="22"/>
      <c r="N34" s="22"/>
      <c r="O34" s="22"/>
      <c r="P34" s="22"/>
    </row>
    <row r="35" spans="1:16" ht="39" customHeight="1">
      <c r="A35" s="22"/>
      <c r="B35" s="35"/>
      <c r="C35" s="1143" t="s">
        <v>526</v>
      </c>
      <c r="D35" s="1144"/>
      <c r="E35" s="1145"/>
      <c r="F35" s="36">
        <v>18.36</v>
      </c>
      <c r="G35" s="37">
        <v>19.440000000000001</v>
      </c>
      <c r="H35" s="37">
        <v>20.51</v>
      </c>
      <c r="I35" s="37">
        <v>21.36</v>
      </c>
      <c r="J35" s="38">
        <v>22.97</v>
      </c>
      <c r="K35" s="22"/>
      <c r="L35" s="22"/>
      <c r="M35" s="22"/>
      <c r="N35" s="22"/>
      <c r="O35" s="22"/>
      <c r="P35" s="22"/>
    </row>
    <row r="36" spans="1:16" ht="39" customHeight="1">
      <c r="A36" s="22"/>
      <c r="B36" s="35"/>
      <c r="C36" s="1143" t="s">
        <v>527</v>
      </c>
      <c r="D36" s="1144"/>
      <c r="E36" s="1145"/>
      <c r="F36" s="36">
        <v>4.83</v>
      </c>
      <c r="G36" s="37">
        <v>5.26</v>
      </c>
      <c r="H36" s="37">
        <v>3.51</v>
      </c>
      <c r="I36" s="37">
        <v>5.76</v>
      </c>
      <c r="J36" s="38">
        <v>3.84</v>
      </c>
      <c r="K36" s="22"/>
      <c r="L36" s="22"/>
      <c r="M36" s="22"/>
      <c r="N36" s="22"/>
      <c r="O36" s="22"/>
      <c r="P36" s="22"/>
    </row>
    <row r="37" spans="1:16" ht="39" customHeight="1">
      <c r="A37" s="22"/>
      <c r="B37" s="35"/>
      <c r="C37" s="1143" t="s">
        <v>528</v>
      </c>
      <c r="D37" s="1144"/>
      <c r="E37" s="1145"/>
      <c r="F37" s="36">
        <v>0.64</v>
      </c>
      <c r="G37" s="37">
        <v>0.76</v>
      </c>
      <c r="H37" s="37">
        <v>0.92</v>
      </c>
      <c r="I37" s="37">
        <v>0.84</v>
      </c>
      <c r="J37" s="38">
        <v>0.71</v>
      </c>
      <c r="K37" s="22"/>
      <c r="L37" s="22"/>
      <c r="M37" s="22"/>
      <c r="N37" s="22"/>
      <c r="O37" s="22"/>
      <c r="P37" s="22"/>
    </row>
    <row r="38" spans="1:16" ht="39" customHeight="1">
      <c r="A38" s="22"/>
      <c r="B38" s="35"/>
      <c r="C38" s="1143" t="s">
        <v>529</v>
      </c>
      <c r="D38" s="1144"/>
      <c r="E38" s="1145"/>
      <c r="F38" s="36">
        <v>2.89</v>
      </c>
      <c r="G38" s="37">
        <v>2.87</v>
      </c>
      <c r="H38" s="37">
        <v>1.54</v>
      </c>
      <c r="I38" s="37">
        <v>0.87</v>
      </c>
      <c r="J38" s="38">
        <v>0.37</v>
      </c>
      <c r="K38" s="22"/>
      <c r="L38" s="22"/>
      <c r="M38" s="22"/>
      <c r="N38" s="22"/>
      <c r="O38" s="22"/>
      <c r="P38" s="22"/>
    </row>
    <row r="39" spans="1:16" ht="39" customHeight="1">
      <c r="A39" s="22"/>
      <c r="B39" s="35"/>
      <c r="C39" s="1143" t="s">
        <v>530</v>
      </c>
      <c r="D39" s="1144"/>
      <c r="E39" s="1145"/>
      <c r="F39" s="36">
        <v>0.28999999999999998</v>
      </c>
      <c r="G39" s="37">
        <v>0.05</v>
      </c>
      <c r="H39" s="37">
        <v>0.13</v>
      </c>
      <c r="I39" s="37">
        <v>0.33</v>
      </c>
      <c r="J39" s="38">
        <v>0.35</v>
      </c>
      <c r="K39" s="22"/>
      <c r="L39" s="22"/>
      <c r="M39" s="22"/>
      <c r="N39" s="22"/>
      <c r="O39" s="22"/>
      <c r="P39" s="22"/>
    </row>
    <row r="40" spans="1:16" ht="39" customHeight="1">
      <c r="A40" s="22"/>
      <c r="B40" s="35"/>
      <c r="C40" s="1143" t="s">
        <v>531</v>
      </c>
      <c r="D40" s="1144"/>
      <c r="E40" s="1145"/>
      <c r="F40" s="36">
        <v>0.04</v>
      </c>
      <c r="G40" s="37">
        <v>0.06</v>
      </c>
      <c r="H40" s="37">
        <v>0.09</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532</v>
      </c>
      <c r="D42" s="1144"/>
      <c r="E42" s="1145"/>
      <c r="F42" s="36" t="s">
        <v>533</v>
      </c>
      <c r="G42" s="37" t="s">
        <v>473</v>
      </c>
      <c r="H42" s="37" t="s">
        <v>473</v>
      </c>
      <c r="I42" s="37" t="s">
        <v>473</v>
      </c>
      <c r="J42" s="38" t="s">
        <v>473</v>
      </c>
      <c r="K42" s="22"/>
      <c r="L42" s="22"/>
      <c r="M42" s="22"/>
      <c r="N42" s="22"/>
      <c r="O42" s="22"/>
      <c r="P42" s="22"/>
    </row>
    <row r="43" spans="1:16" ht="39" customHeight="1" thickBot="1">
      <c r="A43" s="22"/>
      <c r="B43" s="40"/>
      <c r="C43" s="1146" t="s">
        <v>534</v>
      </c>
      <c r="D43" s="1147"/>
      <c r="E43" s="1148"/>
      <c r="F43" s="41" t="s">
        <v>473</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1041</v>
      </c>
      <c r="L45" s="60">
        <v>1065</v>
      </c>
      <c r="M45" s="60">
        <v>1124</v>
      </c>
      <c r="N45" s="60">
        <v>1064</v>
      </c>
      <c r="O45" s="61">
        <v>1044</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112</v>
      </c>
      <c r="L48" s="64">
        <v>124</v>
      </c>
      <c r="M48" s="64">
        <v>145</v>
      </c>
      <c r="N48" s="64">
        <v>171</v>
      </c>
      <c r="O48" s="65">
        <v>162</v>
      </c>
      <c r="P48" s="48"/>
      <c r="Q48" s="48"/>
      <c r="R48" s="48"/>
      <c r="S48" s="48"/>
      <c r="T48" s="48"/>
      <c r="U48" s="48"/>
    </row>
    <row r="49" spans="1:21" ht="30.75" customHeight="1">
      <c r="A49" s="48"/>
      <c r="B49" s="1161"/>
      <c r="C49" s="1162"/>
      <c r="D49" s="62"/>
      <c r="E49" s="1153" t="s">
        <v>15</v>
      </c>
      <c r="F49" s="1153"/>
      <c r="G49" s="1153"/>
      <c r="H49" s="1153"/>
      <c r="I49" s="1153"/>
      <c r="J49" s="1154"/>
      <c r="K49" s="63">
        <v>29</v>
      </c>
      <c r="L49" s="64">
        <v>63</v>
      </c>
      <c r="M49" s="64">
        <v>66</v>
      </c>
      <c r="N49" s="64">
        <v>58</v>
      </c>
      <c r="O49" s="65">
        <v>64</v>
      </c>
      <c r="P49" s="48"/>
      <c r="Q49" s="48"/>
      <c r="R49" s="48"/>
      <c r="S49" s="48"/>
      <c r="T49" s="48"/>
      <c r="U49" s="48"/>
    </row>
    <row r="50" spans="1:21" ht="30.75" customHeight="1">
      <c r="A50" s="48"/>
      <c r="B50" s="1161"/>
      <c r="C50" s="1162"/>
      <c r="D50" s="62"/>
      <c r="E50" s="1153" t="s">
        <v>16</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17</v>
      </c>
      <c r="F51" s="1153"/>
      <c r="G51" s="1153"/>
      <c r="H51" s="1153"/>
      <c r="I51" s="1153"/>
      <c r="J51" s="1154"/>
      <c r="K51" s="63">
        <v>1</v>
      </c>
      <c r="L51" s="64">
        <v>1</v>
      </c>
      <c r="M51" s="64">
        <v>1</v>
      </c>
      <c r="N51" s="64">
        <v>1</v>
      </c>
      <c r="O51" s="65">
        <v>1</v>
      </c>
      <c r="P51" s="48"/>
      <c r="Q51" s="48"/>
      <c r="R51" s="48"/>
      <c r="S51" s="48"/>
      <c r="T51" s="48"/>
      <c r="U51" s="48"/>
    </row>
    <row r="52" spans="1:21" ht="30.75" customHeight="1">
      <c r="A52" s="48"/>
      <c r="B52" s="1151" t="s">
        <v>18</v>
      </c>
      <c r="C52" s="1152"/>
      <c r="D52" s="66"/>
      <c r="E52" s="1153" t="s">
        <v>19</v>
      </c>
      <c r="F52" s="1153"/>
      <c r="G52" s="1153"/>
      <c r="H52" s="1153"/>
      <c r="I52" s="1153"/>
      <c r="J52" s="1154"/>
      <c r="K52" s="63">
        <v>659</v>
      </c>
      <c r="L52" s="64">
        <v>700</v>
      </c>
      <c r="M52" s="64">
        <v>787</v>
      </c>
      <c r="N52" s="64">
        <v>776</v>
      </c>
      <c r="O52" s="65">
        <v>790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524</v>
      </c>
      <c r="L53" s="69">
        <v>553</v>
      </c>
      <c r="M53" s="69">
        <v>549</v>
      </c>
      <c r="N53" s="69">
        <v>518</v>
      </c>
      <c r="O53" s="70">
        <v>481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2015-04-22T06:08:12Z</cp:lastPrinted>
  <dcterms:created xsi:type="dcterms:W3CDTF">2015-02-17T08:00:01Z</dcterms:created>
  <dcterms:modified xsi:type="dcterms:W3CDTF">2015-05-08T07:23:28Z</dcterms:modified>
  <cp:category/>
</cp:coreProperties>
</file>