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9QKSciONT97Gk/8rg65XynB/NOAo4I7PYcoMNODo2kQEejdcyVxPZnJJZWIAKz0eXOj0aTp6oz7t5WtSW3dWg==" workbookSaltValue="ygDd6Aw2ByPRu2K9VjJM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<sst xmlns="http://schemas.openxmlformats.org/spreadsheetml/2006/main" count="266" uniqueCount="127">
  <si>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</si>
  <si>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</si>
  <si>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</si>
  <si>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</si>
  <si>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</si>
  <si>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</si>
  <si>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</si>
  <si>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</si>
  <si>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</si>
  <si>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</si>
  <si>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</si>
  <si>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</si>
  <si>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</si>
  <si>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</si>
  <si>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</si>
  <si>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</si>
  <si>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</si>
  <si>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</si>
  <si>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</si>
  <si>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</si>
  <si>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</si>
  <si>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</si>
  <si>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</si>
  <si>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</si>
  <si>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</si>
  <si>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</si>
  <si>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</si>
  <si>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</si>
  <si>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</si>
  <si>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</si>
  <si>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</si>
  <si>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</si>
  <si>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</si>
  <si>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</si>
  <si>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</si>
  <si>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</si>
  <si>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</si>
  <si>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</si>
  <si>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</si>
  <si>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</si>
  <si>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</si>
  <si>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</si>
  <si>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</si>
  <si>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</si>
  <si>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</si>
  <si>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</si>
  <si>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</si>
  <si>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</si>
  <si>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</si>
  <si>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</si>
  <si>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</si>
  <si>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</si>
  <si>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</si>
  <si>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</si>
  <si>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</si>
  <si>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</si>
  <si>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</si>
  <si>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</si>
  <si>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</si>
  <si>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</si>
  <si>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</si>
  <si>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</si>
  <si>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</si>
  <si>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</si>
  <si>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</si>
  <si>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</si>
  <si>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</si>
  <si>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</si>
  <si>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</si>
  <si>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</si>
  <si>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</si>
  <si>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</si>
  <si>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</si>
  <si>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</si>
  <si>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</si>
  <si>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</si>
  <si>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</si>
  <si>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</si>
  <si>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</si>
  <si>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</si>
  <si>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</si>
  <si>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</si>
  <si>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</si>
  <si>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</si>
  <si>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</si>
  <si>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</si>
  <si>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</si>
  <si>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</si>
  <si>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</si>
  <si>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</si>
  <si>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</si>
  <si>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</si>
  <si>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</si>
  <si>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</si>
  <si>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</si>
  <si>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</si>
  <si>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</si>
  <si>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</si>
  <si>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</si>
  <si>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</si>
  <si>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</si>
  <si>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</si>
  <si>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</si>
  <si>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</si>
  <si>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</si>
  <si>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</si>
  <si>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</si>
  <si>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</si>
  <si>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</si>
  <si>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</si>
  <si>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</si>
  <si>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</si>
  <si>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</si>
  <si>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</si>
  <si>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</si>
  <si>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</si>
  <si>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</si>
  <si>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</si>
  <si>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</si>
  <si>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</si>
  <si>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</si>
  <si>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</si>
  <si>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</si>
  <si>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</si>
  <si>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集落排水施設整備は平成18年度から実施し、平成24年度から供用開始しています。
管渠の耐用年数からみても老朽化みられません。</t>
    <rPh sb="0" eb="2">
      <t>シュウラク</t>
    </rPh>
    <rPh sb="2" eb="4">
      <t>ハイスイ</t>
    </rPh>
    <rPh sb="4" eb="6">
      <t>シセツ</t>
    </rPh>
    <rPh sb="6" eb="8">
      <t>セイビ</t>
    </rPh>
    <rPh sb="9" eb="11">
      <t>ヘイセイ</t>
    </rPh>
    <rPh sb="13" eb="15">
      <t>ネンド</t>
    </rPh>
    <rPh sb="17" eb="19">
      <t>ジッシ</t>
    </rPh>
    <rPh sb="21" eb="23">
      <t>ヘイセイ</t>
    </rPh>
    <rPh sb="25" eb="27">
      <t>ネンド</t>
    </rPh>
    <rPh sb="29" eb="31">
      <t>キョウヨウ</t>
    </rPh>
    <rPh sb="31" eb="33">
      <t>カイシ</t>
    </rPh>
    <rPh sb="40" eb="42">
      <t>カンキョ</t>
    </rPh>
    <rPh sb="43" eb="45">
      <t>タイヨウ</t>
    </rPh>
    <rPh sb="45" eb="47">
      <t>ネンスウ</t>
    </rPh>
    <rPh sb="52" eb="55">
      <t>ロウキュウカ</t>
    </rPh>
    <phoneticPr fontId="4"/>
  </si>
  <si>
    <t>①平成28年度は集落排水事業推進中で、整備費に多額の費用を要しているため、依存財源97.78%(404372,000円)、自主財源2.22%(9,195,000円)で費用（410,390,000円）を賄っています。
④企業債借り入れはありません。
⑤経費回収率は、下水道接続件数が増えてきていることから、平成28年度と比較しても上昇傾向にあります。
⑥平成28年度から並里・金武地区の下水道処理施設も稼働し、下水道接続件数の増加に伴い、汚水処理原価が上昇しています。
⑦施設利用率も下水道接続件数の増加に伴い若干の上昇傾向となります。
⑧水洗化率はまだ低く推移しており、下水道推進に取り組んでまいります。</t>
    <rPh sb="1" eb="3">
      <t>ヘイセイ</t>
    </rPh>
    <rPh sb="5" eb="7">
      <t>ネンド</t>
    </rPh>
    <rPh sb="8" eb="10">
      <t>シュウラク</t>
    </rPh>
    <rPh sb="10" eb="12">
      <t>ハイスイ</t>
    </rPh>
    <rPh sb="12" eb="14">
      <t>ジギョウ</t>
    </rPh>
    <rPh sb="14" eb="17">
      <t>スイシンチュウ</t>
    </rPh>
    <rPh sb="19" eb="22">
      <t>セイビヒ</t>
    </rPh>
    <rPh sb="23" eb="25">
      <t>タガク</t>
    </rPh>
    <rPh sb="26" eb="28">
      <t>ヒヨウ</t>
    </rPh>
    <rPh sb="29" eb="30">
      <t>ヨウ</t>
    </rPh>
    <rPh sb="37" eb="39">
      <t>イゾン</t>
    </rPh>
    <rPh sb="39" eb="41">
      <t>ザイゲン</t>
    </rPh>
    <rPh sb="58" eb="59">
      <t>エン</t>
    </rPh>
    <rPh sb="61" eb="63">
      <t>ジシュ</t>
    </rPh>
    <rPh sb="63" eb="65">
      <t>ザイゲン</t>
    </rPh>
    <rPh sb="80" eb="81">
      <t>エン</t>
    </rPh>
    <rPh sb="83" eb="85">
      <t>ヒヨウ</t>
    </rPh>
    <rPh sb="97" eb="98">
      <t>エン</t>
    </rPh>
    <rPh sb="100" eb="101">
      <t>マカナ</t>
    </rPh>
    <rPh sb="110" eb="112">
      <t>キギョウ</t>
    </rPh>
    <rPh sb="112" eb="113">
      <t>サイ</t>
    </rPh>
    <rPh sb="113" eb="114">
      <t>カ</t>
    </rPh>
    <rPh sb="115" eb="116">
      <t>イ</t>
    </rPh>
    <rPh sb="127" eb="129">
      <t>ケイヒ</t>
    </rPh>
    <rPh sb="129" eb="131">
      <t>カイシュウ</t>
    </rPh>
    <rPh sb="131" eb="132">
      <t>リツ</t>
    </rPh>
    <rPh sb="134" eb="137">
      <t>ゲスイドウ</t>
    </rPh>
    <rPh sb="137" eb="139">
      <t>セツゾク</t>
    </rPh>
    <rPh sb="139" eb="141">
      <t>ケンスウ</t>
    </rPh>
    <rPh sb="189" eb="191">
      <t>キン</t>
    </rPh>
    <rPh sb="290" eb="292">
      <t>スイシン</t>
    </rPh>
    <phoneticPr fontId="4"/>
  </si>
  <si>
    <t>平成28年度から供用開始した金武・並里地区の集落排水事業の接続率向上を図るため、住民周知や接続工事費の補助金活用を積極的に行ってまいります。</t>
    <rPh sb="0" eb="2">
      <t>ヘイセイ</t>
    </rPh>
    <rPh sb="4" eb="6">
      <t>ネンド</t>
    </rPh>
    <rPh sb="8" eb="10">
      <t>キョウヨウ</t>
    </rPh>
    <rPh sb="10" eb="12">
      <t>カイシ</t>
    </rPh>
    <rPh sb="14" eb="16">
      <t>キン</t>
    </rPh>
    <rPh sb="17" eb="19">
      <t>ナミサト</t>
    </rPh>
    <rPh sb="19" eb="21">
      <t>チク</t>
    </rPh>
    <rPh sb="22" eb="24">
      <t>シュウラク</t>
    </rPh>
    <rPh sb="24" eb="26">
      <t>ハイスイ</t>
    </rPh>
    <rPh sb="26" eb="28">
      <t>ジギョウ</t>
    </rPh>
    <rPh sb="35" eb="3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</si>
</sst>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0.28999999999999998</c:v>
                </c:pt>
                <c:pt idx="3">
                  <c:v>0.26</c:v>
                </c:pt>
                <c:pt idx="4" formatCode="#,##0.00;&quot;△&quot;#,##0.00">
                  <c:v>0</c:v>
                </c:pt>
              </c:numCache>
            </c:numRef>
          </c:val>
          <c:extLst xmlns:c16r2="http://schemas.microsoft.com/office/drawing/2015/06/chart">
            <c:ext xmlns:c16="http://schemas.microsoft.com/office/drawing/2014/chart" uri="{C3380CC4-5D6E-409C-BE32-E72D297353CC}">
              <c16:uniqueId val="{00000000-1B2E-45FA-8909-B83CD374FA51}"/>
            </c:ext>
          </c:extLst>
        </c:ser>
        <c:dLbls>
          <c:showLegendKey val="0"/>
          <c:showVal val="0"/>
          <c:showCatName val="0"/>
          <c:showSerName val="0"/>
          <c:showPercent val="0"/>
          <c:showBubbleSize val="0"/>
        </c:dLbls>
        <c:gapWidth val="150"/>
        <c:axId val="110902272"/>
        <c:axId val="1109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1B2E-45FA-8909-B83CD374FA51}"/>
            </c:ext>
          </c:extLst>
        </c:ser>
        <c:dLbls>
          <c:showLegendKey val="0"/>
          <c:showVal val="0"/>
          <c:showCatName val="0"/>
          <c:showSerName val="0"/>
          <c:showPercent val="0"/>
          <c:showBubbleSize val="0"/>
        </c:dLbls>
        <c:marker val="1"/>
        <c:smooth val="0"/>
        <c:axId val="110902272"/>
        <c:axId val="110904448"/>
      </c:lineChart>
      <c:dateAx>
        <c:axId val="110902272"/>
        <c:scaling>
          <c:orientation val="minMax"/>
        </c:scaling>
        <c:delete val="1"/>
        <c:axPos val="b"/>
        <c:numFmt formatCode="ge" sourceLinked="1"/>
        <c:majorTickMark val="none"/>
        <c:minorTickMark val="none"/>
        <c:tickLblPos val="none"/>
        <c:crossAx val="110904448"/>
        <c:crosses val="autoZero"/>
        <c:auto val="1"/>
        <c:lblOffset val="100"/>
        <c:baseTimeUnit val="years"/>
      </c:dateAx>
      <c:valAx>
        <c:axId val="110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38.270000000000003</c:v>
                </c:pt>
                <c:pt idx="3">
                  <c:v>8.69</c:v>
                </c:pt>
                <c:pt idx="4">
                  <c:v>14.39</c:v>
                </c:pt>
              </c:numCache>
            </c:numRef>
          </c:val>
          <c:extLst xmlns:c16r2="http://schemas.microsoft.com/office/drawing/2015/06/chart">
            <c:ext xmlns:c16="http://schemas.microsoft.com/office/drawing/2014/chart" uri="{C3380CC4-5D6E-409C-BE32-E72D297353CC}">
              <c16:uniqueId val="{00000000-3D79-461B-B4D3-23384CE9233E}"/>
            </c:ext>
          </c:extLst>
        </c:ser>
        <c:dLbls>
          <c:showLegendKey val="0"/>
          <c:showVal val="0"/>
          <c:showCatName val="0"/>
          <c:showSerName val="0"/>
          <c:showPercent val="0"/>
          <c:showBubbleSize val="0"/>
        </c:dLbls>
        <c:gapWidth val="150"/>
        <c:axId val="113621632"/>
        <c:axId val="11363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3D79-461B-B4D3-23384CE9233E}"/>
            </c:ext>
          </c:extLst>
        </c:ser>
        <c:dLbls>
          <c:showLegendKey val="0"/>
          <c:showVal val="0"/>
          <c:showCatName val="0"/>
          <c:showSerName val="0"/>
          <c:showPercent val="0"/>
          <c:showBubbleSize val="0"/>
        </c:dLbls>
        <c:marker val="1"/>
        <c:smooth val="0"/>
        <c:axId val="113621632"/>
        <c:axId val="113632000"/>
      </c:lineChart>
      <c:dateAx>
        <c:axId val="113621632"/>
        <c:scaling>
          <c:orientation val="minMax"/>
        </c:scaling>
        <c:delete val="1"/>
        <c:axPos val="b"/>
        <c:numFmt formatCode="ge" sourceLinked="1"/>
        <c:majorTickMark val="none"/>
        <c:minorTickMark val="none"/>
        <c:tickLblPos val="none"/>
        <c:crossAx val="113632000"/>
        <c:crosses val="autoZero"/>
        <c:auto val="1"/>
        <c:lblOffset val="100"/>
        <c:baseTimeUnit val="years"/>
      </c:dateAx>
      <c:valAx>
        <c:axId val="1136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30.26</c:v>
                </c:pt>
                <c:pt idx="3">
                  <c:v>17.3</c:v>
                </c:pt>
                <c:pt idx="4">
                  <c:v>16.7</c:v>
                </c:pt>
              </c:numCache>
            </c:numRef>
          </c:val>
          <c:extLst xmlns:c16r2="http://schemas.microsoft.com/office/drawing/2015/06/chart">
            <c:ext xmlns:c16="http://schemas.microsoft.com/office/drawing/2014/chart" uri="{C3380CC4-5D6E-409C-BE32-E72D297353CC}">
              <c16:uniqueId val="{00000000-153D-4A2D-9B7A-092DB6583890}"/>
            </c:ext>
          </c:extLst>
        </c:ser>
        <c:dLbls>
          <c:showLegendKey val="0"/>
          <c:showVal val="0"/>
          <c:showCatName val="0"/>
          <c:showSerName val="0"/>
          <c:showPercent val="0"/>
          <c:showBubbleSize val="0"/>
        </c:dLbls>
        <c:gapWidth val="150"/>
        <c:axId val="113683456"/>
        <c:axId val="1136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153D-4A2D-9B7A-092DB6583890}"/>
            </c:ext>
          </c:extLst>
        </c:ser>
        <c:dLbls>
          <c:showLegendKey val="0"/>
          <c:showVal val="0"/>
          <c:showCatName val="0"/>
          <c:showSerName val="0"/>
          <c:showPercent val="0"/>
          <c:showBubbleSize val="0"/>
        </c:dLbls>
        <c:marker val="1"/>
        <c:smooth val="0"/>
        <c:axId val="113683456"/>
        <c:axId val="113685632"/>
      </c:lineChart>
      <c:dateAx>
        <c:axId val="113683456"/>
        <c:scaling>
          <c:orientation val="minMax"/>
        </c:scaling>
        <c:delete val="1"/>
        <c:axPos val="b"/>
        <c:numFmt formatCode="ge" sourceLinked="1"/>
        <c:majorTickMark val="none"/>
        <c:minorTickMark val="none"/>
        <c:tickLblPos val="none"/>
        <c:crossAx val="113685632"/>
        <c:crosses val="autoZero"/>
        <c:auto val="1"/>
        <c:lblOffset val="100"/>
        <c:baseTimeUnit val="years"/>
      </c:dateAx>
      <c:valAx>
        <c:axId val="1136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104.48</c:v>
                </c:pt>
                <c:pt idx="3">
                  <c:v>110.68</c:v>
                </c:pt>
                <c:pt idx="4">
                  <c:v>108.27</c:v>
                </c:pt>
              </c:numCache>
            </c:numRef>
          </c:val>
          <c:extLst xmlns:c16r2="http://schemas.microsoft.com/office/drawing/2015/06/chart">
            <c:ext xmlns:c16="http://schemas.microsoft.com/office/drawing/2014/chart" uri="{C3380CC4-5D6E-409C-BE32-E72D297353CC}">
              <c16:uniqueId val="{00000000-CFCF-49C1-AF29-7965ECDE34FA}"/>
            </c:ext>
          </c:extLst>
        </c:ser>
        <c:dLbls>
          <c:showLegendKey val="0"/>
          <c:showVal val="0"/>
          <c:showCatName val="0"/>
          <c:showSerName val="0"/>
          <c:showPercent val="0"/>
          <c:showBubbleSize val="0"/>
        </c:dLbls>
        <c:gapWidth val="150"/>
        <c:axId val="110939520"/>
        <c:axId val="1109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CF-49C1-AF29-7965ECDE34FA}"/>
            </c:ext>
          </c:extLst>
        </c:ser>
        <c:dLbls>
          <c:showLegendKey val="0"/>
          <c:showVal val="0"/>
          <c:showCatName val="0"/>
          <c:showSerName val="0"/>
          <c:showPercent val="0"/>
          <c:showBubbleSize val="0"/>
        </c:dLbls>
        <c:marker val="1"/>
        <c:smooth val="0"/>
        <c:axId val="110939520"/>
        <c:axId val="110949888"/>
      </c:lineChart>
      <c:dateAx>
        <c:axId val="110939520"/>
        <c:scaling>
          <c:orientation val="minMax"/>
        </c:scaling>
        <c:delete val="1"/>
        <c:axPos val="b"/>
        <c:numFmt formatCode="ge" sourceLinked="1"/>
        <c:majorTickMark val="none"/>
        <c:minorTickMark val="none"/>
        <c:tickLblPos val="none"/>
        <c:crossAx val="110949888"/>
        <c:crosses val="autoZero"/>
        <c:auto val="1"/>
        <c:lblOffset val="100"/>
        <c:baseTimeUnit val="years"/>
      </c:dateAx>
      <c:valAx>
        <c:axId val="1109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DE-4FFB-962E-3B9C7C1489EB}"/>
            </c:ext>
          </c:extLst>
        </c:ser>
        <c:dLbls>
          <c:showLegendKey val="0"/>
          <c:showVal val="0"/>
          <c:showCatName val="0"/>
          <c:showSerName val="0"/>
          <c:showPercent val="0"/>
          <c:showBubbleSize val="0"/>
        </c:dLbls>
        <c:gapWidth val="150"/>
        <c:axId val="112312320"/>
        <c:axId val="1123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DE-4FFB-962E-3B9C7C1489EB}"/>
            </c:ext>
          </c:extLst>
        </c:ser>
        <c:dLbls>
          <c:showLegendKey val="0"/>
          <c:showVal val="0"/>
          <c:showCatName val="0"/>
          <c:showSerName val="0"/>
          <c:showPercent val="0"/>
          <c:showBubbleSize val="0"/>
        </c:dLbls>
        <c:marker val="1"/>
        <c:smooth val="0"/>
        <c:axId val="112312320"/>
        <c:axId val="112314240"/>
      </c:lineChart>
      <c:dateAx>
        <c:axId val="112312320"/>
        <c:scaling>
          <c:orientation val="minMax"/>
        </c:scaling>
        <c:delete val="1"/>
        <c:axPos val="b"/>
        <c:numFmt formatCode="ge" sourceLinked="1"/>
        <c:majorTickMark val="none"/>
        <c:minorTickMark val="none"/>
        <c:tickLblPos val="none"/>
        <c:crossAx val="112314240"/>
        <c:crosses val="autoZero"/>
        <c:auto val="1"/>
        <c:lblOffset val="100"/>
        <c:baseTimeUnit val="years"/>
      </c:dateAx>
      <c:valAx>
        <c:axId val="1123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45-4CFE-BB74-8713284F8F73}"/>
            </c:ext>
          </c:extLst>
        </c:ser>
        <c:dLbls>
          <c:showLegendKey val="0"/>
          <c:showVal val="0"/>
          <c:showCatName val="0"/>
          <c:showSerName val="0"/>
          <c:showPercent val="0"/>
          <c:showBubbleSize val="0"/>
        </c:dLbls>
        <c:gapWidth val="150"/>
        <c:axId val="112222592"/>
        <c:axId val="1122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45-4CFE-BB74-8713284F8F73}"/>
            </c:ext>
          </c:extLst>
        </c:ser>
        <c:dLbls>
          <c:showLegendKey val="0"/>
          <c:showVal val="0"/>
          <c:showCatName val="0"/>
          <c:showSerName val="0"/>
          <c:showPercent val="0"/>
          <c:showBubbleSize val="0"/>
        </c:dLbls>
        <c:marker val="1"/>
        <c:smooth val="0"/>
        <c:axId val="112222592"/>
        <c:axId val="112224512"/>
      </c:lineChart>
      <c:dateAx>
        <c:axId val="112222592"/>
        <c:scaling>
          <c:orientation val="minMax"/>
        </c:scaling>
        <c:delete val="1"/>
        <c:axPos val="b"/>
        <c:numFmt formatCode="ge" sourceLinked="1"/>
        <c:majorTickMark val="none"/>
        <c:minorTickMark val="none"/>
        <c:tickLblPos val="none"/>
        <c:crossAx val="112224512"/>
        <c:crosses val="autoZero"/>
        <c:auto val="1"/>
        <c:lblOffset val="100"/>
        <c:baseTimeUnit val="years"/>
      </c:dateAx>
      <c:valAx>
        <c:axId val="1122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15-4FD3-9DC2-8E3D044E3D7F}"/>
            </c:ext>
          </c:extLst>
        </c:ser>
        <c:dLbls>
          <c:showLegendKey val="0"/>
          <c:showVal val="0"/>
          <c:showCatName val="0"/>
          <c:showSerName val="0"/>
          <c:showPercent val="0"/>
          <c:showBubbleSize val="0"/>
        </c:dLbls>
        <c:gapWidth val="150"/>
        <c:axId val="112338048"/>
        <c:axId val="1123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15-4FD3-9DC2-8E3D044E3D7F}"/>
            </c:ext>
          </c:extLst>
        </c:ser>
        <c:dLbls>
          <c:showLegendKey val="0"/>
          <c:showVal val="0"/>
          <c:showCatName val="0"/>
          <c:showSerName val="0"/>
          <c:showPercent val="0"/>
          <c:showBubbleSize val="0"/>
        </c:dLbls>
        <c:marker val="1"/>
        <c:smooth val="0"/>
        <c:axId val="112338048"/>
        <c:axId val="112339968"/>
      </c:lineChart>
      <c:dateAx>
        <c:axId val="112338048"/>
        <c:scaling>
          <c:orientation val="minMax"/>
        </c:scaling>
        <c:delete val="1"/>
        <c:axPos val="b"/>
        <c:numFmt formatCode="ge" sourceLinked="1"/>
        <c:majorTickMark val="none"/>
        <c:minorTickMark val="none"/>
        <c:tickLblPos val="none"/>
        <c:crossAx val="112339968"/>
        <c:crosses val="autoZero"/>
        <c:auto val="1"/>
        <c:lblOffset val="100"/>
        <c:baseTimeUnit val="years"/>
      </c:dateAx>
      <c:valAx>
        <c:axId val="1123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7E-4891-BB42-1D189DD84D57}"/>
            </c:ext>
          </c:extLst>
        </c:ser>
        <c:dLbls>
          <c:showLegendKey val="0"/>
          <c:showVal val="0"/>
          <c:showCatName val="0"/>
          <c:showSerName val="0"/>
          <c:showPercent val="0"/>
          <c:showBubbleSize val="0"/>
        </c:dLbls>
        <c:gapWidth val="150"/>
        <c:axId val="112364544"/>
        <c:axId val="1123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7E-4891-BB42-1D189DD84D57}"/>
            </c:ext>
          </c:extLst>
        </c:ser>
        <c:dLbls>
          <c:showLegendKey val="0"/>
          <c:showVal val="0"/>
          <c:showCatName val="0"/>
          <c:showSerName val="0"/>
          <c:showPercent val="0"/>
          <c:showBubbleSize val="0"/>
        </c:dLbls>
        <c:marker val="1"/>
        <c:smooth val="0"/>
        <c:axId val="112364544"/>
        <c:axId val="112366720"/>
      </c:lineChart>
      <c:dateAx>
        <c:axId val="112364544"/>
        <c:scaling>
          <c:orientation val="minMax"/>
        </c:scaling>
        <c:delete val="1"/>
        <c:axPos val="b"/>
        <c:numFmt formatCode="ge" sourceLinked="1"/>
        <c:majorTickMark val="none"/>
        <c:minorTickMark val="none"/>
        <c:tickLblPos val="none"/>
        <c:crossAx val="112366720"/>
        <c:crosses val="autoZero"/>
        <c:auto val="1"/>
        <c:lblOffset val="100"/>
        <c:baseTimeUnit val="years"/>
      </c:dateAx>
      <c:valAx>
        <c:axId val="1123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1A5-4C38-9B42-FC37510B97C1}"/>
            </c:ext>
          </c:extLst>
        </c:ser>
        <c:dLbls>
          <c:showLegendKey val="0"/>
          <c:showVal val="0"/>
          <c:showCatName val="0"/>
          <c:showSerName val="0"/>
          <c:showPercent val="0"/>
          <c:showBubbleSize val="0"/>
        </c:dLbls>
        <c:gapWidth val="150"/>
        <c:axId val="112418176"/>
        <c:axId val="1124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E1A5-4C38-9B42-FC37510B97C1}"/>
            </c:ext>
          </c:extLst>
        </c:ser>
        <c:dLbls>
          <c:showLegendKey val="0"/>
          <c:showVal val="0"/>
          <c:showCatName val="0"/>
          <c:showSerName val="0"/>
          <c:showPercent val="0"/>
          <c:showBubbleSize val="0"/>
        </c:dLbls>
        <c:marker val="1"/>
        <c:smooth val="0"/>
        <c:axId val="112418176"/>
        <c:axId val="112424448"/>
      </c:lineChart>
      <c:dateAx>
        <c:axId val="112418176"/>
        <c:scaling>
          <c:orientation val="minMax"/>
        </c:scaling>
        <c:delete val="1"/>
        <c:axPos val="b"/>
        <c:numFmt formatCode="ge" sourceLinked="1"/>
        <c:majorTickMark val="none"/>
        <c:minorTickMark val="none"/>
        <c:tickLblPos val="none"/>
        <c:crossAx val="112424448"/>
        <c:crosses val="autoZero"/>
        <c:auto val="1"/>
        <c:lblOffset val="100"/>
        <c:baseTimeUnit val="years"/>
      </c:dateAx>
      <c:valAx>
        <c:axId val="1124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48.98</c:v>
                </c:pt>
                <c:pt idx="3">
                  <c:v>15.12</c:v>
                </c:pt>
                <c:pt idx="4">
                  <c:v>26.8</c:v>
                </c:pt>
              </c:numCache>
            </c:numRef>
          </c:val>
          <c:extLst xmlns:c16r2="http://schemas.microsoft.com/office/drawing/2015/06/chart">
            <c:ext xmlns:c16="http://schemas.microsoft.com/office/drawing/2014/chart" uri="{C3380CC4-5D6E-409C-BE32-E72D297353CC}">
              <c16:uniqueId val="{00000000-2C43-40A6-8B36-0476CFBD2268}"/>
            </c:ext>
          </c:extLst>
        </c:ser>
        <c:dLbls>
          <c:showLegendKey val="0"/>
          <c:showVal val="0"/>
          <c:showCatName val="0"/>
          <c:showSerName val="0"/>
          <c:showPercent val="0"/>
          <c:showBubbleSize val="0"/>
        </c:dLbls>
        <c:gapWidth val="150"/>
        <c:axId val="112455680"/>
        <c:axId val="1124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2C43-40A6-8B36-0476CFBD2268}"/>
            </c:ext>
          </c:extLst>
        </c:ser>
        <c:dLbls>
          <c:showLegendKey val="0"/>
          <c:showVal val="0"/>
          <c:showCatName val="0"/>
          <c:showSerName val="0"/>
          <c:showPercent val="0"/>
          <c:showBubbleSize val="0"/>
        </c:dLbls>
        <c:marker val="1"/>
        <c:smooth val="0"/>
        <c:axId val="112455680"/>
        <c:axId val="112457600"/>
      </c:lineChart>
      <c:dateAx>
        <c:axId val="112455680"/>
        <c:scaling>
          <c:orientation val="minMax"/>
        </c:scaling>
        <c:delete val="1"/>
        <c:axPos val="b"/>
        <c:numFmt formatCode="ge" sourceLinked="1"/>
        <c:majorTickMark val="none"/>
        <c:minorTickMark val="none"/>
        <c:tickLblPos val="none"/>
        <c:crossAx val="112457600"/>
        <c:crosses val="autoZero"/>
        <c:auto val="1"/>
        <c:lblOffset val="100"/>
        <c:baseTimeUnit val="years"/>
      </c:dateAx>
      <c:valAx>
        <c:axId val="1124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122.51</c:v>
                </c:pt>
                <c:pt idx="3">
                  <c:v>390.12</c:v>
                </c:pt>
                <c:pt idx="4">
                  <c:v>222.61</c:v>
                </c:pt>
              </c:numCache>
            </c:numRef>
          </c:val>
          <c:extLst xmlns:c16r2="http://schemas.microsoft.com/office/drawing/2015/06/chart">
            <c:ext xmlns:c16="http://schemas.microsoft.com/office/drawing/2014/chart" uri="{C3380CC4-5D6E-409C-BE32-E72D297353CC}">
              <c16:uniqueId val="{00000000-BB0C-4505-9130-5E0A3E6FE8C9}"/>
            </c:ext>
          </c:extLst>
        </c:ser>
        <c:dLbls>
          <c:showLegendKey val="0"/>
          <c:showVal val="0"/>
          <c:showCatName val="0"/>
          <c:showSerName val="0"/>
          <c:showPercent val="0"/>
          <c:showBubbleSize val="0"/>
        </c:dLbls>
        <c:gapWidth val="150"/>
        <c:axId val="113598464"/>
        <c:axId val="1136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BB0C-4505-9130-5E0A3E6FE8C9}"/>
            </c:ext>
          </c:extLst>
        </c:ser>
        <c:dLbls>
          <c:showLegendKey val="0"/>
          <c:showVal val="0"/>
          <c:showCatName val="0"/>
          <c:showSerName val="0"/>
          <c:showPercent val="0"/>
          <c:showBubbleSize val="0"/>
        </c:dLbls>
        <c:marker val="1"/>
        <c:smooth val="0"/>
        <c:axId val="113598464"/>
        <c:axId val="113600384"/>
      </c:lineChart>
      <c:dateAx>
        <c:axId val="113598464"/>
        <c:scaling>
          <c:orientation val="minMax"/>
        </c:scaling>
        <c:delete val="1"/>
        <c:axPos val="b"/>
        <c:numFmt formatCode="ge" sourceLinked="1"/>
        <c:majorTickMark val="none"/>
        <c:minorTickMark val="none"/>
        <c:tickLblPos val="none"/>
        <c:crossAx val="113600384"/>
        <c:crosses val="autoZero"/>
        <c:auto val="1"/>
        <c:lblOffset val="100"/>
        <c:baseTimeUnit val="years"/>
      </c:dateAx>
      <c:valAx>
        <c:axId val="1136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金武町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11524</v>
      </c>
      <c r="AM8" s="49"/>
      <c r="AN8" s="49"/>
      <c r="AO8" s="49"/>
      <c r="AP8" s="49"/>
      <c r="AQ8" s="49"/>
      <c r="AR8" s="49"/>
      <c r="AS8" s="49"/>
      <c r="AT8" s="44">
        <f>データ!T6</f>
        <v>37.840000000000003</v>
      </c>
      <c r="AU8" s="44"/>
      <c r="AV8" s="44"/>
      <c r="AW8" s="44"/>
      <c r="AX8" s="44"/>
      <c r="AY8" s="44"/>
      <c r="AZ8" s="44"/>
      <c r="BA8" s="44"/>
      <c r="BB8" s="44">
        <f>データ!U6</f>
        <v>304.55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69.84</v>
      </c>
      <c r="Q10" s="44"/>
      <c r="R10" s="44"/>
      <c r="S10" s="44"/>
      <c r="T10" s="44"/>
      <c r="U10" s="44"/>
      <c r="V10" s="44"/>
      <c r="W10" s="44">
        <f>データ!Q6</f>
        <v>107.81</v>
      </c>
      <c r="X10" s="44"/>
      <c r="Y10" s="44"/>
      <c r="Z10" s="44"/>
      <c r="AA10" s="44"/>
      <c r="AB10" s="44"/>
      <c r="AC10" s="44"/>
      <c r="AD10" s="49">
        <f>データ!R6</f>
        <v>1200</v>
      </c>
      <c r="AE10" s="49"/>
      <c r="AF10" s="49"/>
      <c r="AG10" s="49"/>
      <c r="AH10" s="49"/>
      <c r="AI10" s="49"/>
      <c r="AJ10" s="49"/>
      <c r="AK10" s="2"/>
      <c r="AL10" s="49">
        <f>データ!V6</f>
        <v>8044</v>
      </c>
      <c r="AM10" s="49"/>
      <c r="AN10" s="49"/>
      <c r="AO10" s="49"/>
      <c r="AP10" s="49"/>
      <c r="AQ10" s="49"/>
      <c r="AR10" s="49"/>
      <c r="AS10" s="49"/>
      <c r="AT10" s="44">
        <f>データ!W6</f>
        <v>2.5</v>
      </c>
      <c r="AU10" s="44"/>
      <c r="AV10" s="44"/>
      <c r="AW10" s="44"/>
      <c r="AX10" s="44"/>
      <c r="AY10" s="44"/>
      <c r="AZ10" s="44"/>
      <c r="BA10" s="44"/>
      <c r="BB10" s="44">
        <f>データ!X6</f>
        <v>3217.6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56</v>
      </c>
      <c r="O86" s="25" t="str">
        <f>データ!EO6</f>
        <v>【0.11】</v>
      </c>
    </row>
  </sheetData>
  <sheetProtection algorithmName="SHA-512" hashValue="dyrqRGD2J/y8he3qGoAED63KMXjkjuLlX6BGESO6A29cBHhEc3iq9JSgM0e7vpFz7jGoN1oeBLZwhBi/KKpfQw==" saltValue="XBpCvxOJ/Y8Mhzw98WKy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473146</v>
      </c>
      <c r="D6" s="32">
        <f t="shared" si="3"/>
        <v>47</v>
      </c>
      <c r="E6" s="32">
        <f t="shared" si="3"/>
        <v>17</v>
      </c>
      <c r="F6" s="32">
        <f t="shared" si="3"/>
        <v>5</v>
      </c>
      <c r="G6" s="32">
        <f t="shared" si="3"/>
        <v>0</v>
      </c>
      <c r="H6" s="32" t="str">
        <f t="shared" si="3"/>
        <v>沖縄県　金武町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69.84</v>
      </c>
      <c r="Q6" s="33">
        <f t="shared" si="3"/>
        <v>107.81</v>
      </c>
      <c r="R6" s="33">
        <f t="shared" si="3"/>
        <v>1200</v>
      </c>
      <c r="S6" s="33">
        <f t="shared" si="3"/>
        <v>11524</v>
      </c>
      <c r="T6" s="33">
        <f t="shared" si="3"/>
        <v>37.840000000000003</v>
      </c>
      <c r="U6" s="33">
        <f t="shared" si="3"/>
        <v>304.55</v>
      </c>
      <c r="V6" s="33">
        <f t="shared" si="3"/>
        <v>8044</v>
      </c>
      <c r="W6" s="33">
        <f t="shared" si="3"/>
        <v>2.5</v>
      </c>
      <c r="X6" s="33">
        <f t="shared" si="3"/>
        <v>3217.6</v>
      </c>
      <c r="Y6" s="34" t="str">
        <f>IF(Y7="",NA(),Y7)</f>
        <v>-</v>
      </c>
      <c r="Z6" s="34" t="str">
        <f t="shared" ref="Z6:AH6" si="4">IF(Z7="",NA(),Z7)</f>
        <v>-</v>
      </c>
      <c r="AA6" s="34">
        <f t="shared" si="4"/>
        <v>104.48</v>
      </c>
      <c r="AB6" s="34">
        <f t="shared" si="4"/>
        <v>110.68</v>
      </c>
      <c r="AC6" s="34">
        <f t="shared" si="4"/>
        <v>108.27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3">
        <f t="shared" si="7"/>
        <v>0</v>
      </c>
      <c r="BI6" s="33">
        <f t="shared" si="7"/>
        <v>0</v>
      </c>
      <c r="BJ6" s="33">
        <f t="shared" si="7"/>
        <v>0</v>
      </c>
      <c r="BK6" s="34" t="str">
        <f t="shared" si="7"/>
        <v>-</v>
      </c>
      <c r="BL6" s="34" t="str">
        <f t="shared" si="7"/>
        <v>-</v>
      </c>
      <c r="BM6" s="34">
        <f t="shared" si="7"/>
        <v>979.89</v>
      </c>
      <c r="BN6" s="34">
        <f t="shared" si="7"/>
        <v>1051.43</v>
      </c>
      <c r="BO6" s="34">
        <f t="shared" si="7"/>
        <v>982.29</v>
      </c>
      <c r="BP6" s="33" t="str">
        <f>IF(BP7="","",IF(BP7="-","【-】","【"&amp;SUBSTITUTE(TEXT(BP7,"#,##0.00"),"-","△")&amp;"】"))</f>
        <v>【814.89】</v>
      </c>
      <c r="BQ6" s="34" t="str">
        <f>IF(BQ7="",NA(),BQ7)</f>
        <v>-</v>
      </c>
      <c r="BR6" s="34" t="str">
        <f t="shared" ref="BR6:BZ6" si="8">IF(BR7="",NA(),BR7)</f>
        <v>-</v>
      </c>
      <c r="BS6" s="34">
        <f t="shared" si="8"/>
        <v>48.98</v>
      </c>
      <c r="BT6" s="34">
        <f t="shared" si="8"/>
        <v>15.12</v>
      </c>
      <c r="BU6" s="34">
        <f t="shared" si="8"/>
        <v>26.8</v>
      </c>
      <c r="BV6" s="34" t="str">
        <f t="shared" si="8"/>
        <v>-</v>
      </c>
      <c r="BW6" s="34" t="str">
        <f t="shared" si="8"/>
        <v>-</v>
      </c>
      <c r="BX6" s="34">
        <f t="shared" si="8"/>
        <v>41.34</v>
      </c>
      <c r="BY6" s="34">
        <f t="shared" si="8"/>
        <v>40.06</v>
      </c>
      <c r="BZ6" s="34">
        <f t="shared" si="8"/>
        <v>41.25</v>
      </c>
      <c r="CA6" s="33" t="str">
        <f>IF(CA7="","",IF(CA7="-","【-】","【"&amp;SUBSTITUTE(TEXT(CA7,"#,##0.00"),"-","△")&amp;"】"))</f>
        <v>【60.64】</v>
      </c>
      <c r="CB6" s="34" t="str">
        <f>IF(CB7="",NA(),CB7)</f>
        <v>-</v>
      </c>
      <c r="CC6" s="34" t="str">
        <f t="shared" ref="CC6:CK6" si="9">IF(CC7="",NA(),CC7)</f>
        <v>-</v>
      </c>
      <c r="CD6" s="34">
        <f t="shared" si="9"/>
        <v>122.51</v>
      </c>
      <c r="CE6" s="34">
        <f t="shared" si="9"/>
        <v>390.12</v>
      </c>
      <c r="CF6" s="34">
        <f t="shared" si="9"/>
        <v>222.61</v>
      </c>
      <c r="CG6" s="34" t="str">
        <f t="shared" si="9"/>
        <v>-</v>
      </c>
      <c r="CH6" s="34" t="str">
        <f t="shared" si="9"/>
        <v>-</v>
      </c>
      <c r="CI6" s="34">
        <f t="shared" si="9"/>
        <v>357.49</v>
      </c>
      <c r="CJ6" s="34">
        <f t="shared" si="9"/>
        <v>355.22</v>
      </c>
      <c r="CK6" s="34">
        <f t="shared" si="9"/>
        <v>334.48</v>
      </c>
      <c r="CL6" s="33" t="str">
        <f>IF(CL7="","",IF(CL7="-","【-】","【"&amp;SUBSTITUTE(TEXT(CL7,"#,##0.00"),"-","△")&amp;"】"))</f>
        <v>【255.52】</v>
      </c>
      <c r="CM6" s="34" t="str">
        <f>IF(CM7="",NA(),CM7)</f>
        <v>-</v>
      </c>
      <c r="CN6" s="34" t="str">
        <f t="shared" ref="CN6:CV6" si="10">IF(CN7="",NA(),CN7)</f>
        <v>-</v>
      </c>
      <c r="CO6" s="34">
        <f t="shared" si="10"/>
        <v>38.270000000000003</v>
      </c>
      <c r="CP6" s="34">
        <f t="shared" si="10"/>
        <v>8.69</v>
      </c>
      <c r="CQ6" s="34">
        <f t="shared" si="10"/>
        <v>14.39</v>
      </c>
      <c r="CR6" s="34" t="str">
        <f t="shared" si="10"/>
        <v>-</v>
      </c>
      <c r="CS6" s="34" t="str">
        <f t="shared" si="10"/>
        <v>-</v>
      </c>
      <c r="CT6" s="34">
        <f t="shared" si="10"/>
        <v>44.69</v>
      </c>
      <c r="CU6" s="34">
        <f t="shared" si="10"/>
        <v>42.84</v>
      </c>
      <c r="CV6" s="34">
        <f t="shared" si="10"/>
        <v>40.93</v>
      </c>
      <c r="CW6" s="33" t="str">
        <f>IF(CW7="","",IF(CW7="-","【-】","【"&amp;SUBSTITUTE(TEXT(CW7,"#,##0.00"),"-","△")&amp;"】"))</f>
        <v>【52.49】</v>
      </c>
      <c r="CX6" s="34" t="str">
        <f>IF(CX7="",NA(),CX7)</f>
        <v>-</v>
      </c>
      <c r="CY6" s="34" t="str">
        <f t="shared" ref="CY6:DG6" si="11">IF(CY7="",NA(),CY7)</f>
        <v>-</v>
      </c>
      <c r="CZ6" s="34">
        <f t="shared" si="11"/>
        <v>30.26</v>
      </c>
      <c r="DA6" s="34">
        <f t="shared" si="11"/>
        <v>17.3</v>
      </c>
      <c r="DB6" s="34">
        <f t="shared" si="11"/>
        <v>16.7</v>
      </c>
      <c r="DC6" s="34" t="str">
        <f t="shared" si="11"/>
        <v>-</v>
      </c>
      <c r="DD6" s="34" t="str">
        <f t="shared" si="11"/>
        <v>-</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f t="shared" si="14"/>
        <v>0.28999999999999998</v>
      </c>
      <c r="EH6" s="34">
        <f t="shared" si="14"/>
        <v>0.26</v>
      </c>
      <c r="EI6" s="33">
        <f t="shared" si="14"/>
        <v>0</v>
      </c>
      <c r="EJ6" s="34" t="str">
        <f t="shared" si="14"/>
        <v>-</v>
      </c>
      <c r="EK6" s="34" t="str">
        <f t="shared" si="14"/>
        <v>-</v>
      </c>
      <c r="EL6" s="34">
        <f t="shared" si="14"/>
        <v>0.02</v>
      </c>
      <c r="EM6" s="34">
        <f t="shared" si="14"/>
        <v>0.03</v>
      </c>
      <c r="EN6" s="33">
        <f t="shared" si="14"/>
        <v>0</v>
      </c>
      <c r="EO6" s="33" t="str">
        <f>IF(EO7="","",IF(EO7="-","【-】","【"&amp;SUBSTITUTE(TEXT(EO7,"#,##0.00"),"-","△")&amp;"】"))</f>
        <v>【0.11】</v>
      </c>
    </row>
    <row r="7" spans="1:145" s="35" customFormat="1" x14ac:dyDescent="0.15">
      <c r="A7" s="27"/>
      <c r="B7" s="36">
        <v>2017</v>
      </c>
      <c r="C7" s="36">
        <v>473146</v>
      </c>
      <c r="D7" s="36">
        <v>47</v>
      </c>
      <c r="E7" s="36">
        <v>17</v>
      </c>
      <c r="F7" s="36">
        <v>5</v>
      </c>
      <c r="G7" s="36">
        <v>0</v>
      </c>
      <c r="H7" s="36" t="s">
        <v>111</v>
      </c>
      <c r="I7" s="36" t="s">
        <v>112</v>
      </c>
      <c r="J7" s="36" t="s">
        <v>113</v>
      </c>
      <c r="K7" s="36" t="s">
        <v>114</v>
      </c>
      <c r="L7" s="36" t="s">
        <v>115</v>
      </c>
      <c r="M7" s="36" t="s">
        <v>116</v>
      </c>
      <c r="N7" s="37" t="s">
        <v>117</v>
      </c>
      <c r="O7" s="37" t="s">
        <v>118</v>
      </c>
      <c r="P7" s="37">
        <v>69.84</v>
      </c>
      <c r="Q7" s="37">
        <v>107.81</v>
      </c>
      <c r="R7" s="37">
        <v>1200</v>
      </c>
      <c r="S7" s="37">
        <v>11524</v>
      </c>
      <c r="T7" s="37">
        <v>37.840000000000003</v>
      </c>
      <c r="U7" s="37">
        <v>304.55</v>
      </c>
      <c r="V7" s="37">
        <v>8044</v>
      </c>
      <c r="W7" s="37">
        <v>2.5</v>
      </c>
      <c r="X7" s="37">
        <v>3217.6</v>
      </c>
      <c r="Y7" s="37" t="s">
        <v>117</v>
      </c>
      <c r="Z7" s="37" t="s">
        <v>117</v>
      </c>
      <c r="AA7" s="37">
        <v>104.48</v>
      </c>
      <c r="AB7" s="37">
        <v>110.68</v>
      </c>
      <c r="AC7" s="37">
        <v>108.27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117</v>
      </c>
      <c r="BG7" s="37" t="s">
        <v>117</v>
      </c>
      <c r="BH7" s="37">
        <v>0</v>
      </c>
      <c r="BI7" s="37">
        <v>0</v>
      </c>
      <c r="BJ7" s="37">
        <v>0</v>
      </c>
      <c r="BK7" s="37" t="s">
        <v>117</v>
      </c>
      <c r="BL7" s="37" t="s">
        <v>117</v>
      </c>
      <c r="BM7" s="37">
        <v>979.89</v>
      </c>
      <c r="BN7" s="37">
        <v>1051.43</v>
      </c>
      <c r="BO7" s="37">
        <v>982.29</v>
      </c>
      <c r="BP7" s="37">
        <v>814.89</v>
      </c>
      <c r="BQ7" s="37" t="s">
        <v>117</v>
      </c>
      <c r="BR7" s="37" t="s">
        <v>117</v>
      </c>
      <c r="BS7" s="37">
        <v>48.98</v>
      </c>
      <c r="BT7" s="37">
        <v>15.12</v>
      </c>
      <c r="BU7" s="37">
        <v>26.8</v>
      </c>
      <c r="BV7" s="37" t="s">
        <v>117</v>
      </c>
      <c r="BW7" s="37" t="s">
        <v>117</v>
      </c>
      <c r="BX7" s="37">
        <v>41.34</v>
      </c>
      <c r="BY7" s="37">
        <v>40.06</v>
      </c>
      <c r="BZ7" s="37">
        <v>41.25</v>
      </c>
      <c r="CA7" s="37">
        <v>60.64</v>
      </c>
      <c r="CB7" s="37" t="s">
        <v>117</v>
      </c>
      <c r="CC7" s="37" t="s">
        <v>117</v>
      </c>
      <c r="CD7" s="37">
        <v>122.51</v>
      </c>
      <c r="CE7" s="37">
        <v>390.12</v>
      </c>
      <c r="CF7" s="37">
        <v>222.61</v>
      </c>
      <c r="CG7" s="37" t="s">
        <v>117</v>
      </c>
      <c r="CH7" s="37" t="s">
        <v>117</v>
      </c>
      <c r="CI7" s="37">
        <v>357.49</v>
      </c>
      <c r="CJ7" s="37">
        <v>355.22</v>
      </c>
      <c r="CK7" s="37">
        <v>334.48</v>
      </c>
      <c r="CL7" s="37">
        <v>255.52</v>
      </c>
      <c r="CM7" s="37" t="s">
        <v>117</v>
      </c>
      <c r="CN7" s="37" t="s">
        <v>117</v>
      </c>
      <c r="CO7" s="37">
        <v>38.270000000000003</v>
      </c>
      <c r="CP7" s="37">
        <v>8.69</v>
      </c>
      <c r="CQ7" s="37">
        <v>14.39</v>
      </c>
      <c r="CR7" s="37" t="s">
        <v>117</v>
      </c>
      <c r="CS7" s="37" t="s">
        <v>117</v>
      </c>
      <c r="CT7" s="37">
        <v>44.69</v>
      </c>
      <c r="CU7" s="37">
        <v>42.84</v>
      </c>
      <c r="CV7" s="37">
        <v>40.93</v>
      </c>
      <c r="CW7" s="37">
        <v>52.49</v>
      </c>
      <c r="CX7" s="37" t="s">
        <v>117</v>
      </c>
      <c r="CY7" s="37" t="s">
        <v>117</v>
      </c>
      <c r="CZ7" s="37">
        <v>30.26</v>
      </c>
      <c r="DA7" s="37">
        <v>17.3</v>
      </c>
      <c r="DB7" s="37">
        <v>16.7</v>
      </c>
      <c r="DC7" s="37" t="s">
        <v>117</v>
      </c>
      <c r="DD7" s="37" t="s">
        <v>117</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v>0.28999999999999998</v>
      </c>
      <c r="EH7" s="37">
        <v>0.26</v>
      </c>
      <c r="EI7" s="37">
        <v>0</v>
      </c>
      <c r="EJ7" s="37" t="s">
        <v>117</v>
      </c>
      <c r="EK7" s="37" t="s">
        <v>117</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2019-02-02T03:16:12Z</cp:lastPrinted>
  <dcterms:created xsi:type="dcterms:W3CDTF">2018-12-03T09:31:53Z</dcterms:created>
  <dcterms:modified xsi:type="dcterms:W3CDTF">2019-02-02T03:16:15Z</dcterms:modified>
  <cp:category/>
</cp:coreProperties>
</file>