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31.254.51\fs\section\zaisei_section\063 公営企業関係\H27\H280205 公営企業に係る「経営比較分析表」の分析等について\水道事業\"/>
    </mc:Choice>
  </mc:AlternateContent>
  <workbookProtection workbookPassword="B501" lockStructure="1"/>
  <bookViews>
    <workbookView xWindow="0" yWindow="0" windowWidth="20490" windowHeight="771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<sst xmlns="http://schemas.openxmlformats.org/spreadsheetml/2006/main" count="217" uniqueCount="107">
  <si>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</si>
  <si>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</si>
  <si>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</si>
  <si>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</si>
  <si>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</si>
  <si>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</si>
  <si>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</si>
  <si>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</si>
  <si>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</si>
  <si>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</si>
  <si>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</si>
  <si>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</si>
  <si>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</si>
  <si>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</si>
  <si>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</si>
  <si>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</si>
  <si>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</si>
  <si>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</si>
  <si>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</si>
  <si>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</si>
  <si>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</si>
  <si>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</si>
  <si>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</si>
  <si>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</si>
  <si>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</si>
  <si>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</si>
  <si>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</si>
  <si>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</si>
  <si>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</si>
  <si>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</si>
  <si>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</si>
  <si>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</si>
  <si>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</si>
  <si>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</si>
  <si>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</si>
  <si>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</si>
  <si>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</si>
  <si>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</si>
  <si>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</si>
  <si>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</si>
  <si>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</si>
  <si>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</si>
  <si>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</si>
  <si>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</si>
  <si>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</si>
  <si>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</si>
  <si>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</si>
  <si>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</si>
  <si>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</si>
  <si>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</si>
  <si>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</si>
  <si>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</si>
  <si>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</si>
  <si>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</si>
  <si>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</si>
  <si>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</si>
  <si>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</si>
  <si>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</si>
  <si>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</si>
  <si>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</si>
  <si>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</si>
  <si>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</si>
  <si>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</si>
  <si>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</si>
  <si>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</si>
  <si>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</si>
  <si>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</si>
  <si>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</si>
  <si>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</si>
  <si>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</si>
  <si>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</si>
  <si>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</si>
  <si>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</si>
  <si>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</si>
  <si>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</si>
  <si>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</si>
  <si>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</si>
  <si>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</si>
  <si>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</si>
  <si>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</si>
  <si>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</si>
  <si>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</si>
  <si>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</si>
  <si>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</si>
  <si>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</si>
  <si>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</si>
  <si>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</si>
  <si>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</si>
  <si>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</si>
  <si>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</si>
  <si>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</si>
  <si>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</si>
  <si>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</si>
  <si>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浦添市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</si>
  <si>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</si>
  <si>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</si>
  <si>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</si>
  <si>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</si>
  <si>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</si>
  <si>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</si>
  <si>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</si>
  <si>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</si>
  <si>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</si>
  <si>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</si>
  <si>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上記の1及び2の項目別分析より、本市の水道事業経営は概ね適正と判断する。
　しかし今後、浦添市の発展とともに整備されてきた水道施設が順次更新時期を迎えてくる。そのため、左記に示す指標を随時分析し、その値の意味する事象の把握に努め、施設の更新時期を見誤ることなく適切に対応措置を講じておかなければならない。
　施設老朽化に対する更新の措置については、管路を含めて水道施設全体が対象となることから、老朽化対策、超寿命化対策に加えて高機能化（耐震性・水質保持・防食性）の確保及び機能最適化（適正口径への更新、配水ブロックの再編等）を達成する施設計画を策定する必要がある。当該計画を確実に実施できるよう、年度毎の施設の更新量を平準化し、必要な財源・技術者を確保する更新計画を策定することが肝要である。
　国立社会保障・人口問題研究所によると、本市の人口は2030年の116,770人をピークに減少に転ずることが推計されており、今後は給水量の減少幅が増加し、給水収益が下降を辿ることが予想される。
　引き続き経営の健全性を保持するため、随時各事業計画を精査・適正化し、効率的・能率的な経営に努める必要がある。
</t>
    <rPh sb="1" eb="3">
      <t>ジョウキ</t>
    </rPh>
    <rPh sb="5" eb="6">
      <t>オヨ</t>
    </rPh>
    <rPh sb="9" eb="11">
      <t>コウモク</t>
    </rPh>
    <rPh sb="11" eb="12">
      <t>ベツ</t>
    </rPh>
    <rPh sb="12" eb="14">
      <t>ブンセキ</t>
    </rPh>
    <rPh sb="17" eb="19">
      <t>ホンシ</t>
    </rPh>
    <rPh sb="20" eb="22">
      <t>スイドウ</t>
    </rPh>
    <rPh sb="22" eb="24">
      <t>ジ</t>
    </rPh>
    <rPh sb="24" eb="26">
      <t>ケイエイ</t>
    </rPh>
    <rPh sb="27" eb="28">
      <t>オオム</t>
    </rPh>
    <rPh sb="29" eb="31">
      <t>テキセイ</t>
    </rPh>
    <rPh sb="32" eb="34">
      <t>ハンダン</t>
    </rPh>
    <rPh sb="42" eb="44">
      <t>コンゴ</t>
    </rPh>
    <rPh sb="45" eb="48">
      <t>ウ</t>
    </rPh>
    <rPh sb="49" eb="51">
      <t>ハッテン</t>
    </rPh>
    <rPh sb="55" eb="57">
      <t>セイビ</t>
    </rPh>
    <rPh sb="62" eb="64">
      <t>スイドウ</t>
    </rPh>
    <rPh sb="64" eb="66">
      <t>シセツ</t>
    </rPh>
    <rPh sb="67" eb="69">
      <t>ジュンジ</t>
    </rPh>
    <rPh sb="69" eb="71">
      <t>コウシン</t>
    </rPh>
    <rPh sb="71" eb="73">
      <t>ジキ</t>
    </rPh>
    <rPh sb="74" eb="75">
      <t>ムカ</t>
    </rPh>
    <rPh sb="85" eb="87">
      <t>サキ</t>
    </rPh>
    <rPh sb="88" eb="89">
      <t>シメ</t>
    </rPh>
    <rPh sb="90" eb="92">
      <t>シヒョウ</t>
    </rPh>
    <rPh sb="93" eb="95">
      <t>ズイジ</t>
    </rPh>
    <rPh sb="95" eb="97">
      <t>ブンセキ</t>
    </rPh>
    <rPh sb="101" eb="102">
      <t>アタイ</t>
    </rPh>
    <rPh sb="103" eb="105">
      <t>イミ</t>
    </rPh>
    <rPh sb="107" eb="109">
      <t>ジショウ</t>
    </rPh>
    <rPh sb="110" eb="112">
      <t>ハアク</t>
    </rPh>
    <rPh sb="113" eb="114">
      <t>ツト</t>
    </rPh>
    <rPh sb="116" eb="118">
      <t>シセツ</t>
    </rPh>
    <rPh sb="119" eb="121">
      <t>コウシン</t>
    </rPh>
    <rPh sb="121" eb="123">
      <t>ジキ</t>
    </rPh>
    <rPh sb="124" eb="126">
      <t>ミアヤマ</t>
    </rPh>
    <rPh sb="131" eb="133">
      <t>テキセツ</t>
    </rPh>
    <rPh sb="134" eb="136">
      <t>タイオウ</t>
    </rPh>
    <rPh sb="136" eb="138">
      <t>ソチ</t>
    </rPh>
    <rPh sb="139" eb="140">
      <t>コウ</t>
    </rPh>
    <rPh sb="155" eb="157">
      <t>シセツ</t>
    </rPh>
    <rPh sb="157" eb="160">
      <t>ロウキュウカ</t>
    </rPh>
    <rPh sb="161" eb="162">
      <t>タイ</t>
    </rPh>
    <rPh sb="164" eb="166">
      <t>コウシン</t>
    </rPh>
    <rPh sb="175" eb="177">
      <t>カンロ</t>
    </rPh>
    <rPh sb="178" eb="179">
      <t>フク</t>
    </rPh>
    <rPh sb="181" eb="183">
      <t>スイドウ</t>
    </rPh>
    <rPh sb="183" eb="185">
      <t>シセツ</t>
    </rPh>
    <rPh sb="185" eb="187">
      <t>ゼンタイ</t>
    </rPh>
    <rPh sb="188" eb="190">
      <t>タイショウ</t>
    </rPh>
    <rPh sb="198" eb="201">
      <t>ロウキュウカ</t>
    </rPh>
    <rPh sb="201" eb="203">
      <t>タイサク</t>
    </rPh>
    <rPh sb="204" eb="205">
      <t>チョウ</t>
    </rPh>
    <rPh sb="205" eb="208">
      <t>ジュミョウカ</t>
    </rPh>
    <rPh sb="208" eb="210">
      <t>タイサク</t>
    </rPh>
    <rPh sb="211" eb="212">
      <t>クワ</t>
    </rPh>
    <rPh sb="252" eb="254">
      <t>ハイスイ</t>
    </rPh>
    <rPh sb="259" eb="261">
      <t>サイヘン</t>
    </rPh>
    <rPh sb="268" eb="270">
      <t>シセツ</t>
    </rPh>
    <rPh sb="277" eb="279">
      <t>ヒツヨウ</t>
    </rPh>
    <rPh sb="283" eb="285">
      <t>トウガイ</t>
    </rPh>
    <rPh sb="285" eb="287">
      <t>ケイカク</t>
    </rPh>
    <rPh sb="288" eb="290">
      <t>カクジツ</t>
    </rPh>
    <rPh sb="291" eb="293">
      <t>ジッシ</t>
    </rPh>
    <rPh sb="299" eb="301">
      <t>ネンド</t>
    </rPh>
    <rPh sb="301" eb="302">
      <t>ゴト</t>
    </rPh>
    <rPh sb="303" eb="305">
      <t>シセツ</t>
    </rPh>
    <rPh sb="306" eb="308">
      <t>コウシン</t>
    </rPh>
    <rPh sb="308" eb="309">
      <t>リョウ</t>
    </rPh>
    <rPh sb="310" eb="313">
      <t>ヘイジュンカ</t>
    </rPh>
    <rPh sb="315" eb="317">
      <t>ヒツヨウ</t>
    </rPh>
    <rPh sb="318" eb="320">
      <t>ザイゲン</t>
    </rPh>
    <rPh sb="321" eb="324">
      <t>ギジュツシャ</t>
    </rPh>
    <rPh sb="325" eb="327">
      <t>カクホ</t>
    </rPh>
    <rPh sb="329" eb="331">
      <t>コウシン</t>
    </rPh>
    <rPh sb="331" eb="333">
      <t>ケイカク</t>
    </rPh>
    <rPh sb="334" eb="336">
      <t>サクテイ</t>
    </rPh>
    <rPh sb="410" eb="412">
      <t>コンゴ</t>
    </rPh>
    <rPh sb="419" eb="420">
      <t>ハバ</t>
    </rPh>
    <rPh sb="421" eb="423">
      <t>ゾウカ</t>
    </rPh>
    <rPh sb="455" eb="456">
      <t>セイ</t>
    </rPh>
    <rPh sb="457" eb="459">
      <t>ホジ</t>
    </rPh>
    <rPh sb="466" eb="467">
      <t>カク</t>
    </rPh>
    <rPh sb="467" eb="469">
      <t>ジ</t>
    </rPh>
    <rPh sb="472" eb="474">
      <t>セイサ</t>
    </rPh>
    <rPh sb="475" eb="477">
      <t>テキセイ</t>
    </rPh>
    <rPh sb="477" eb="478">
      <t>カ</t>
    </rPh>
    <rPh sb="494" eb="496">
      <t>ヒツヨウ</t>
    </rPh>
    <phoneticPr fontId="4"/>
  </si>
  <si>
    <t>①経常収支比率
　単年度収支の黒字（100％超）による事業財源の確保に加え、適正な水道料金水準となるよう100％に近づくことを目指している。
　類似団体平均値より低い値を達成し、概ね適正値を維持している。
②累積欠損金比率
　５箇年間0％を達成しており、経営の健全化に寄与している。
③流動比率
　都市の拡張に伴う施設整備に加え、老朽施設の更新に必要な内部留保に努めている。当該値は財務の安定性を示している。
④企業債残高対給水収益比率
　類似団体平均値より低い値を達成し良好である。しかし施設の更新及び長寿命化施策の進展状況を勘案し、随時その適正度を検討する必要がある。
⑤料金回収率
　①と目標は同じである。同様に概ね適正値を維持しているところである。
⑥給水原価
　指標の平均値に対して本市は高価となっている。しかし、県内における類似団体中最安価を達成している。給水原価の大半を占める企業局からの浄水購入費用は類似団体と同一であることから、その他の費用（維持管理費・施設整備投資等）の低減化・効率化が図られている。
⑦施設利用率
　全国平均値及び類似団体平均値に比して高い値を維持している事から、施設への投資経済性は効率的に推移している。
⑧有収率
　浦添市水道ビジョンで掲げた94％超を５箇年平均値で達成しており、目標とした効率的な収益へつながっている。また、水源の有効活用及び漏水量の減少による省エネルギー効果へも貢献している。</t>
    <rPh sb="9" eb="12">
      <t>タンエンド</t>
    </rPh>
    <rPh sb="12" eb="14">
      <t>シュウシ</t>
    </rPh>
    <rPh sb="15" eb="17">
      <t>クロジ</t>
    </rPh>
    <rPh sb="27" eb="29">
      <t>ジ</t>
    </rPh>
    <rPh sb="29" eb="31">
      <t>ザイゲン</t>
    </rPh>
    <rPh sb="32" eb="34">
      <t>カクホ</t>
    </rPh>
    <rPh sb="35" eb="36">
      <t>クワ</t>
    </rPh>
    <rPh sb="38" eb="40">
      <t>テキセイ</t>
    </rPh>
    <rPh sb="41" eb="43">
      <t>スイドウ</t>
    </rPh>
    <rPh sb="43" eb="45">
      <t>リョウキン</t>
    </rPh>
    <rPh sb="45" eb="47">
      <t>スイジュン</t>
    </rPh>
    <rPh sb="57" eb="58">
      <t>チカ</t>
    </rPh>
    <rPh sb="63" eb="65">
      <t>メザ</t>
    </rPh>
    <rPh sb="127" eb="129">
      <t>ケイエイ</t>
    </rPh>
    <rPh sb="130" eb="132">
      <t>ケンゼン</t>
    </rPh>
    <rPh sb="132" eb="133">
      <t>カ</t>
    </rPh>
    <rPh sb="134" eb="136">
      <t>キヨ</t>
    </rPh>
    <rPh sb="149" eb="151">
      <t>トシ</t>
    </rPh>
    <rPh sb="152" eb="154">
      <t>カクチョウ</t>
    </rPh>
    <rPh sb="155" eb="156">
      <t>トモナ</t>
    </rPh>
    <rPh sb="157" eb="159">
      <t>シセツ</t>
    </rPh>
    <rPh sb="159" eb="161">
      <t>セイビ</t>
    </rPh>
    <rPh sb="162" eb="163">
      <t>クワ</t>
    </rPh>
    <rPh sb="165" eb="167">
      <t>ロウキュウ</t>
    </rPh>
    <rPh sb="167" eb="169">
      <t>シセツ</t>
    </rPh>
    <rPh sb="170" eb="172">
      <t>コウシン</t>
    </rPh>
    <rPh sb="173" eb="175">
      <t>ヒツヨウ</t>
    </rPh>
    <rPh sb="181" eb="182">
      <t>ツト</t>
    </rPh>
    <rPh sb="187" eb="189">
      <t>トウガイ</t>
    </rPh>
    <rPh sb="189" eb="190">
      <t>チ</t>
    </rPh>
    <rPh sb="191" eb="193">
      <t>ザイム</t>
    </rPh>
    <rPh sb="198" eb="199">
      <t>シメ</t>
    </rPh>
    <rPh sb="236" eb="238">
      <t>リョウコウ</t>
    </rPh>
    <rPh sb="245" eb="247">
      <t>シセツ</t>
    </rPh>
    <rPh sb="248" eb="250">
      <t>コウシン</t>
    </rPh>
    <rPh sb="250" eb="251">
      <t>オヨ</t>
    </rPh>
    <rPh sb="252" eb="253">
      <t>チョウ</t>
    </rPh>
    <rPh sb="253" eb="256">
      <t>ジュミョウカ</t>
    </rPh>
    <rPh sb="256" eb="257">
      <t>セ</t>
    </rPh>
    <rPh sb="257" eb="258">
      <t>サク</t>
    </rPh>
    <rPh sb="259" eb="261">
      <t>シンテン</t>
    </rPh>
    <rPh sb="261" eb="263">
      <t>ジョウキョウ</t>
    </rPh>
    <rPh sb="264" eb="266">
      <t>カンアン</t>
    </rPh>
    <rPh sb="272" eb="274">
      <t>テキセイ</t>
    </rPh>
    <rPh sb="274" eb="275">
      <t>ド</t>
    </rPh>
    <rPh sb="276" eb="278">
      <t>ケントウ</t>
    </rPh>
    <rPh sb="280" eb="282">
      <t>ヒツヨウ</t>
    </rPh>
    <rPh sb="297" eb="299">
      <t>モクヒョウ</t>
    </rPh>
    <rPh sb="300" eb="301">
      <t>オナ</t>
    </rPh>
    <rPh sb="306" eb="308">
      <t>ドウヨウ</t>
    </rPh>
    <rPh sb="343" eb="344">
      <t>タイ</t>
    </rPh>
    <rPh sb="346" eb="348">
      <t>ホンシ</t>
    </rPh>
    <rPh sb="362" eb="364">
      <t>ケンナイ</t>
    </rPh>
    <rPh sb="368" eb="370">
      <t>ルイジ</t>
    </rPh>
    <rPh sb="370" eb="372">
      <t>ダンタイ</t>
    </rPh>
    <rPh sb="374" eb="376">
      <t>アンカ</t>
    </rPh>
    <rPh sb="384" eb="386">
      <t>キュウスイ</t>
    </rPh>
    <rPh sb="386" eb="388">
      <t>ゲンカ</t>
    </rPh>
    <rPh sb="389" eb="391">
      <t>タイハン</t>
    </rPh>
    <rPh sb="392" eb="393">
      <t>シ</t>
    </rPh>
    <rPh sb="395" eb="397">
      <t>キギョウ</t>
    </rPh>
    <rPh sb="397" eb="398">
      <t>キョク</t>
    </rPh>
    <rPh sb="401" eb="403">
      <t>ジョウスイ</t>
    </rPh>
    <rPh sb="403" eb="405">
      <t>コウニュウ</t>
    </rPh>
    <rPh sb="405" eb="407">
      <t>ヒヨウ</t>
    </rPh>
    <rPh sb="408" eb="410">
      <t>ルイジ</t>
    </rPh>
    <rPh sb="410" eb="412">
      <t>ダンタイ</t>
    </rPh>
    <rPh sb="414" eb="415">
      <t>イツ</t>
    </rPh>
    <rPh sb="425" eb="426">
      <t>タ</t>
    </rPh>
    <rPh sb="427" eb="429">
      <t>ヒヨウ</t>
    </rPh>
    <rPh sb="430" eb="432">
      <t>イジ</t>
    </rPh>
    <rPh sb="432" eb="434">
      <t>カンリ</t>
    </rPh>
    <rPh sb="436" eb="438">
      <t>シセツ</t>
    </rPh>
    <rPh sb="438" eb="440">
      <t>セイビ</t>
    </rPh>
    <rPh sb="442" eb="443">
      <t>トウ</t>
    </rPh>
    <rPh sb="445" eb="448">
      <t>テイゲンカ</t>
    </rPh>
    <rPh sb="449" eb="452">
      <t>コウリツカ</t>
    </rPh>
    <rPh sb="453" eb="454">
      <t>ハカ</t>
    </rPh>
    <rPh sb="469" eb="471">
      <t>ゼンコク</t>
    </rPh>
    <rPh sb="471" eb="473">
      <t>ヘイキン</t>
    </rPh>
    <rPh sb="473" eb="474">
      <t>チ</t>
    </rPh>
    <rPh sb="474" eb="475">
      <t>オヨ</t>
    </rPh>
    <rPh sb="476" eb="478">
      <t>ルイジ</t>
    </rPh>
    <rPh sb="478" eb="480">
      <t>ダンタイ</t>
    </rPh>
    <rPh sb="480" eb="482">
      <t>ヘイキン</t>
    </rPh>
    <rPh sb="482" eb="483">
      <t>チ</t>
    </rPh>
    <rPh sb="484" eb="485">
      <t>ヒ</t>
    </rPh>
    <rPh sb="487" eb="488">
      <t>タカ</t>
    </rPh>
    <rPh sb="489" eb="490">
      <t>アタイ</t>
    </rPh>
    <rPh sb="491" eb="493">
      <t>イジ</t>
    </rPh>
    <rPh sb="497" eb="498">
      <t>コト</t>
    </rPh>
    <rPh sb="505" eb="507">
      <t>トウシ</t>
    </rPh>
    <rPh sb="507" eb="510">
      <t>ケイザイセイ</t>
    </rPh>
    <rPh sb="511" eb="514">
      <t>コウリツテキ</t>
    </rPh>
    <rPh sb="515" eb="517">
      <t>スイイ</t>
    </rPh>
    <rPh sb="529" eb="532">
      <t>ウ</t>
    </rPh>
    <rPh sb="532" eb="534">
      <t>スイドウ</t>
    </rPh>
    <rPh sb="539" eb="540">
      <t>カカ</t>
    </rPh>
    <rPh sb="552" eb="553">
      <t>チ</t>
    </rPh>
    <rPh sb="554" eb="556">
      <t>タッセイ</t>
    </rPh>
    <rPh sb="561" eb="563">
      <t>モクヒョウ</t>
    </rPh>
    <rPh sb="570" eb="572">
      <t>シュウエキ</t>
    </rPh>
    <rPh sb="584" eb="586">
      <t>スイゲン</t>
    </rPh>
    <rPh sb="587" eb="589">
      <t>ユウコウ</t>
    </rPh>
    <rPh sb="589" eb="591">
      <t>カツヨウ</t>
    </rPh>
    <rPh sb="591" eb="592">
      <t>オヨ</t>
    </rPh>
    <rPh sb="593" eb="595">
      <t>ロウスイ</t>
    </rPh>
    <rPh sb="595" eb="596">
      <t>リョウ</t>
    </rPh>
    <rPh sb="597" eb="599">
      <t>ゲンショウ</t>
    </rPh>
    <rPh sb="602" eb="603">
      <t>ショウ</t>
    </rPh>
    <rPh sb="608" eb="610">
      <t>コウカ</t>
    </rPh>
    <rPh sb="612" eb="614">
      <t>コウケン</t>
    </rPh>
    <phoneticPr fontId="4"/>
  </si>
  <si>
    <t>①有形固定資産減価償却率
　概ね類似団体平均値と同様の値となっていることから、施設の老朽度は相似団体と同様に進展している。経営の観点からは、有形固定資産の約半分が経年により資産価値を失っている。よって累積減価償却額に見合った資本の確保または所有資本に応じた施設の長寿命化の措置が必要である。
②管路経年化率
　類似団体に比して1/10程度であるものの、一定の割合で増加している。今後は高度成長期に整備された多くの施設が順次法定耐用年数に達する事から、当該グラフの傾きが大きくなる事が予想される。当該率は既存施設の更新の必要を促すことから施設の老朽度を適切に判断し、更新または長寿命化の措置及び必要な財源の確保が求められる。
③管路更新率
　類似団体に比して低い値となっている。
　法上の耐用年数を基にすると2.5％更新が必要となるが、現状の施設機能と年度毎の投資可能財源及び技術職員の配置を勘案して、投資の効率性及び施設機能の確保を両立する適性な更新目標を設定する必要がある。</t>
    <rPh sb="14" eb="15">
      <t>オオム</t>
    </rPh>
    <rPh sb="24" eb="26">
      <t>ドウヨウ</t>
    </rPh>
    <rPh sb="27" eb="28">
      <t>アタイ</t>
    </rPh>
    <rPh sb="39" eb="41">
      <t>シセツ</t>
    </rPh>
    <rPh sb="42" eb="44">
      <t>ロウキュウ</t>
    </rPh>
    <rPh sb="44" eb="45">
      <t>ド</t>
    </rPh>
    <rPh sb="46" eb="48">
      <t>ソウジ</t>
    </rPh>
    <rPh sb="48" eb="50">
      <t>ダンタイ</t>
    </rPh>
    <rPh sb="51" eb="53">
      <t>ドウヨウ</t>
    </rPh>
    <rPh sb="54" eb="56">
      <t>シンテン</t>
    </rPh>
    <rPh sb="61" eb="63">
      <t>ケイエイ</t>
    </rPh>
    <rPh sb="64" eb="66">
      <t>カンテン</t>
    </rPh>
    <rPh sb="70" eb="72">
      <t>ユウケイ</t>
    </rPh>
    <rPh sb="72" eb="74">
      <t>コテイ</t>
    </rPh>
    <rPh sb="74" eb="76">
      <t>シサン</t>
    </rPh>
    <rPh sb="77" eb="80">
      <t>ヤクハンブン</t>
    </rPh>
    <rPh sb="81" eb="83">
      <t>ケイネン</t>
    </rPh>
    <rPh sb="86" eb="88">
      <t>シサン</t>
    </rPh>
    <rPh sb="88" eb="90">
      <t>カチ</t>
    </rPh>
    <rPh sb="91" eb="92">
      <t>ウシナ</t>
    </rPh>
    <rPh sb="100" eb="102">
      <t>ルイセキ</t>
    </rPh>
    <rPh sb="131" eb="132">
      <t>チョウ</t>
    </rPh>
    <rPh sb="160" eb="161">
      <t>ヒ</t>
    </rPh>
    <rPh sb="167" eb="169">
      <t>テイド</t>
    </rPh>
    <rPh sb="176" eb="178">
      <t>イッテイ</t>
    </rPh>
    <rPh sb="179" eb="181">
      <t>ワリアイ</t>
    </rPh>
    <rPh sb="182" eb="184">
      <t>ゾウカ</t>
    </rPh>
    <rPh sb="192" eb="194">
      <t>コウド</t>
    </rPh>
    <rPh sb="194" eb="197">
      <t>セイチョウキ</t>
    </rPh>
    <rPh sb="198" eb="200">
      <t>セイビ</t>
    </rPh>
    <rPh sb="203" eb="204">
      <t>オオ</t>
    </rPh>
    <rPh sb="206" eb="208">
      <t>シセツ</t>
    </rPh>
    <rPh sb="209" eb="211">
      <t>ジュンジ</t>
    </rPh>
    <rPh sb="211" eb="213">
      <t>ホウテイ</t>
    </rPh>
    <rPh sb="213" eb="215">
      <t>タイヨウ</t>
    </rPh>
    <rPh sb="215" eb="217">
      <t>ネンスウ</t>
    </rPh>
    <rPh sb="218" eb="219">
      <t>タッ</t>
    </rPh>
    <rPh sb="221" eb="222">
      <t>コト</t>
    </rPh>
    <rPh sb="225" eb="227">
      <t>トウガイ</t>
    </rPh>
    <rPh sb="231" eb="232">
      <t>カタム</t>
    </rPh>
    <rPh sb="262" eb="263">
      <t>ウナガ</t>
    </rPh>
    <rPh sb="275" eb="277">
      <t>テキセツ</t>
    </rPh>
    <rPh sb="278" eb="280">
      <t>ハンダン</t>
    </rPh>
    <rPh sb="282" eb="284">
      <t>コウシン</t>
    </rPh>
    <rPh sb="287" eb="288">
      <t>チョウ</t>
    </rPh>
    <rPh sb="292" eb="294">
      <t>ソチ</t>
    </rPh>
    <rPh sb="294" eb="295">
      <t>オヨ</t>
    </rPh>
    <rPh sb="340" eb="341">
      <t>ホウ</t>
    </rPh>
    <rPh sb="341" eb="342">
      <t>ジョウ</t>
    </rPh>
    <rPh sb="343" eb="345">
      <t>タイヨウ</t>
    </rPh>
    <rPh sb="345" eb="347">
      <t>ネンスウ</t>
    </rPh>
    <rPh sb="348" eb="349">
      <t>モト</t>
    </rPh>
    <rPh sb="357" eb="359">
      <t>コウシン</t>
    </rPh>
    <rPh sb="360" eb="362">
      <t>ヒツヨウ</t>
    </rPh>
    <rPh sb="367" eb="369">
      <t>ゲンジョウ</t>
    </rPh>
    <rPh sb="370" eb="372">
      <t>シセツ</t>
    </rPh>
    <rPh sb="372" eb="374">
      <t>キノウ</t>
    </rPh>
    <rPh sb="375" eb="377">
      <t>ネンド</t>
    </rPh>
    <rPh sb="377" eb="378">
      <t>ゴト</t>
    </rPh>
    <rPh sb="379" eb="381">
      <t>トウシ</t>
    </rPh>
    <rPh sb="381" eb="383">
      <t>カノウ</t>
    </rPh>
    <rPh sb="383" eb="385">
      <t>ザイゲン</t>
    </rPh>
    <rPh sb="385" eb="386">
      <t>オヨ</t>
    </rPh>
    <rPh sb="387" eb="389">
      <t>ギジュツ</t>
    </rPh>
    <rPh sb="389" eb="391">
      <t>ショクイン</t>
    </rPh>
    <rPh sb="392" eb="394">
      <t>ハイチ</t>
    </rPh>
    <rPh sb="395" eb="397">
      <t>カンアン</t>
    </rPh>
    <rPh sb="400" eb="402">
      <t>トウシ</t>
    </rPh>
    <rPh sb="403" eb="406">
      <t>コウリツセイ</t>
    </rPh>
    <rPh sb="406" eb="407">
      <t>オヨ</t>
    </rPh>
    <rPh sb="408" eb="410">
      <t>シセツ</t>
    </rPh>
    <rPh sb="410" eb="412">
      <t>キノウ</t>
    </rPh>
    <rPh sb="413" eb="415">
      <t>カクホ</t>
    </rPh>
    <rPh sb="416" eb="418">
      <t>リョウリツ</t>
    </rPh>
    <rPh sb="420" eb="422">
      <t>テキセイ</t>
    </rPh>
    <rPh sb="423" eb="425">
      <t>コウシン</t>
    </rPh>
    <rPh sb="425" eb="427">
      <t>モクヒョウ</t>
    </rPh>
    <rPh sb="428" eb="430">
      <t>セッテイ</t>
    </rPh>
    <rPh sb="432" eb="43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</si>
</sst>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
      <sz val="9"/>
      <name val="ＭＳ 明朝"/>
      <family val="1"/>
      <charset val="128"/>
    </font>
    <font>
      <sz val="9"/>
      <color theme="1"/>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4" fillId="0" borderId="9"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2" fillId="0" borderId="0" xfId="0" applyFont="1" applyBorder="1" applyAlignment="1">
      <alignment horizontal="left" vertical="center"/>
    </xf>
    <xf numFmtId="0" fontId="22" fillId="0" borderId="10" xfId="0" applyFont="1" applyBorder="1" applyAlignment="1">
      <alignment horizontal="left" vertical="center"/>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0.17</c:v>
                </c:pt>
                <c:pt idx="1">
                  <c:v>0.06</c:v>
                </c:pt>
                <c:pt idx="2" formatCode="#,##0.00;&quot;△&quot;#,##0.00">
                  <c:v>0</c:v>
                </c:pt>
                <c:pt idx="3">
                  <c:v>0.01</c:v>
                </c:pt>
                <c:pt idx="4" formatCode="#,##0.00;&quot;△&quot;#,##0.00">
                  <c:v>0</c:v>
                </c:pt>
              </c:numCache>
            </c:numRef>
          </c:val>
        </c:ser>
        <c:dLbls>
          <c:showLegendKey val="0"/>
          <c:showVal val="0"/>
          <c:showCatName val="0"/>
          <c:showSerName val="0"/>
          <c:showPercent val="0"/>
          <c:showBubbleSize val="0"/>
        </c:dLbls>
        <c:gapWidth val="150"/>
        <c:axId val="137058256"/>
        <c:axId val="25153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137058256"/>
        <c:axId val="251530912"/>
      </c:lineChart>
      <c:dateAx>
        <c:axId val="137058256"/>
        <c:scaling>
          <c:orientation val="minMax"/>
        </c:scaling>
        <c:delete val="1"/>
        <c:axPos val="b"/>
        <c:numFmt formatCode="ge" sourceLinked="1"/>
        <c:majorTickMark val="none"/>
        <c:minorTickMark val="none"/>
        <c:tickLblPos val="none"/>
        <c:crossAx val="251530912"/>
        <c:crosses val="autoZero"/>
        <c:auto val="1"/>
        <c:lblOffset val="100"/>
        <c:baseTimeUnit val="years"/>
      </c:dateAx>
      <c:valAx>
        <c:axId val="25153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05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70</c:v>
                </c:pt>
                <c:pt idx="1">
                  <c:v>69.05</c:v>
                </c:pt>
                <c:pt idx="2">
                  <c:v>68.8</c:v>
                </c:pt>
                <c:pt idx="3">
                  <c:v>78.33</c:v>
                </c:pt>
                <c:pt idx="4">
                  <c:v>76.790000000000006</c:v>
                </c:pt>
              </c:numCache>
            </c:numRef>
          </c:val>
        </c:ser>
        <c:dLbls>
          <c:showLegendKey val="0"/>
          <c:showVal val="0"/>
          <c:showCatName val="0"/>
          <c:showSerName val="0"/>
          <c:showPercent val="0"/>
          <c:showBubbleSize val="0"/>
        </c:dLbls>
        <c:gapWidth val="150"/>
        <c:axId val="252506472"/>
        <c:axId val="25250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252506472"/>
        <c:axId val="252506864"/>
      </c:lineChart>
      <c:dateAx>
        <c:axId val="252506472"/>
        <c:scaling>
          <c:orientation val="minMax"/>
        </c:scaling>
        <c:delete val="1"/>
        <c:axPos val="b"/>
        <c:numFmt formatCode="ge" sourceLinked="1"/>
        <c:majorTickMark val="none"/>
        <c:minorTickMark val="none"/>
        <c:tickLblPos val="none"/>
        <c:crossAx val="252506864"/>
        <c:crosses val="autoZero"/>
        <c:auto val="1"/>
        <c:lblOffset val="100"/>
        <c:baseTimeUnit val="years"/>
      </c:dateAx>
      <c:valAx>
        <c:axId val="25250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50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94.68</c:v>
                </c:pt>
                <c:pt idx="1">
                  <c:v>94.63</c:v>
                </c:pt>
                <c:pt idx="2">
                  <c:v>93.81</c:v>
                </c:pt>
                <c:pt idx="3">
                  <c:v>94.57</c:v>
                </c:pt>
                <c:pt idx="4">
                  <c:v>94.55</c:v>
                </c:pt>
              </c:numCache>
            </c:numRef>
          </c:val>
        </c:ser>
        <c:dLbls>
          <c:showLegendKey val="0"/>
          <c:showVal val="0"/>
          <c:showCatName val="0"/>
          <c:showSerName val="0"/>
          <c:showPercent val="0"/>
          <c:showBubbleSize val="0"/>
        </c:dLbls>
        <c:gapWidth val="150"/>
        <c:axId val="252571640"/>
        <c:axId val="25257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252571640"/>
        <c:axId val="252572032"/>
      </c:lineChart>
      <c:dateAx>
        <c:axId val="252571640"/>
        <c:scaling>
          <c:orientation val="minMax"/>
        </c:scaling>
        <c:delete val="1"/>
        <c:axPos val="b"/>
        <c:numFmt formatCode="ge" sourceLinked="1"/>
        <c:majorTickMark val="none"/>
        <c:minorTickMark val="none"/>
        <c:tickLblPos val="none"/>
        <c:crossAx val="252572032"/>
        <c:crosses val="autoZero"/>
        <c:auto val="1"/>
        <c:lblOffset val="100"/>
        <c:baseTimeUnit val="years"/>
      </c:dateAx>
      <c:valAx>
        <c:axId val="2525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57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104.11</c:v>
                </c:pt>
                <c:pt idx="1">
                  <c:v>104.98</c:v>
                </c:pt>
                <c:pt idx="2">
                  <c:v>101.93</c:v>
                </c:pt>
                <c:pt idx="3">
                  <c:v>105.65</c:v>
                </c:pt>
                <c:pt idx="4">
                  <c:v>109.61</c:v>
                </c:pt>
              </c:numCache>
            </c:numRef>
          </c:val>
        </c:ser>
        <c:dLbls>
          <c:showLegendKey val="0"/>
          <c:showVal val="0"/>
          <c:showCatName val="0"/>
          <c:showSerName val="0"/>
          <c:showPercent val="0"/>
          <c:showBubbleSize val="0"/>
        </c:dLbls>
        <c:gapWidth val="150"/>
        <c:axId val="252677672"/>
        <c:axId val="25213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252677672"/>
        <c:axId val="252131152"/>
      </c:lineChart>
      <c:dateAx>
        <c:axId val="252677672"/>
        <c:scaling>
          <c:orientation val="minMax"/>
        </c:scaling>
        <c:delete val="1"/>
        <c:axPos val="b"/>
        <c:numFmt formatCode="ge" sourceLinked="1"/>
        <c:majorTickMark val="none"/>
        <c:minorTickMark val="none"/>
        <c:tickLblPos val="none"/>
        <c:crossAx val="252131152"/>
        <c:crosses val="autoZero"/>
        <c:auto val="1"/>
        <c:lblOffset val="100"/>
        <c:baseTimeUnit val="years"/>
      </c:dateAx>
      <c:valAx>
        <c:axId val="252131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267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42.17</c:v>
                </c:pt>
                <c:pt idx="1">
                  <c:v>43.61</c:v>
                </c:pt>
                <c:pt idx="2">
                  <c:v>45.06</c:v>
                </c:pt>
                <c:pt idx="3">
                  <c:v>45.19</c:v>
                </c:pt>
                <c:pt idx="4">
                  <c:v>46.97</c:v>
                </c:pt>
              </c:numCache>
            </c:numRef>
          </c:val>
        </c:ser>
        <c:dLbls>
          <c:showLegendKey val="0"/>
          <c:showVal val="0"/>
          <c:showCatName val="0"/>
          <c:showSerName val="0"/>
          <c:showPercent val="0"/>
          <c:showBubbleSize val="0"/>
        </c:dLbls>
        <c:gapWidth val="150"/>
        <c:axId val="134303336"/>
        <c:axId val="13430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134303336"/>
        <c:axId val="134302944"/>
      </c:lineChart>
      <c:dateAx>
        <c:axId val="134303336"/>
        <c:scaling>
          <c:orientation val="minMax"/>
        </c:scaling>
        <c:delete val="1"/>
        <c:axPos val="b"/>
        <c:numFmt formatCode="ge" sourceLinked="1"/>
        <c:majorTickMark val="none"/>
        <c:minorTickMark val="none"/>
        <c:tickLblPos val="none"/>
        <c:crossAx val="134302944"/>
        <c:crosses val="autoZero"/>
        <c:auto val="1"/>
        <c:lblOffset val="100"/>
        <c:baseTimeUnit val="years"/>
      </c:dateAx>
      <c:valAx>
        <c:axId val="13430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0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0.6</c:v>
                </c:pt>
                <c:pt idx="1">
                  <c:v>1.22</c:v>
                </c:pt>
                <c:pt idx="2">
                  <c:v>0.6</c:v>
                </c:pt>
                <c:pt idx="3">
                  <c:v>1.55</c:v>
                </c:pt>
                <c:pt idx="4">
                  <c:v>1.54</c:v>
                </c:pt>
              </c:numCache>
            </c:numRef>
          </c:val>
        </c:ser>
        <c:dLbls>
          <c:showLegendKey val="0"/>
          <c:showVal val="0"/>
          <c:showCatName val="0"/>
          <c:showSerName val="0"/>
          <c:showPercent val="0"/>
          <c:showBubbleSize val="0"/>
        </c:dLbls>
        <c:gapWidth val="150"/>
        <c:axId val="252218512"/>
        <c:axId val="25221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252218512"/>
        <c:axId val="252218904"/>
      </c:lineChart>
      <c:dateAx>
        <c:axId val="252218512"/>
        <c:scaling>
          <c:orientation val="minMax"/>
        </c:scaling>
        <c:delete val="1"/>
        <c:axPos val="b"/>
        <c:numFmt formatCode="ge" sourceLinked="1"/>
        <c:majorTickMark val="none"/>
        <c:minorTickMark val="none"/>
        <c:tickLblPos val="none"/>
        <c:crossAx val="252218904"/>
        <c:crosses val="autoZero"/>
        <c:auto val="1"/>
        <c:lblOffset val="100"/>
        <c:baseTimeUnit val="years"/>
      </c:dateAx>
      <c:valAx>
        <c:axId val="25221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21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2261128"/>
        <c:axId val="25226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252261128"/>
        <c:axId val="252261520"/>
      </c:lineChart>
      <c:dateAx>
        <c:axId val="252261128"/>
        <c:scaling>
          <c:orientation val="minMax"/>
        </c:scaling>
        <c:delete val="1"/>
        <c:axPos val="b"/>
        <c:numFmt formatCode="ge" sourceLinked="1"/>
        <c:majorTickMark val="none"/>
        <c:minorTickMark val="none"/>
        <c:tickLblPos val="none"/>
        <c:crossAx val="252261520"/>
        <c:crosses val="autoZero"/>
        <c:auto val="1"/>
        <c:lblOffset val="100"/>
        <c:baseTimeUnit val="years"/>
      </c:dateAx>
      <c:valAx>
        <c:axId val="252261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226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784.22</c:v>
                </c:pt>
                <c:pt idx="1">
                  <c:v>1079.77</c:v>
                </c:pt>
                <c:pt idx="2">
                  <c:v>1050.8</c:v>
                </c:pt>
                <c:pt idx="3">
                  <c:v>930.45</c:v>
                </c:pt>
                <c:pt idx="4">
                  <c:v>749.49</c:v>
                </c:pt>
              </c:numCache>
            </c:numRef>
          </c:val>
        </c:ser>
        <c:dLbls>
          <c:showLegendKey val="0"/>
          <c:showVal val="0"/>
          <c:showCatName val="0"/>
          <c:showSerName val="0"/>
          <c:showPercent val="0"/>
          <c:showBubbleSize val="0"/>
        </c:dLbls>
        <c:gapWidth val="150"/>
        <c:axId val="252735448"/>
        <c:axId val="2527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252735448"/>
        <c:axId val="252735840"/>
      </c:lineChart>
      <c:dateAx>
        <c:axId val="252735448"/>
        <c:scaling>
          <c:orientation val="minMax"/>
        </c:scaling>
        <c:delete val="1"/>
        <c:axPos val="b"/>
        <c:numFmt formatCode="ge" sourceLinked="1"/>
        <c:majorTickMark val="none"/>
        <c:minorTickMark val="none"/>
        <c:tickLblPos val="none"/>
        <c:crossAx val="252735840"/>
        <c:crosses val="autoZero"/>
        <c:auto val="1"/>
        <c:lblOffset val="100"/>
        <c:baseTimeUnit val="years"/>
      </c:dateAx>
      <c:valAx>
        <c:axId val="252735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273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27.65</c:v>
                </c:pt>
                <c:pt idx="1">
                  <c:v>24.4</c:v>
                </c:pt>
                <c:pt idx="2">
                  <c:v>18.05</c:v>
                </c:pt>
                <c:pt idx="3">
                  <c:v>16.649999999999999</c:v>
                </c:pt>
                <c:pt idx="4">
                  <c:v>15.5</c:v>
                </c:pt>
              </c:numCache>
            </c:numRef>
          </c:val>
        </c:ser>
        <c:dLbls>
          <c:showLegendKey val="0"/>
          <c:showVal val="0"/>
          <c:showCatName val="0"/>
          <c:showSerName val="0"/>
          <c:showPercent val="0"/>
          <c:showBubbleSize val="0"/>
        </c:dLbls>
        <c:gapWidth val="150"/>
        <c:axId val="252737016"/>
        <c:axId val="25280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252737016"/>
        <c:axId val="252804880"/>
      </c:lineChart>
      <c:dateAx>
        <c:axId val="252737016"/>
        <c:scaling>
          <c:orientation val="minMax"/>
        </c:scaling>
        <c:delete val="1"/>
        <c:axPos val="b"/>
        <c:numFmt formatCode="ge" sourceLinked="1"/>
        <c:majorTickMark val="none"/>
        <c:minorTickMark val="none"/>
        <c:tickLblPos val="none"/>
        <c:crossAx val="252804880"/>
        <c:crosses val="autoZero"/>
        <c:auto val="1"/>
        <c:lblOffset val="100"/>
        <c:baseTimeUnit val="years"/>
      </c:dateAx>
      <c:valAx>
        <c:axId val="252804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273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101.01</c:v>
                </c:pt>
                <c:pt idx="1">
                  <c:v>101.8</c:v>
                </c:pt>
                <c:pt idx="2">
                  <c:v>98.47</c:v>
                </c:pt>
                <c:pt idx="3">
                  <c:v>101.21</c:v>
                </c:pt>
                <c:pt idx="4">
                  <c:v>104.42</c:v>
                </c:pt>
              </c:numCache>
            </c:numRef>
          </c:val>
        </c:ser>
        <c:dLbls>
          <c:showLegendKey val="0"/>
          <c:showVal val="0"/>
          <c:showCatName val="0"/>
          <c:showSerName val="0"/>
          <c:showPercent val="0"/>
          <c:showBubbleSize val="0"/>
        </c:dLbls>
        <c:gapWidth val="150"/>
        <c:axId val="252806056"/>
        <c:axId val="25280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252806056"/>
        <c:axId val="252806448"/>
      </c:lineChart>
      <c:dateAx>
        <c:axId val="252806056"/>
        <c:scaling>
          <c:orientation val="minMax"/>
        </c:scaling>
        <c:delete val="1"/>
        <c:axPos val="b"/>
        <c:numFmt formatCode="ge" sourceLinked="1"/>
        <c:majorTickMark val="none"/>
        <c:minorTickMark val="none"/>
        <c:tickLblPos val="none"/>
        <c:crossAx val="252806448"/>
        <c:crosses val="autoZero"/>
        <c:auto val="1"/>
        <c:lblOffset val="100"/>
        <c:baseTimeUnit val="years"/>
      </c:dateAx>
      <c:valAx>
        <c:axId val="25280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80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178.21</c:v>
                </c:pt>
                <c:pt idx="1">
                  <c:v>175.76</c:v>
                </c:pt>
                <c:pt idx="2">
                  <c:v>180.43</c:v>
                </c:pt>
                <c:pt idx="3">
                  <c:v>175.45</c:v>
                </c:pt>
                <c:pt idx="4">
                  <c:v>169.48</c:v>
                </c:pt>
              </c:numCache>
            </c:numRef>
          </c:val>
        </c:ser>
        <c:dLbls>
          <c:showLegendKey val="0"/>
          <c:showVal val="0"/>
          <c:showCatName val="0"/>
          <c:showSerName val="0"/>
          <c:showPercent val="0"/>
          <c:showBubbleSize val="0"/>
        </c:dLbls>
        <c:gapWidth val="150"/>
        <c:axId val="252474096"/>
        <c:axId val="252474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252474096"/>
        <c:axId val="252474488"/>
      </c:lineChart>
      <c:dateAx>
        <c:axId val="252474096"/>
        <c:scaling>
          <c:orientation val="minMax"/>
        </c:scaling>
        <c:delete val="1"/>
        <c:axPos val="b"/>
        <c:numFmt formatCode="ge" sourceLinked="1"/>
        <c:majorTickMark val="none"/>
        <c:minorTickMark val="none"/>
        <c:tickLblPos val="none"/>
        <c:crossAx val="252474488"/>
        <c:crosses val="autoZero"/>
        <c:auto val="1"/>
        <c:lblOffset val="100"/>
        <c:baseTimeUnit val="years"/>
      </c:dateAx>
      <c:valAx>
        <c:axId val="25247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47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1" zoomScale="85" zoomScaleNormal="8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7" t="str">
        <f>データ!H6</f>
        <v>沖縄県　浦添市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8" t="s">
        <v>1</v>
      </c>
      <c r="C7" s="89"/>
      <c r="D7" s="89"/>
      <c r="E7" s="89"/>
      <c r="F7" s="89"/>
      <c r="G7" s="89"/>
      <c r="H7" s="89"/>
      <c r="I7" s="90"/>
      <c r="J7" s="88" t="s">
        <v>2</v>
      </c>
      <c r="K7" s="89"/>
      <c r="L7" s="89"/>
      <c r="M7" s="89"/>
      <c r="N7" s="89"/>
      <c r="O7" s="89"/>
      <c r="P7" s="89"/>
      <c r="Q7" s="90"/>
      <c r="R7" s="88" t="s">
        <v>3</v>
      </c>
      <c r="S7" s="89"/>
      <c r="T7" s="89"/>
      <c r="U7" s="89"/>
      <c r="V7" s="89"/>
      <c r="W7" s="89"/>
      <c r="X7" s="89"/>
      <c r="Y7" s="90"/>
      <c r="Z7" s="88" t="s">
        <v>4</v>
      </c>
      <c r="AA7" s="89"/>
      <c r="AB7" s="89"/>
      <c r="AC7" s="89"/>
      <c r="AD7" s="89"/>
      <c r="AE7" s="89"/>
      <c r="AF7" s="89"/>
      <c r="AG7" s="90"/>
      <c r="AH7" s="3"/>
      <c r="AI7" s="88" t="s">
        <v>5</v>
      </c>
      <c r="AJ7" s="89"/>
      <c r="AK7" s="89"/>
      <c r="AL7" s="89"/>
      <c r="AM7" s="89"/>
      <c r="AN7" s="89"/>
      <c r="AO7" s="89"/>
      <c r="AP7" s="90"/>
      <c r="AQ7" s="77" t="s">
        <v>6</v>
      </c>
      <c r="AR7" s="77"/>
      <c r="AS7" s="77"/>
      <c r="AT7" s="77"/>
      <c r="AU7" s="77"/>
      <c r="AV7" s="77"/>
      <c r="AW7" s="77"/>
      <c r="AX7" s="77"/>
      <c r="AY7" s="77" t="s">
        <v>7</v>
      </c>
      <c r="AZ7" s="77"/>
      <c r="BA7" s="77"/>
      <c r="BB7" s="77"/>
      <c r="BC7" s="77"/>
      <c r="BD7" s="77"/>
      <c r="BE7" s="77"/>
      <c r="BF7" s="77"/>
      <c r="BG7" s="3"/>
      <c r="BH7" s="3"/>
      <c r="BI7" s="3"/>
      <c r="BJ7" s="3"/>
      <c r="BK7" s="3"/>
      <c r="BL7" s="4" t="s">
        <v>8</v>
      </c>
      <c r="BM7" s="5"/>
      <c r="BN7" s="5"/>
      <c r="BO7" s="5"/>
      <c r="BP7" s="5"/>
      <c r="BQ7" s="5"/>
      <c r="BR7" s="5"/>
      <c r="BS7" s="5"/>
      <c r="BT7" s="5"/>
      <c r="BU7" s="5"/>
      <c r="BV7" s="5"/>
      <c r="BW7" s="5"/>
      <c r="BX7" s="5"/>
      <c r="BY7" s="6"/>
    </row>
    <row r="8" spans="1:78" ht="18.75" customHeight="1">
      <c r="A8" s="2"/>
      <c r="B8" s="80" t="str">
        <f>データ!I6</f>
        <v>法適用</v>
      </c>
      <c r="C8" s="81"/>
      <c r="D8" s="81"/>
      <c r="E8" s="81"/>
      <c r="F8" s="81"/>
      <c r="G8" s="81"/>
      <c r="H8" s="81"/>
      <c r="I8" s="82"/>
      <c r="J8" s="80" t="str">
        <f>データ!J6</f>
        <v>水道事業</v>
      </c>
      <c r="K8" s="81"/>
      <c r="L8" s="81"/>
      <c r="M8" s="81"/>
      <c r="N8" s="81"/>
      <c r="O8" s="81"/>
      <c r="P8" s="81"/>
      <c r="Q8" s="82"/>
      <c r="R8" s="80" t="str">
        <f>データ!K6</f>
        <v>末端給水事業</v>
      </c>
      <c r="S8" s="81"/>
      <c r="T8" s="81"/>
      <c r="U8" s="81"/>
      <c r="V8" s="81"/>
      <c r="W8" s="81"/>
      <c r="X8" s="81"/>
      <c r="Y8" s="82"/>
      <c r="Z8" s="80" t="str">
        <f>データ!L6</f>
        <v>A3</v>
      </c>
      <c r="AA8" s="81"/>
      <c r="AB8" s="81"/>
      <c r="AC8" s="81"/>
      <c r="AD8" s="81"/>
      <c r="AE8" s="81"/>
      <c r="AF8" s="81"/>
      <c r="AG8" s="82"/>
      <c r="AH8" s="3"/>
      <c r="AI8" s="83">
        <f>データ!Q6</f>
        <v>114245</v>
      </c>
      <c r="AJ8" s="84"/>
      <c r="AK8" s="84"/>
      <c r="AL8" s="84"/>
      <c r="AM8" s="84"/>
      <c r="AN8" s="84"/>
      <c r="AO8" s="84"/>
      <c r="AP8" s="85"/>
      <c r="AQ8" s="66">
        <f>データ!R6</f>
        <v>19.48</v>
      </c>
      <c r="AR8" s="66"/>
      <c r="AS8" s="66"/>
      <c r="AT8" s="66"/>
      <c r="AU8" s="66"/>
      <c r="AV8" s="66"/>
      <c r="AW8" s="66"/>
      <c r="AX8" s="66"/>
      <c r="AY8" s="66">
        <f>データ!S6</f>
        <v>5864.73</v>
      </c>
      <c r="AZ8" s="66"/>
      <c r="BA8" s="66"/>
      <c r="BB8" s="66"/>
      <c r="BC8" s="66"/>
      <c r="BD8" s="66"/>
      <c r="BE8" s="66"/>
      <c r="BF8" s="66"/>
      <c r="BG8" s="3"/>
      <c r="BH8" s="3"/>
      <c r="BI8" s="3"/>
      <c r="BJ8" s="3"/>
      <c r="BK8" s="3"/>
      <c r="BL8" s="75" t="s">
        <v>9</v>
      </c>
      <c r="BM8" s="76"/>
      <c r="BN8" s="7" t="s">
        <v>10</v>
      </c>
      <c r="BO8" s="8"/>
      <c r="BP8" s="8"/>
      <c r="BQ8" s="8"/>
      <c r="BR8" s="8"/>
      <c r="BS8" s="8"/>
      <c r="BT8" s="8"/>
      <c r="BU8" s="8"/>
      <c r="BV8" s="8"/>
      <c r="BW8" s="8"/>
      <c r="BX8" s="8"/>
      <c r="BY8" s="9"/>
    </row>
    <row r="9" spans="1:78" ht="18.75" customHeight="1">
      <c r="A9" s="2"/>
      <c r="B9" s="77" t="s">
        <v>11</v>
      </c>
      <c r="C9" s="77"/>
      <c r="D9" s="77"/>
      <c r="E9" s="77"/>
      <c r="F9" s="77"/>
      <c r="G9" s="77"/>
      <c r="H9" s="77"/>
      <c r="I9" s="77"/>
      <c r="J9" s="77" t="s">
        <v>12</v>
      </c>
      <c r="K9" s="77"/>
      <c r="L9" s="77"/>
      <c r="M9" s="77"/>
      <c r="N9" s="77"/>
      <c r="O9" s="77"/>
      <c r="P9" s="77"/>
      <c r="Q9" s="77"/>
      <c r="R9" s="77" t="s">
        <v>13</v>
      </c>
      <c r="S9" s="77"/>
      <c r="T9" s="77"/>
      <c r="U9" s="77"/>
      <c r="V9" s="77"/>
      <c r="W9" s="77"/>
      <c r="X9" s="77"/>
      <c r="Y9" s="77"/>
      <c r="Z9" s="77" t="s">
        <v>14</v>
      </c>
      <c r="AA9" s="77"/>
      <c r="AB9" s="77"/>
      <c r="AC9" s="77"/>
      <c r="AD9" s="77"/>
      <c r="AE9" s="77"/>
      <c r="AF9" s="77"/>
      <c r="AG9" s="77"/>
      <c r="AH9" s="3"/>
      <c r="AI9" s="77" t="s">
        <v>15</v>
      </c>
      <c r="AJ9" s="77"/>
      <c r="AK9" s="77"/>
      <c r="AL9" s="77"/>
      <c r="AM9" s="77"/>
      <c r="AN9" s="77"/>
      <c r="AO9" s="77"/>
      <c r="AP9" s="77"/>
      <c r="AQ9" s="77" t="s">
        <v>16</v>
      </c>
      <c r="AR9" s="77"/>
      <c r="AS9" s="77"/>
      <c r="AT9" s="77"/>
      <c r="AU9" s="77"/>
      <c r="AV9" s="77"/>
      <c r="AW9" s="77"/>
      <c r="AX9" s="77"/>
      <c r="AY9" s="77" t="s">
        <v>17</v>
      </c>
      <c r="AZ9" s="77"/>
      <c r="BA9" s="77"/>
      <c r="BB9" s="77"/>
      <c r="BC9" s="77"/>
      <c r="BD9" s="77"/>
      <c r="BE9" s="77"/>
      <c r="BF9" s="77"/>
      <c r="BG9" s="3"/>
      <c r="BH9" s="3"/>
      <c r="BI9" s="3"/>
      <c r="BJ9" s="3"/>
      <c r="BK9" s="3"/>
      <c r="BL9" s="78" t="s">
        <v>18</v>
      </c>
      <c r="BM9" s="79"/>
      <c r="BN9" s="10" t="s">
        <v>19</v>
      </c>
      <c r="BO9" s="11"/>
      <c r="BP9" s="11"/>
      <c r="BQ9" s="11"/>
      <c r="BR9" s="11"/>
      <c r="BS9" s="11"/>
      <c r="BT9" s="11"/>
      <c r="BU9" s="11"/>
      <c r="BV9" s="11"/>
      <c r="BW9" s="11"/>
      <c r="BX9" s="11"/>
      <c r="BY9" s="12"/>
    </row>
    <row r="10" spans="1:78" ht="18.75" customHeight="1">
      <c r="A10" s="2"/>
      <c r="B10" s="66" t="str">
        <f>データ!M6</f>
        <v>-</v>
      </c>
      <c r="C10" s="66"/>
      <c r="D10" s="66"/>
      <c r="E10" s="66"/>
      <c r="F10" s="66"/>
      <c r="G10" s="66"/>
      <c r="H10" s="66"/>
      <c r="I10" s="66"/>
      <c r="J10" s="66">
        <f>データ!N6</f>
        <v>93.51</v>
      </c>
      <c r="K10" s="66"/>
      <c r="L10" s="66"/>
      <c r="M10" s="66"/>
      <c r="N10" s="66"/>
      <c r="O10" s="66"/>
      <c r="P10" s="66"/>
      <c r="Q10" s="66"/>
      <c r="R10" s="66">
        <f>データ!O6</f>
        <v>100</v>
      </c>
      <c r="S10" s="66"/>
      <c r="T10" s="66"/>
      <c r="U10" s="66"/>
      <c r="V10" s="66"/>
      <c r="W10" s="66"/>
      <c r="X10" s="66"/>
      <c r="Y10" s="66"/>
      <c r="Z10" s="74">
        <f>データ!P6</f>
        <v>3186</v>
      </c>
      <c r="AA10" s="74"/>
      <c r="AB10" s="74"/>
      <c r="AC10" s="74"/>
      <c r="AD10" s="74"/>
      <c r="AE10" s="74"/>
      <c r="AF10" s="74"/>
      <c r="AG10" s="74"/>
      <c r="AH10" s="2"/>
      <c r="AI10" s="74">
        <f>データ!T6</f>
        <v>113971</v>
      </c>
      <c r="AJ10" s="74"/>
      <c r="AK10" s="74"/>
      <c r="AL10" s="74"/>
      <c r="AM10" s="74"/>
      <c r="AN10" s="74"/>
      <c r="AO10" s="74"/>
      <c r="AP10" s="74"/>
      <c r="AQ10" s="66">
        <f>データ!U6</f>
        <v>19.48</v>
      </c>
      <c r="AR10" s="66"/>
      <c r="AS10" s="66"/>
      <c r="AT10" s="66"/>
      <c r="AU10" s="66"/>
      <c r="AV10" s="66"/>
      <c r="AW10" s="66"/>
      <c r="AX10" s="66"/>
      <c r="AY10" s="66">
        <f>データ!V6</f>
        <v>5850.67</v>
      </c>
      <c r="AZ10" s="66"/>
      <c r="BA10" s="66"/>
      <c r="BB10" s="66"/>
      <c r="BC10" s="66"/>
      <c r="BD10" s="66"/>
      <c r="BE10" s="66"/>
      <c r="BF10" s="66"/>
      <c r="BG10" s="2"/>
      <c r="BH10" s="2"/>
      <c r="BI10" s="2"/>
      <c r="BJ10" s="2"/>
      <c r="BK10" s="2"/>
      <c r="BL10" s="67" t="s">
        <v>20</v>
      </c>
      <c r="BM10" s="6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9" t="s">
        <v>22</v>
      </c>
      <c r="BM11" s="69"/>
      <c r="BN11" s="69"/>
      <c r="BO11" s="69"/>
      <c r="BP11" s="69"/>
      <c r="BQ11" s="69"/>
      <c r="BR11" s="69"/>
      <c r="BS11" s="69"/>
      <c r="BT11" s="69"/>
      <c r="BU11" s="69"/>
      <c r="BV11" s="69"/>
      <c r="BW11" s="69"/>
      <c r="BX11" s="69"/>
      <c r="BY11" s="69"/>
      <c r="BZ11" s="6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9"/>
      <c r="BM12" s="69"/>
      <c r="BN12" s="69"/>
      <c r="BO12" s="69"/>
      <c r="BP12" s="69"/>
      <c r="BQ12" s="69"/>
      <c r="BR12" s="69"/>
      <c r="BS12" s="69"/>
      <c r="BT12" s="69"/>
      <c r="BU12" s="69"/>
      <c r="BV12" s="69"/>
      <c r="BW12" s="69"/>
      <c r="BX12" s="69"/>
      <c r="BY12" s="69"/>
      <c r="BZ12" s="6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0"/>
      <c r="BM13" s="70"/>
      <c r="BN13" s="70"/>
      <c r="BO13" s="70"/>
      <c r="BP13" s="70"/>
      <c r="BQ13" s="70"/>
      <c r="BR13" s="70"/>
      <c r="BS13" s="70"/>
      <c r="BT13" s="70"/>
      <c r="BU13" s="70"/>
      <c r="BV13" s="70"/>
      <c r="BW13" s="70"/>
      <c r="BX13" s="70"/>
      <c r="BY13" s="70"/>
      <c r="BZ13" s="70"/>
    </row>
    <row r="14" spans="1:78" ht="13.5" customHeight="1">
      <c r="A14" s="2"/>
      <c r="B14" s="71" t="s">
        <v>23</v>
      </c>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3"/>
      <c r="BK14" s="2"/>
      <c r="BL14" s="41" t="s">
        <v>24</v>
      </c>
      <c r="BM14" s="42"/>
      <c r="BN14" s="42"/>
      <c r="BO14" s="42"/>
      <c r="BP14" s="42"/>
      <c r="BQ14" s="42"/>
      <c r="BR14" s="42"/>
      <c r="BS14" s="42"/>
      <c r="BT14" s="42"/>
      <c r="BU14" s="42"/>
      <c r="BV14" s="42"/>
      <c r="BW14" s="42"/>
      <c r="BX14" s="42"/>
      <c r="BY14" s="42"/>
      <c r="BZ14" s="43"/>
    </row>
    <row r="15" spans="1:78" ht="13.5" customHeight="1">
      <c r="A15" s="2"/>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5"/>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0" t="s">
        <v>105</v>
      </c>
      <c r="BM16" s="61"/>
      <c r="BN16" s="61"/>
      <c r="BO16" s="61"/>
      <c r="BP16" s="61"/>
      <c r="BQ16" s="61"/>
      <c r="BR16" s="61"/>
      <c r="BS16" s="61"/>
      <c r="BT16" s="61"/>
      <c r="BU16" s="61"/>
      <c r="BV16" s="61"/>
      <c r="BW16" s="61"/>
      <c r="BX16" s="61"/>
      <c r="BY16" s="61"/>
      <c r="BZ16" s="62"/>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0"/>
      <c r="BM17" s="61"/>
      <c r="BN17" s="61"/>
      <c r="BO17" s="61"/>
      <c r="BP17" s="61"/>
      <c r="BQ17" s="61"/>
      <c r="BR17" s="61"/>
      <c r="BS17" s="61"/>
      <c r="BT17" s="61"/>
      <c r="BU17" s="61"/>
      <c r="BV17" s="61"/>
      <c r="BW17" s="61"/>
      <c r="BX17" s="61"/>
      <c r="BY17" s="61"/>
      <c r="BZ17" s="62"/>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0"/>
      <c r="BM18" s="61"/>
      <c r="BN18" s="61"/>
      <c r="BO18" s="61"/>
      <c r="BP18" s="61"/>
      <c r="BQ18" s="61"/>
      <c r="BR18" s="61"/>
      <c r="BS18" s="61"/>
      <c r="BT18" s="61"/>
      <c r="BU18" s="61"/>
      <c r="BV18" s="61"/>
      <c r="BW18" s="61"/>
      <c r="BX18" s="61"/>
      <c r="BY18" s="61"/>
      <c r="BZ18" s="62"/>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0"/>
      <c r="BM19" s="61"/>
      <c r="BN19" s="61"/>
      <c r="BO19" s="61"/>
      <c r="BP19" s="61"/>
      <c r="BQ19" s="61"/>
      <c r="BR19" s="61"/>
      <c r="BS19" s="61"/>
      <c r="BT19" s="61"/>
      <c r="BU19" s="61"/>
      <c r="BV19" s="61"/>
      <c r="BW19" s="61"/>
      <c r="BX19" s="61"/>
      <c r="BY19" s="61"/>
      <c r="BZ19" s="62"/>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0"/>
      <c r="BM20" s="61"/>
      <c r="BN20" s="61"/>
      <c r="BO20" s="61"/>
      <c r="BP20" s="61"/>
      <c r="BQ20" s="61"/>
      <c r="BR20" s="61"/>
      <c r="BS20" s="61"/>
      <c r="BT20" s="61"/>
      <c r="BU20" s="61"/>
      <c r="BV20" s="61"/>
      <c r="BW20" s="61"/>
      <c r="BX20" s="61"/>
      <c r="BY20" s="61"/>
      <c r="BZ20" s="62"/>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0"/>
      <c r="BM21" s="61"/>
      <c r="BN21" s="61"/>
      <c r="BO21" s="61"/>
      <c r="BP21" s="61"/>
      <c r="BQ21" s="61"/>
      <c r="BR21" s="61"/>
      <c r="BS21" s="61"/>
      <c r="BT21" s="61"/>
      <c r="BU21" s="61"/>
      <c r="BV21" s="61"/>
      <c r="BW21" s="61"/>
      <c r="BX21" s="61"/>
      <c r="BY21" s="61"/>
      <c r="BZ21" s="62"/>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0"/>
      <c r="BM22" s="61"/>
      <c r="BN22" s="61"/>
      <c r="BO22" s="61"/>
      <c r="BP22" s="61"/>
      <c r="BQ22" s="61"/>
      <c r="BR22" s="61"/>
      <c r="BS22" s="61"/>
      <c r="BT22" s="61"/>
      <c r="BU22" s="61"/>
      <c r="BV22" s="61"/>
      <c r="BW22" s="61"/>
      <c r="BX22" s="61"/>
      <c r="BY22" s="61"/>
      <c r="BZ22" s="62"/>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0"/>
      <c r="BM23" s="61"/>
      <c r="BN23" s="61"/>
      <c r="BO23" s="61"/>
      <c r="BP23" s="61"/>
      <c r="BQ23" s="61"/>
      <c r="BR23" s="61"/>
      <c r="BS23" s="61"/>
      <c r="BT23" s="61"/>
      <c r="BU23" s="61"/>
      <c r="BV23" s="61"/>
      <c r="BW23" s="61"/>
      <c r="BX23" s="61"/>
      <c r="BY23" s="61"/>
      <c r="BZ23" s="62"/>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0"/>
      <c r="BM24" s="61"/>
      <c r="BN24" s="61"/>
      <c r="BO24" s="61"/>
      <c r="BP24" s="61"/>
      <c r="BQ24" s="61"/>
      <c r="BR24" s="61"/>
      <c r="BS24" s="61"/>
      <c r="BT24" s="61"/>
      <c r="BU24" s="61"/>
      <c r="BV24" s="61"/>
      <c r="BW24" s="61"/>
      <c r="BX24" s="61"/>
      <c r="BY24" s="61"/>
      <c r="BZ24" s="62"/>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0"/>
      <c r="BM25" s="61"/>
      <c r="BN25" s="61"/>
      <c r="BO25" s="61"/>
      <c r="BP25" s="61"/>
      <c r="BQ25" s="61"/>
      <c r="BR25" s="61"/>
      <c r="BS25" s="61"/>
      <c r="BT25" s="61"/>
      <c r="BU25" s="61"/>
      <c r="BV25" s="61"/>
      <c r="BW25" s="61"/>
      <c r="BX25" s="61"/>
      <c r="BY25" s="61"/>
      <c r="BZ25" s="62"/>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0"/>
      <c r="BM26" s="61"/>
      <c r="BN26" s="61"/>
      <c r="BO26" s="61"/>
      <c r="BP26" s="61"/>
      <c r="BQ26" s="61"/>
      <c r="BR26" s="61"/>
      <c r="BS26" s="61"/>
      <c r="BT26" s="61"/>
      <c r="BU26" s="61"/>
      <c r="BV26" s="61"/>
      <c r="BW26" s="61"/>
      <c r="BX26" s="61"/>
      <c r="BY26" s="61"/>
      <c r="BZ26" s="62"/>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0"/>
      <c r="BM27" s="61"/>
      <c r="BN27" s="61"/>
      <c r="BO27" s="61"/>
      <c r="BP27" s="61"/>
      <c r="BQ27" s="61"/>
      <c r="BR27" s="61"/>
      <c r="BS27" s="61"/>
      <c r="BT27" s="61"/>
      <c r="BU27" s="61"/>
      <c r="BV27" s="61"/>
      <c r="BW27" s="61"/>
      <c r="BX27" s="61"/>
      <c r="BY27" s="61"/>
      <c r="BZ27" s="62"/>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0"/>
      <c r="BM28" s="61"/>
      <c r="BN28" s="61"/>
      <c r="BO28" s="61"/>
      <c r="BP28" s="61"/>
      <c r="BQ28" s="61"/>
      <c r="BR28" s="61"/>
      <c r="BS28" s="61"/>
      <c r="BT28" s="61"/>
      <c r="BU28" s="61"/>
      <c r="BV28" s="61"/>
      <c r="BW28" s="61"/>
      <c r="BX28" s="61"/>
      <c r="BY28" s="61"/>
      <c r="BZ28" s="62"/>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0"/>
      <c r="BM29" s="61"/>
      <c r="BN29" s="61"/>
      <c r="BO29" s="61"/>
      <c r="BP29" s="61"/>
      <c r="BQ29" s="61"/>
      <c r="BR29" s="61"/>
      <c r="BS29" s="61"/>
      <c r="BT29" s="61"/>
      <c r="BU29" s="61"/>
      <c r="BV29" s="61"/>
      <c r="BW29" s="61"/>
      <c r="BX29" s="61"/>
      <c r="BY29" s="61"/>
      <c r="BZ29" s="62"/>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0"/>
      <c r="BM30" s="61"/>
      <c r="BN30" s="61"/>
      <c r="BO30" s="61"/>
      <c r="BP30" s="61"/>
      <c r="BQ30" s="61"/>
      <c r="BR30" s="61"/>
      <c r="BS30" s="61"/>
      <c r="BT30" s="61"/>
      <c r="BU30" s="61"/>
      <c r="BV30" s="61"/>
      <c r="BW30" s="61"/>
      <c r="BX30" s="61"/>
      <c r="BY30" s="61"/>
      <c r="BZ30" s="62"/>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0"/>
      <c r="BM31" s="61"/>
      <c r="BN31" s="61"/>
      <c r="BO31" s="61"/>
      <c r="BP31" s="61"/>
      <c r="BQ31" s="61"/>
      <c r="BR31" s="61"/>
      <c r="BS31" s="61"/>
      <c r="BT31" s="61"/>
      <c r="BU31" s="61"/>
      <c r="BV31" s="61"/>
      <c r="BW31" s="61"/>
      <c r="BX31" s="61"/>
      <c r="BY31" s="61"/>
      <c r="BZ31" s="62"/>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0"/>
      <c r="BM32" s="61"/>
      <c r="BN32" s="61"/>
      <c r="BO32" s="61"/>
      <c r="BP32" s="61"/>
      <c r="BQ32" s="61"/>
      <c r="BR32" s="61"/>
      <c r="BS32" s="61"/>
      <c r="BT32" s="61"/>
      <c r="BU32" s="61"/>
      <c r="BV32" s="61"/>
      <c r="BW32" s="61"/>
      <c r="BX32" s="61"/>
      <c r="BY32" s="61"/>
      <c r="BZ32" s="62"/>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0"/>
      <c r="BM33" s="61"/>
      <c r="BN33" s="61"/>
      <c r="BO33" s="61"/>
      <c r="BP33" s="61"/>
      <c r="BQ33" s="61"/>
      <c r="BR33" s="61"/>
      <c r="BS33" s="61"/>
      <c r="BT33" s="61"/>
      <c r="BU33" s="61"/>
      <c r="BV33" s="61"/>
      <c r="BW33" s="61"/>
      <c r="BX33" s="61"/>
      <c r="BY33" s="61"/>
      <c r="BZ33" s="62"/>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0"/>
      <c r="BM34" s="61"/>
      <c r="BN34" s="61"/>
      <c r="BO34" s="61"/>
      <c r="BP34" s="61"/>
      <c r="BQ34" s="61"/>
      <c r="BR34" s="61"/>
      <c r="BS34" s="61"/>
      <c r="BT34" s="61"/>
      <c r="BU34" s="61"/>
      <c r="BV34" s="61"/>
      <c r="BW34" s="61"/>
      <c r="BX34" s="61"/>
      <c r="BY34" s="61"/>
      <c r="BZ34" s="62"/>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0"/>
      <c r="BM35" s="61"/>
      <c r="BN35" s="61"/>
      <c r="BO35" s="61"/>
      <c r="BP35" s="61"/>
      <c r="BQ35" s="61"/>
      <c r="BR35" s="61"/>
      <c r="BS35" s="61"/>
      <c r="BT35" s="61"/>
      <c r="BU35" s="61"/>
      <c r="BV35" s="61"/>
      <c r="BW35" s="61"/>
      <c r="BX35" s="61"/>
      <c r="BY35" s="61"/>
      <c r="BZ35" s="62"/>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0"/>
      <c r="BM36" s="61"/>
      <c r="BN36" s="61"/>
      <c r="BO36" s="61"/>
      <c r="BP36" s="61"/>
      <c r="BQ36" s="61"/>
      <c r="BR36" s="61"/>
      <c r="BS36" s="61"/>
      <c r="BT36" s="61"/>
      <c r="BU36" s="61"/>
      <c r="BV36" s="61"/>
      <c r="BW36" s="61"/>
      <c r="BX36" s="61"/>
      <c r="BY36" s="61"/>
      <c r="BZ36" s="62"/>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0"/>
      <c r="BM37" s="61"/>
      <c r="BN37" s="61"/>
      <c r="BO37" s="61"/>
      <c r="BP37" s="61"/>
      <c r="BQ37" s="61"/>
      <c r="BR37" s="61"/>
      <c r="BS37" s="61"/>
      <c r="BT37" s="61"/>
      <c r="BU37" s="61"/>
      <c r="BV37" s="61"/>
      <c r="BW37" s="61"/>
      <c r="BX37" s="61"/>
      <c r="BY37" s="61"/>
      <c r="BZ37" s="62"/>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0"/>
      <c r="BM38" s="61"/>
      <c r="BN38" s="61"/>
      <c r="BO38" s="61"/>
      <c r="BP38" s="61"/>
      <c r="BQ38" s="61"/>
      <c r="BR38" s="61"/>
      <c r="BS38" s="61"/>
      <c r="BT38" s="61"/>
      <c r="BU38" s="61"/>
      <c r="BV38" s="61"/>
      <c r="BW38" s="61"/>
      <c r="BX38" s="61"/>
      <c r="BY38" s="61"/>
      <c r="BZ38" s="62"/>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0"/>
      <c r="BM39" s="61"/>
      <c r="BN39" s="61"/>
      <c r="BO39" s="61"/>
      <c r="BP39" s="61"/>
      <c r="BQ39" s="61"/>
      <c r="BR39" s="61"/>
      <c r="BS39" s="61"/>
      <c r="BT39" s="61"/>
      <c r="BU39" s="61"/>
      <c r="BV39" s="61"/>
      <c r="BW39" s="61"/>
      <c r="BX39" s="61"/>
      <c r="BY39" s="61"/>
      <c r="BZ39" s="62"/>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0"/>
      <c r="BM40" s="61"/>
      <c r="BN40" s="61"/>
      <c r="BO40" s="61"/>
      <c r="BP40" s="61"/>
      <c r="BQ40" s="61"/>
      <c r="BR40" s="61"/>
      <c r="BS40" s="61"/>
      <c r="BT40" s="61"/>
      <c r="BU40" s="61"/>
      <c r="BV40" s="61"/>
      <c r="BW40" s="61"/>
      <c r="BX40" s="61"/>
      <c r="BY40" s="61"/>
      <c r="BZ40" s="62"/>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0"/>
      <c r="BM41" s="61"/>
      <c r="BN41" s="61"/>
      <c r="BO41" s="61"/>
      <c r="BP41" s="61"/>
      <c r="BQ41" s="61"/>
      <c r="BR41" s="61"/>
      <c r="BS41" s="61"/>
      <c r="BT41" s="61"/>
      <c r="BU41" s="61"/>
      <c r="BV41" s="61"/>
      <c r="BW41" s="61"/>
      <c r="BX41" s="61"/>
      <c r="BY41" s="61"/>
      <c r="BZ41" s="62"/>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0"/>
      <c r="BM42" s="61"/>
      <c r="BN42" s="61"/>
      <c r="BO42" s="61"/>
      <c r="BP42" s="61"/>
      <c r="BQ42" s="61"/>
      <c r="BR42" s="61"/>
      <c r="BS42" s="61"/>
      <c r="BT42" s="61"/>
      <c r="BU42" s="61"/>
      <c r="BV42" s="61"/>
      <c r="BW42" s="61"/>
      <c r="BX42" s="61"/>
      <c r="BY42" s="61"/>
      <c r="BZ42" s="62"/>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0"/>
      <c r="BM43" s="61"/>
      <c r="BN43" s="61"/>
      <c r="BO43" s="61"/>
      <c r="BP43" s="61"/>
      <c r="BQ43" s="61"/>
      <c r="BR43" s="61"/>
      <c r="BS43" s="61"/>
      <c r="BT43" s="61"/>
      <c r="BU43" s="61"/>
      <c r="BV43" s="61"/>
      <c r="BW43" s="61"/>
      <c r="BX43" s="61"/>
      <c r="BY43" s="61"/>
      <c r="BZ43" s="62"/>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4" t="s">
        <v>29</v>
      </c>
      <c r="BM45" s="55"/>
      <c r="BN45" s="55"/>
      <c r="BO45" s="55"/>
      <c r="BP45" s="55"/>
      <c r="BQ45" s="55"/>
      <c r="BR45" s="55"/>
      <c r="BS45" s="55"/>
      <c r="BT45" s="55"/>
      <c r="BU45" s="55"/>
      <c r="BV45" s="55"/>
      <c r="BW45" s="55"/>
      <c r="BX45" s="55"/>
      <c r="BY45" s="55"/>
      <c r="BZ45" s="5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7"/>
      <c r="BM46" s="58"/>
      <c r="BN46" s="58"/>
      <c r="BO46" s="58"/>
      <c r="BP46" s="58"/>
      <c r="BQ46" s="58"/>
      <c r="BR46" s="58"/>
      <c r="BS46" s="58"/>
      <c r="BT46" s="58"/>
      <c r="BU46" s="58"/>
      <c r="BV46" s="58"/>
      <c r="BW46" s="58"/>
      <c r="BX46" s="58"/>
      <c r="BY46" s="58"/>
      <c r="BZ46" s="5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0" t="s">
        <v>106</v>
      </c>
      <c r="BM47" s="61"/>
      <c r="BN47" s="61"/>
      <c r="BO47" s="61"/>
      <c r="BP47" s="61"/>
      <c r="BQ47" s="61"/>
      <c r="BR47" s="61"/>
      <c r="BS47" s="61"/>
      <c r="BT47" s="61"/>
      <c r="BU47" s="61"/>
      <c r="BV47" s="61"/>
      <c r="BW47" s="61"/>
      <c r="BX47" s="61"/>
      <c r="BY47" s="61"/>
      <c r="BZ47" s="62"/>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0"/>
      <c r="BM48" s="61"/>
      <c r="BN48" s="61"/>
      <c r="BO48" s="61"/>
      <c r="BP48" s="61"/>
      <c r="BQ48" s="61"/>
      <c r="BR48" s="61"/>
      <c r="BS48" s="61"/>
      <c r="BT48" s="61"/>
      <c r="BU48" s="61"/>
      <c r="BV48" s="61"/>
      <c r="BW48" s="61"/>
      <c r="BX48" s="61"/>
      <c r="BY48" s="61"/>
      <c r="BZ48" s="62"/>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0"/>
      <c r="BM49" s="61"/>
      <c r="BN49" s="61"/>
      <c r="BO49" s="61"/>
      <c r="BP49" s="61"/>
      <c r="BQ49" s="61"/>
      <c r="BR49" s="61"/>
      <c r="BS49" s="61"/>
      <c r="BT49" s="61"/>
      <c r="BU49" s="61"/>
      <c r="BV49" s="61"/>
      <c r="BW49" s="61"/>
      <c r="BX49" s="61"/>
      <c r="BY49" s="61"/>
      <c r="BZ49" s="62"/>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0"/>
      <c r="BM50" s="61"/>
      <c r="BN50" s="61"/>
      <c r="BO50" s="61"/>
      <c r="BP50" s="61"/>
      <c r="BQ50" s="61"/>
      <c r="BR50" s="61"/>
      <c r="BS50" s="61"/>
      <c r="BT50" s="61"/>
      <c r="BU50" s="61"/>
      <c r="BV50" s="61"/>
      <c r="BW50" s="61"/>
      <c r="BX50" s="61"/>
      <c r="BY50" s="61"/>
      <c r="BZ50" s="62"/>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0"/>
      <c r="BM51" s="61"/>
      <c r="BN51" s="61"/>
      <c r="BO51" s="61"/>
      <c r="BP51" s="61"/>
      <c r="BQ51" s="61"/>
      <c r="BR51" s="61"/>
      <c r="BS51" s="61"/>
      <c r="BT51" s="61"/>
      <c r="BU51" s="61"/>
      <c r="BV51" s="61"/>
      <c r="BW51" s="61"/>
      <c r="BX51" s="61"/>
      <c r="BY51" s="61"/>
      <c r="BZ51" s="62"/>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0"/>
      <c r="BM52" s="61"/>
      <c r="BN52" s="61"/>
      <c r="BO52" s="61"/>
      <c r="BP52" s="61"/>
      <c r="BQ52" s="61"/>
      <c r="BR52" s="61"/>
      <c r="BS52" s="61"/>
      <c r="BT52" s="61"/>
      <c r="BU52" s="61"/>
      <c r="BV52" s="61"/>
      <c r="BW52" s="61"/>
      <c r="BX52" s="61"/>
      <c r="BY52" s="61"/>
      <c r="BZ52" s="62"/>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0"/>
      <c r="BM53" s="61"/>
      <c r="BN53" s="61"/>
      <c r="BO53" s="61"/>
      <c r="BP53" s="61"/>
      <c r="BQ53" s="61"/>
      <c r="BR53" s="61"/>
      <c r="BS53" s="61"/>
      <c r="BT53" s="61"/>
      <c r="BU53" s="61"/>
      <c r="BV53" s="61"/>
      <c r="BW53" s="61"/>
      <c r="BX53" s="61"/>
      <c r="BY53" s="61"/>
      <c r="BZ53" s="62"/>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0"/>
      <c r="BM54" s="61"/>
      <c r="BN54" s="61"/>
      <c r="BO54" s="61"/>
      <c r="BP54" s="61"/>
      <c r="BQ54" s="61"/>
      <c r="BR54" s="61"/>
      <c r="BS54" s="61"/>
      <c r="BT54" s="61"/>
      <c r="BU54" s="61"/>
      <c r="BV54" s="61"/>
      <c r="BW54" s="61"/>
      <c r="BX54" s="61"/>
      <c r="BY54" s="61"/>
      <c r="BZ54" s="62"/>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0"/>
      <c r="BM55" s="61"/>
      <c r="BN55" s="61"/>
      <c r="BO55" s="61"/>
      <c r="BP55" s="61"/>
      <c r="BQ55" s="61"/>
      <c r="BR55" s="61"/>
      <c r="BS55" s="61"/>
      <c r="BT55" s="61"/>
      <c r="BU55" s="61"/>
      <c r="BV55" s="61"/>
      <c r="BW55" s="61"/>
      <c r="BX55" s="61"/>
      <c r="BY55" s="61"/>
      <c r="BZ55" s="62"/>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60"/>
      <c r="BM56" s="61"/>
      <c r="BN56" s="61"/>
      <c r="BO56" s="61"/>
      <c r="BP56" s="61"/>
      <c r="BQ56" s="61"/>
      <c r="BR56" s="61"/>
      <c r="BS56" s="61"/>
      <c r="BT56" s="61"/>
      <c r="BU56" s="61"/>
      <c r="BV56" s="61"/>
      <c r="BW56" s="61"/>
      <c r="BX56" s="61"/>
      <c r="BY56" s="61"/>
      <c r="BZ56" s="62"/>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60"/>
      <c r="BM57" s="61"/>
      <c r="BN57" s="61"/>
      <c r="BO57" s="61"/>
      <c r="BP57" s="61"/>
      <c r="BQ57" s="61"/>
      <c r="BR57" s="61"/>
      <c r="BS57" s="61"/>
      <c r="BT57" s="61"/>
      <c r="BU57" s="61"/>
      <c r="BV57" s="61"/>
      <c r="BW57" s="61"/>
      <c r="BX57" s="61"/>
      <c r="BY57" s="61"/>
      <c r="BZ57" s="62"/>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0"/>
      <c r="BM58" s="61"/>
      <c r="BN58" s="61"/>
      <c r="BO58" s="61"/>
      <c r="BP58" s="61"/>
      <c r="BQ58" s="61"/>
      <c r="BR58" s="61"/>
      <c r="BS58" s="61"/>
      <c r="BT58" s="61"/>
      <c r="BU58" s="61"/>
      <c r="BV58" s="61"/>
      <c r="BW58" s="61"/>
      <c r="BX58" s="61"/>
      <c r="BY58" s="61"/>
      <c r="BZ58" s="62"/>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0"/>
      <c r="BM59" s="61"/>
      <c r="BN59" s="61"/>
      <c r="BO59" s="61"/>
      <c r="BP59" s="61"/>
      <c r="BQ59" s="61"/>
      <c r="BR59" s="61"/>
      <c r="BS59" s="61"/>
      <c r="BT59" s="61"/>
      <c r="BU59" s="61"/>
      <c r="BV59" s="61"/>
      <c r="BW59" s="61"/>
      <c r="BX59" s="61"/>
      <c r="BY59" s="61"/>
      <c r="BZ59" s="62"/>
    </row>
    <row r="60" spans="1:78" ht="13.5" customHeight="1">
      <c r="A60" s="2"/>
      <c r="B60" s="63" t="s">
        <v>34</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5"/>
      <c r="BK60" s="2"/>
      <c r="BL60" s="60"/>
      <c r="BM60" s="61"/>
      <c r="BN60" s="61"/>
      <c r="BO60" s="61"/>
      <c r="BP60" s="61"/>
      <c r="BQ60" s="61"/>
      <c r="BR60" s="61"/>
      <c r="BS60" s="61"/>
      <c r="BT60" s="61"/>
      <c r="BU60" s="61"/>
      <c r="BV60" s="61"/>
      <c r="BW60" s="61"/>
      <c r="BX60" s="61"/>
      <c r="BY60" s="61"/>
      <c r="BZ60" s="62"/>
    </row>
    <row r="61" spans="1:78" ht="13.5" customHeight="1">
      <c r="A61" s="2"/>
      <c r="B61" s="63"/>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5"/>
      <c r="BK61" s="2"/>
      <c r="BL61" s="60"/>
      <c r="BM61" s="61"/>
      <c r="BN61" s="61"/>
      <c r="BO61" s="61"/>
      <c r="BP61" s="61"/>
      <c r="BQ61" s="61"/>
      <c r="BR61" s="61"/>
      <c r="BS61" s="61"/>
      <c r="BT61" s="61"/>
      <c r="BU61" s="61"/>
      <c r="BV61" s="61"/>
      <c r="BW61" s="61"/>
      <c r="BX61" s="61"/>
      <c r="BY61" s="61"/>
      <c r="BZ61" s="62"/>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0"/>
      <c r="BM62" s="61"/>
      <c r="BN62" s="61"/>
      <c r="BO62" s="61"/>
      <c r="BP62" s="61"/>
      <c r="BQ62" s="61"/>
      <c r="BR62" s="61"/>
      <c r="BS62" s="61"/>
      <c r="BT62" s="61"/>
      <c r="BU62" s="61"/>
      <c r="BV62" s="61"/>
      <c r="BW62" s="61"/>
      <c r="BX62" s="61"/>
      <c r="BY62" s="61"/>
      <c r="BZ62" s="62"/>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92" t="s">
        <v>49</v>
      </c>
      <c r="I3" s="93"/>
      <c r="J3" s="93"/>
      <c r="K3" s="93"/>
      <c r="L3" s="93"/>
      <c r="M3" s="93"/>
      <c r="N3" s="93"/>
      <c r="O3" s="93"/>
      <c r="P3" s="93"/>
      <c r="Q3" s="93"/>
      <c r="R3" s="93"/>
      <c r="S3" s="93"/>
      <c r="T3" s="93"/>
      <c r="U3" s="93"/>
      <c r="V3" s="94"/>
      <c r="W3" s="98" t="s">
        <v>50</v>
      </c>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t="s">
        <v>51</v>
      </c>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row>
    <row r="4" spans="1:143">
      <c r="A4" s="26" t="s">
        <v>52</v>
      </c>
      <c r="B4" s="28"/>
      <c r="C4" s="28"/>
      <c r="D4" s="28"/>
      <c r="E4" s="28"/>
      <c r="F4" s="28"/>
      <c r="G4" s="28"/>
      <c r="H4" s="95"/>
      <c r="I4" s="96"/>
      <c r="J4" s="96"/>
      <c r="K4" s="96"/>
      <c r="L4" s="96"/>
      <c r="M4" s="96"/>
      <c r="N4" s="96"/>
      <c r="O4" s="96"/>
      <c r="P4" s="96"/>
      <c r="Q4" s="96"/>
      <c r="R4" s="96"/>
      <c r="S4" s="96"/>
      <c r="T4" s="96"/>
      <c r="U4" s="96"/>
      <c r="V4" s="97"/>
      <c r="W4" s="91" t="s">
        <v>53</v>
      </c>
      <c r="X4" s="91"/>
      <c r="Y4" s="91"/>
      <c r="Z4" s="91"/>
      <c r="AA4" s="91"/>
      <c r="AB4" s="91"/>
      <c r="AC4" s="91"/>
      <c r="AD4" s="91"/>
      <c r="AE4" s="91"/>
      <c r="AF4" s="91"/>
      <c r="AG4" s="91"/>
      <c r="AH4" s="91" t="s">
        <v>54</v>
      </c>
      <c r="AI4" s="91"/>
      <c r="AJ4" s="91"/>
      <c r="AK4" s="91"/>
      <c r="AL4" s="91"/>
      <c r="AM4" s="91"/>
      <c r="AN4" s="91"/>
      <c r="AO4" s="91"/>
      <c r="AP4" s="91"/>
      <c r="AQ4" s="91"/>
      <c r="AR4" s="91"/>
      <c r="AS4" s="91" t="s">
        <v>55</v>
      </c>
      <c r="AT4" s="91"/>
      <c r="AU4" s="91"/>
      <c r="AV4" s="91"/>
      <c r="AW4" s="91"/>
      <c r="AX4" s="91"/>
      <c r="AY4" s="91"/>
      <c r="AZ4" s="91"/>
      <c r="BA4" s="91"/>
      <c r="BB4" s="91"/>
      <c r="BC4" s="91"/>
      <c r="BD4" s="91" t="s">
        <v>56</v>
      </c>
      <c r="BE4" s="91"/>
      <c r="BF4" s="91"/>
      <c r="BG4" s="91"/>
      <c r="BH4" s="91"/>
      <c r="BI4" s="91"/>
      <c r="BJ4" s="91"/>
      <c r="BK4" s="91"/>
      <c r="BL4" s="91"/>
      <c r="BM4" s="91"/>
      <c r="BN4" s="91"/>
      <c r="BO4" s="91" t="s">
        <v>57</v>
      </c>
      <c r="BP4" s="91"/>
      <c r="BQ4" s="91"/>
      <c r="BR4" s="91"/>
      <c r="BS4" s="91"/>
      <c r="BT4" s="91"/>
      <c r="BU4" s="91"/>
      <c r="BV4" s="91"/>
      <c r="BW4" s="91"/>
      <c r="BX4" s="91"/>
      <c r="BY4" s="91"/>
      <c r="BZ4" s="91" t="s">
        <v>58</v>
      </c>
      <c r="CA4" s="91"/>
      <c r="CB4" s="91"/>
      <c r="CC4" s="91"/>
      <c r="CD4" s="91"/>
      <c r="CE4" s="91"/>
      <c r="CF4" s="91"/>
      <c r="CG4" s="91"/>
      <c r="CH4" s="91"/>
      <c r="CI4" s="91"/>
      <c r="CJ4" s="91"/>
      <c r="CK4" s="91" t="s">
        <v>59</v>
      </c>
      <c r="CL4" s="91"/>
      <c r="CM4" s="91"/>
      <c r="CN4" s="91"/>
      <c r="CO4" s="91"/>
      <c r="CP4" s="91"/>
      <c r="CQ4" s="91"/>
      <c r="CR4" s="91"/>
      <c r="CS4" s="91"/>
      <c r="CT4" s="91"/>
      <c r="CU4" s="91"/>
      <c r="CV4" s="91" t="s">
        <v>60</v>
      </c>
      <c r="CW4" s="91"/>
      <c r="CX4" s="91"/>
      <c r="CY4" s="91"/>
      <c r="CZ4" s="91"/>
      <c r="DA4" s="91"/>
      <c r="DB4" s="91"/>
      <c r="DC4" s="91"/>
      <c r="DD4" s="91"/>
      <c r="DE4" s="91"/>
      <c r="DF4" s="91"/>
      <c r="DG4" s="91" t="s">
        <v>61</v>
      </c>
      <c r="DH4" s="91"/>
      <c r="DI4" s="91"/>
      <c r="DJ4" s="91"/>
      <c r="DK4" s="91"/>
      <c r="DL4" s="91"/>
      <c r="DM4" s="91"/>
      <c r="DN4" s="91"/>
      <c r="DO4" s="91"/>
      <c r="DP4" s="91"/>
      <c r="DQ4" s="91"/>
      <c r="DR4" s="91" t="s">
        <v>62</v>
      </c>
      <c r="DS4" s="91"/>
      <c r="DT4" s="91"/>
      <c r="DU4" s="91"/>
      <c r="DV4" s="91"/>
      <c r="DW4" s="91"/>
      <c r="DX4" s="91"/>
      <c r="DY4" s="91"/>
      <c r="DZ4" s="91"/>
      <c r="EA4" s="91"/>
      <c r="EB4" s="91"/>
      <c r="EC4" s="91" t="s">
        <v>63</v>
      </c>
      <c r="ED4" s="91"/>
      <c r="EE4" s="91"/>
      <c r="EF4" s="91"/>
      <c r="EG4" s="91"/>
      <c r="EH4" s="91"/>
      <c r="EI4" s="91"/>
      <c r="EJ4" s="91"/>
      <c r="EK4" s="91"/>
      <c r="EL4" s="91"/>
      <c r="EM4" s="9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472085</v>
      </c>
      <c r="D6" s="31">
        <f t="shared" si="3"/>
        <v>46</v>
      </c>
      <c r="E6" s="31">
        <f t="shared" si="3"/>
        <v>1</v>
      </c>
      <c r="F6" s="31">
        <f t="shared" si="3"/>
        <v>0</v>
      </c>
      <c r="G6" s="31">
        <f t="shared" si="3"/>
        <v>1</v>
      </c>
      <c r="H6" s="31" t="str">
        <f t="shared" si="3"/>
        <v>沖縄県　浦添市</v>
      </c>
      <c r="I6" s="31" t="str">
        <f t="shared" si="3"/>
        <v>法適用</v>
      </c>
      <c r="J6" s="31" t="str">
        <f t="shared" si="3"/>
        <v>水道事業</v>
      </c>
      <c r="K6" s="31" t="str">
        <f t="shared" si="3"/>
        <v>末端給水事業</v>
      </c>
      <c r="L6" s="31" t="str">
        <f t="shared" si="3"/>
        <v>A3</v>
      </c>
      <c r="M6" s="32" t="str">
        <f t="shared" si="3"/>
        <v>-</v>
      </c>
      <c r="N6" s="32">
        <f t="shared" si="3"/>
        <v>93.51</v>
      </c>
      <c r="O6" s="32">
        <f t="shared" si="3"/>
        <v>100</v>
      </c>
      <c r="P6" s="32">
        <f t="shared" si="3"/>
        <v>3186</v>
      </c>
      <c r="Q6" s="32">
        <f t="shared" si="3"/>
        <v>114245</v>
      </c>
      <c r="R6" s="32">
        <f t="shared" si="3"/>
        <v>19.48</v>
      </c>
      <c r="S6" s="32">
        <f t="shared" si="3"/>
        <v>5864.73</v>
      </c>
      <c r="T6" s="32">
        <f t="shared" si="3"/>
        <v>113971</v>
      </c>
      <c r="U6" s="32">
        <f t="shared" si="3"/>
        <v>19.48</v>
      </c>
      <c r="V6" s="32">
        <f t="shared" si="3"/>
        <v>5850.67</v>
      </c>
      <c r="W6" s="33">
        <f>IF(W7="",NA(),W7)</f>
        <v>104.11</v>
      </c>
      <c r="X6" s="33">
        <f t="shared" ref="X6:AF6" si="4">IF(X7="",NA(),X7)</f>
        <v>104.98</v>
      </c>
      <c r="Y6" s="33">
        <f t="shared" si="4"/>
        <v>101.93</v>
      </c>
      <c r="Z6" s="33">
        <f t="shared" si="4"/>
        <v>105.65</v>
      </c>
      <c r="AA6" s="33">
        <f t="shared" si="4"/>
        <v>109.61</v>
      </c>
      <c r="AB6" s="33">
        <f t="shared" si="4"/>
        <v>109.88</v>
      </c>
      <c r="AC6" s="33">
        <f t="shared" si="4"/>
        <v>107.74</v>
      </c>
      <c r="AD6" s="33">
        <f t="shared" si="4"/>
        <v>107.91</v>
      </c>
      <c r="AE6" s="33">
        <f t="shared" si="4"/>
        <v>108.44</v>
      </c>
      <c r="AF6" s="33">
        <f t="shared" si="4"/>
        <v>113.11</v>
      </c>
      <c r="AG6" s="32" t="str">
        <f>IF(AG7="","",IF(AG7="-","【-】","【"&amp;SUBSTITUTE(TEXT(AG7,"#,##0.00"),"-","△")&amp;"】"))</f>
        <v>【113.03】</v>
      </c>
      <c r="AH6" s="32">
        <f>IF(AH7="",NA(),AH7)</f>
        <v>0</v>
      </c>
      <c r="AI6" s="32">
        <f t="shared" ref="AI6:AQ6" si="5">IF(AI7="",NA(),AI7)</f>
        <v>0</v>
      </c>
      <c r="AJ6" s="32">
        <f t="shared" si="5"/>
        <v>0</v>
      </c>
      <c r="AK6" s="32">
        <f t="shared" si="5"/>
        <v>0</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784.22</v>
      </c>
      <c r="AT6" s="33">
        <f t="shared" ref="AT6:BB6" si="6">IF(AT7="",NA(),AT7)</f>
        <v>1079.77</v>
      </c>
      <c r="AU6" s="33">
        <f t="shared" si="6"/>
        <v>1050.8</v>
      </c>
      <c r="AV6" s="33">
        <f t="shared" si="6"/>
        <v>930.45</v>
      </c>
      <c r="AW6" s="33">
        <f t="shared" si="6"/>
        <v>749.49</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27.65</v>
      </c>
      <c r="BE6" s="33">
        <f t="shared" ref="BE6:BM6" si="7">IF(BE7="",NA(),BE7)</f>
        <v>24.4</v>
      </c>
      <c r="BF6" s="33">
        <f t="shared" si="7"/>
        <v>18.05</v>
      </c>
      <c r="BG6" s="33">
        <f t="shared" si="7"/>
        <v>16.649999999999999</v>
      </c>
      <c r="BH6" s="33">
        <f t="shared" si="7"/>
        <v>15.5</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101.01</v>
      </c>
      <c r="BP6" s="33">
        <f t="shared" ref="BP6:BX6" si="8">IF(BP7="",NA(),BP7)</f>
        <v>101.8</v>
      </c>
      <c r="BQ6" s="33">
        <f t="shared" si="8"/>
        <v>98.47</v>
      </c>
      <c r="BR6" s="33">
        <f t="shared" si="8"/>
        <v>101.21</v>
      </c>
      <c r="BS6" s="33">
        <f t="shared" si="8"/>
        <v>104.42</v>
      </c>
      <c r="BT6" s="33">
        <f t="shared" si="8"/>
        <v>102.82</v>
      </c>
      <c r="BU6" s="33">
        <f t="shared" si="8"/>
        <v>100.16</v>
      </c>
      <c r="BV6" s="33">
        <f t="shared" si="8"/>
        <v>100.16</v>
      </c>
      <c r="BW6" s="33">
        <f t="shared" si="8"/>
        <v>100.07</v>
      </c>
      <c r="BX6" s="33">
        <f t="shared" si="8"/>
        <v>106.22</v>
      </c>
      <c r="BY6" s="32" t="str">
        <f>IF(BY7="","",IF(BY7="-","【-】","【"&amp;SUBSTITUTE(TEXT(BY7,"#,##0.00"),"-","△")&amp;"】"))</f>
        <v>【104.60】</v>
      </c>
      <c r="BZ6" s="33">
        <f>IF(BZ7="",NA(),BZ7)</f>
        <v>178.21</v>
      </c>
      <c r="CA6" s="33">
        <f t="shared" ref="CA6:CI6" si="9">IF(CA7="",NA(),CA7)</f>
        <v>175.76</v>
      </c>
      <c r="CB6" s="33">
        <f t="shared" si="9"/>
        <v>180.43</v>
      </c>
      <c r="CC6" s="33">
        <f t="shared" si="9"/>
        <v>175.45</v>
      </c>
      <c r="CD6" s="33">
        <f t="shared" si="9"/>
        <v>169.48</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70</v>
      </c>
      <c r="CL6" s="33">
        <f t="shared" ref="CL6:CT6" si="10">IF(CL7="",NA(),CL7)</f>
        <v>69.05</v>
      </c>
      <c r="CM6" s="33">
        <f t="shared" si="10"/>
        <v>68.8</v>
      </c>
      <c r="CN6" s="33">
        <f t="shared" si="10"/>
        <v>78.33</v>
      </c>
      <c r="CO6" s="33">
        <f t="shared" si="10"/>
        <v>76.790000000000006</v>
      </c>
      <c r="CP6" s="33">
        <f t="shared" si="10"/>
        <v>63.12</v>
      </c>
      <c r="CQ6" s="33">
        <f t="shared" si="10"/>
        <v>62.81</v>
      </c>
      <c r="CR6" s="33">
        <f t="shared" si="10"/>
        <v>62.5</v>
      </c>
      <c r="CS6" s="33">
        <f t="shared" si="10"/>
        <v>62.45</v>
      </c>
      <c r="CT6" s="33">
        <f t="shared" si="10"/>
        <v>62.12</v>
      </c>
      <c r="CU6" s="32" t="str">
        <f>IF(CU7="","",IF(CU7="-","【-】","【"&amp;SUBSTITUTE(TEXT(CU7,"#,##0.00"),"-","△")&amp;"】"))</f>
        <v>【59.80】</v>
      </c>
      <c r="CV6" s="33">
        <f>IF(CV7="",NA(),CV7)</f>
        <v>94.68</v>
      </c>
      <c r="CW6" s="33">
        <f t="shared" ref="CW6:DE6" si="11">IF(CW7="",NA(),CW7)</f>
        <v>94.63</v>
      </c>
      <c r="CX6" s="33">
        <f t="shared" si="11"/>
        <v>93.81</v>
      </c>
      <c r="CY6" s="33">
        <f t="shared" si="11"/>
        <v>94.57</v>
      </c>
      <c r="CZ6" s="33">
        <f t="shared" si="11"/>
        <v>94.55</v>
      </c>
      <c r="DA6" s="33">
        <f t="shared" si="11"/>
        <v>89.94</v>
      </c>
      <c r="DB6" s="33">
        <f t="shared" si="11"/>
        <v>89.45</v>
      </c>
      <c r="DC6" s="33">
        <f t="shared" si="11"/>
        <v>89.62</v>
      </c>
      <c r="DD6" s="33">
        <f t="shared" si="11"/>
        <v>89.76</v>
      </c>
      <c r="DE6" s="33">
        <f t="shared" si="11"/>
        <v>89.45</v>
      </c>
      <c r="DF6" s="32" t="str">
        <f>IF(DF7="","",IF(DF7="-","【-】","【"&amp;SUBSTITUTE(TEXT(DF7,"#,##0.00"),"-","△")&amp;"】"))</f>
        <v>【89.78】</v>
      </c>
      <c r="DG6" s="33">
        <f>IF(DG7="",NA(),DG7)</f>
        <v>42.17</v>
      </c>
      <c r="DH6" s="33">
        <f t="shared" ref="DH6:DP6" si="12">IF(DH7="",NA(),DH7)</f>
        <v>43.61</v>
      </c>
      <c r="DI6" s="33">
        <f t="shared" si="12"/>
        <v>45.06</v>
      </c>
      <c r="DJ6" s="33">
        <f t="shared" si="12"/>
        <v>45.19</v>
      </c>
      <c r="DK6" s="33">
        <f t="shared" si="12"/>
        <v>46.97</v>
      </c>
      <c r="DL6" s="33">
        <f t="shared" si="12"/>
        <v>38.29</v>
      </c>
      <c r="DM6" s="33">
        <f t="shared" si="12"/>
        <v>39.159999999999997</v>
      </c>
      <c r="DN6" s="33">
        <f t="shared" si="12"/>
        <v>40.21</v>
      </c>
      <c r="DO6" s="33">
        <f t="shared" si="12"/>
        <v>41.12</v>
      </c>
      <c r="DP6" s="33">
        <f t="shared" si="12"/>
        <v>44.91</v>
      </c>
      <c r="DQ6" s="32" t="str">
        <f>IF(DQ7="","",IF(DQ7="-","【-】","【"&amp;SUBSTITUTE(TEXT(DQ7,"#,##0.00"),"-","△")&amp;"】"))</f>
        <v>【46.31】</v>
      </c>
      <c r="DR6" s="33">
        <f>IF(DR7="",NA(),DR7)</f>
        <v>0.6</v>
      </c>
      <c r="DS6" s="33">
        <f t="shared" ref="DS6:EA6" si="13">IF(DS7="",NA(),DS7)</f>
        <v>1.22</v>
      </c>
      <c r="DT6" s="33">
        <f t="shared" si="13"/>
        <v>0.6</v>
      </c>
      <c r="DU6" s="33">
        <f t="shared" si="13"/>
        <v>1.55</v>
      </c>
      <c r="DV6" s="33">
        <f t="shared" si="13"/>
        <v>1.54</v>
      </c>
      <c r="DW6" s="33">
        <f t="shared" si="13"/>
        <v>7.87</v>
      </c>
      <c r="DX6" s="33">
        <f t="shared" si="13"/>
        <v>9.14</v>
      </c>
      <c r="DY6" s="33">
        <f t="shared" si="13"/>
        <v>10.19</v>
      </c>
      <c r="DZ6" s="33">
        <f t="shared" si="13"/>
        <v>10.9</v>
      </c>
      <c r="EA6" s="33">
        <f t="shared" si="13"/>
        <v>12.03</v>
      </c>
      <c r="EB6" s="32" t="str">
        <f>IF(EB7="","",IF(EB7="-","【-】","【"&amp;SUBSTITUTE(TEXT(EB7,"#,##0.00"),"-","△")&amp;"】"))</f>
        <v>【12.42】</v>
      </c>
      <c r="EC6" s="33">
        <f>IF(EC7="",NA(),EC7)</f>
        <v>0.17</v>
      </c>
      <c r="ED6" s="33">
        <f t="shared" ref="ED6:EL6" si="14">IF(ED7="",NA(),ED7)</f>
        <v>0.06</v>
      </c>
      <c r="EE6" s="32">
        <f t="shared" si="14"/>
        <v>0</v>
      </c>
      <c r="EF6" s="33">
        <f t="shared" si="14"/>
        <v>0.01</v>
      </c>
      <c r="EG6" s="32">
        <f t="shared" si="14"/>
        <v>0</v>
      </c>
      <c r="EH6" s="33">
        <f t="shared" si="14"/>
        <v>0.9</v>
      </c>
      <c r="EI6" s="33">
        <f t="shared" si="14"/>
        <v>1.01</v>
      </c>
      <c r="EJ6" s="33">
        <f t="shared" si="14"/>
        <v>0.88</v>
      </c>
      <c r="EK6" s="33">
        <f t="shared" si="14"/>
        <v>0.85</v>
      </c>
      <c r="EL6" s="33">
        <f t="shared" si="14"/>
        <v>0.75</v>
      </c>
      <c r="EM6" s="32" t="str">
        <f>IF(EM7="","",IF(EM7="-","【-】","【"&amp;SUBSTITUTE(TEXT(EM7,"#,##0.00"),"-","△")&amp;"】"))</f>
        <v>【0.78】</v>
      </c>
    </row>
    <row r="7" spans="1:143" s="34" customFormat="1">
      <c r="A7" s="26"/>
      <c r="B7" s="35">
        <v>2014</v>
      </c>
      <c r="C7" s="35">
        <v>472085</v>
      </c>
      <c r="D7" s="35">
        <v>46</v>
      </c>
      <c r="E7" s="35">
        <v>1</v>
      </c>
      <c r="F7" s="35">
        <v>0</v>
      </c>
      <c r="G7" s="35">
        <v>1</v>
      </c>
      <c r="H7" s="35" t="s">
        <v>93</v>
      </c>
      <c r="I7" s="35" t="s">
        <v>94</v>
      </c>
      <c r="J7" s="35" t="s">
        <v>95</v>
      </c>
      <c r="K7" s="35" t="s">
        <v>96</v>
      </c>
      <c r="L7" s="35" t="s">
        <v>97</v>
      </c>
      <c r="M7" s="36" t="s">
        <v>98</v>
      </c>
      <c r="N7" s="36">
        <v>93.51</v>
      </c>
      <c r="O7" s="36">
        <v>100</v>
      </c>
      <c r="P7" s="36">
        <v>3186</v>
      </c>
      <c r="Q7" s="36">
        <v>114245</v>
      </c>
      <c r="R7" s="36">
        <v>19.48</v>
      </c>
      <c r="S7" s="36">
        <v>5864.73</v>
      </c>
      <c r="T7" s="36">
        <v>113971</v>
      </c>
      <c r="U7" s="36">
        <v>19.48</v>
      </c>
      <c r="V7" s="36">
        <v>5850.67</v>
      </c>
      <c r="W7" s="36">
        <v>104.11</v>
      </c>
      <c r="X7" s="36">
        <v>104.98</v>
      </c>
      <c r="Y7" s="36">
        <v>101.93</v>
      </c>
      <c r="Z7" s="36">
        <v>105.65</v>
      </c>
      <c r="AA7" s="36">
        <v>109.61</v>
      </c>
      <c r="AB7" s="36">
        <v>109.88</v>
      </c>
      <c r="AC7" s="36">
        <v>107.74</v>
      </c>
      <c r="AD7" s="36">
        <v>107.91</v>
      </c>
      <c r="AE7" s="36">
        <v>108.44</v>
      </c>
      <c r="AF7" s="36">
        <v>113.11</v>
      </c>
      <c r="AG7" s="36">
        <v>113.03</v>
      </c>
      <c r="AH7" s="36">
        <v>0</v>
      </c>
      <c r="AI7" s="36">
        <v>0</v>
      </c>
      <c r="AJ7" s="36">
        <v>0</v>
      </c>
      <c r="AK7" s="36">
        <v>0</v>
      </c>
      <c r="AL7" s="36">
        <v>0</v>
      </c>
      <c r="AM7" s="36">
        <v>1.1399999999999999</v>
      </c>
      <c r="AN7" s="36">
        <v>0.45</v>
      </c>
      <c r="AO7" s="36">
        <v>0.57999999999999996</v>
      </c>
      <c r="AP7" s="36">
        <v>0.81</v>
      </c>
      <c r="AQ7" s="36">
        <v>0</v>
      </c>
      <c r="AR7" s="36">
        <v>0.81</v>
      </c>
      <c r="AS7" s="36">
        <v>784.22</v>
      </c>
      <c r="AT7" s="36">
        <v>1079.77</v>
      </c>
      <c r="AU7" s="36">
        <v>1050.8</v>
      </c>
      <c r="AV7" s="36">
        <v>930.45</v>
      </c>
      <c r="AW7" s="36">
        <v>749.49</v>
      </c>
      <c r="AX7" s="36">
        <v>589.41999999999996</v>
      </c>
      <c r="AY7" s="36">
        <v>608.24</v>
      </c>
      <c r="AZ7" s="36">
        <v>633.30999999999995</v>
      </c>
      <c r="BA7" s="36">
        <v>648.09</v>
      </c>
      <c r="BB7" s="36">
        <v>344.19</v>
      </c>
      <c r="BC7" s="36">
        <v>264.16000000000003</v>
      </c>
      <c r="BD7" s="36">
        <v>27.65</v>
      </c>
      <c r="BE7" s="36">
        <v>24.4</v>
      </c>
      <c r="BF7" s="36">
        <v>18.05</v>
      </c>
      <c r="BG7" s="36">
        <v>16.649999999999999</v>
      </c>
      <c r="BH7" s="36">
        <v>15.5</v>
      </c>
      <c r="BI7" s="36">
        <v>260.54000000000002</v>
      </c>
      <c r="BJ7" s="36">
        <v>263.83999999999997</v>
      </c>
      <c r="BK7" s="36">
        <v>257.41000000000003</v>
      </c>
      <c r="BL7" s="36">
        <v>253.86</v>
      </c>
      <c r="BM7" s="36">
        <v>252.09</v>
      </c>
      <c r="BN7" s="36">
        <v>283.72000000000003</v>
      </c>
      <c r="BO7" s="36">
        <v>101.01</v>
      </c>
      <c r="BP7" s="36">
        <v>101.8</v>
      </c>
      <c r="BQ7" s="36">
        <v>98.47</v>
      </c>
      <c r="BR7" s="36">
        <v>101.21</v>
      </c>
      <c r="BS7" s="36">
        <v>104.42</v>
      </c>
      <c r="BT7" s="36">
        <v>102.82</v>
      </c>
      <c r="BU7" s="36">
        <v>100.16</v>
      </c>
      <c r="BV7" s="36">
        <v>100.16</v>
      </c>
      <c r="BW7" s="36">
        <v>100.07</v>
      </c>
      <c r="BX7" s="36">
        <v>106.22</v>
      </c>
      <c r="BY7" s="36">
        <v>104.6</v>
      </c>
      <c r="BZ7" s="36">
        <v>178.21</v>
      </c>
      <c r="CA7" s="36">
        <v>175.76</v>
      </c>
      <c r="CB7" s="36">
        <v>180.43</v>
      </c>
      <c r="CC7" s="36">
        <v>175.45</v>
      </c>
      <c r="CD7" s="36">
        <v>169.48</v>
      </c>
      <c r="CE7" s="36">
        <v>161.72999999999999</v>
      </c>
      <c r="CF7" s="36">
        <v>166.38</v>
      </c>
      <c r="CG7" s="36">
        <v>166.17</v>
      </c>
      <c r="CH7" s="36">
        <v>164.93</v>
      </c>
      <c r="CI7" s="36">
        <v>155.22999999999999</v>
      </c>
      <c r="CJ7" s="36">
        <v>164.21</v>
      </c>
      <c r="CK7" s="36">
        <v>70</v>
      </c>
      <c r="CL7" s="36">
        <v>69.05</v>
      </c>
      <c r="CM7" s="36">
        <v>68.8</v>
      </c>
      <c r="CN7" s="36">
        <v>78.33</v>
      </c>
      <c r="CO7" s="36">
        <v>76.790000000000006</v>
      </c>
      <c r="CP7" s="36">
        <v>63.12</v>
      </c>
      <c r="CQ7" s="36">
        <v>62.81</v>
      </c>
      <c r="CR7" s="36">
        <v>62.5</v>
      </c>
      <c r="CS7" s="36">
        <v>62.45</v>
      </c>
      <c r="CT7" s="36">
        <v>62.12</v>
      </c>
      <c r="CU7" s="36">
        <v>59.8</v>
      </c>
      <c r="CV7" s="36">
        <v>94.68</v>
      </c>
      <c r="CW7" s="36">
        <v>94.63</v>
      </c>
      <c r="CX7" s="36">
        <v>93.81</v>
      </c>
      <c r="CY7" s="36">
        <v>94.57</v>
      </c>
      <c r="CZ7" s="36">
        <v>94.55</v>
      </c>
      <c r="DA7" s="36">
        <v>89.94</v>
      </c>
      <c r="DB7" s="36">
        <v>89.45</v>
      </c>
      <c r="DC7" s="36">
        <v>89.62</v>
      </c>
      <c r="DD7" s="36">
        <v>89.76</v>
      </c>
      <c r="DE7" s="36">
        <v>89.45</v>
      </c>
      <c r="DF7" s="36">
        <v>89.78</v>
      </c>
      <c r="DG7" s="36">
        <v>42.17</v>
      </c>
      <c r="DH7" s="36">
        <v>43.61</v>
      </c>
      <c r="DI7" s="36">
        <v>45.06</v>
      </c>
      <c r="DJ7" s="36">
        <v>45.19</v>
      </c>
      <c r="DK7" s="36">
        <v>46.97</v>
      </c>
      <c r="DL7" s="36">
        <v>38.29</v>
      </c>
      <c r="DM7" s="36">
        <v>39.159999999999997</v>
      </c>
      <c r="DN7" s="36">
        <v>40.21</v>
      </c>
      <c r="DO7" s="36">
        <v>41.12</v>
      </c>
      <c r="DP7" s="36">
        <v>44.91</v>
      </c>
      <c r="DQ7" s="36">
        <v>46.31</v>
      </c>
      <c r="DR7" s="36">
        <v>0.6</v>
      </c>
      <c r="DS7" s="36">
        <v>1.22</v>
      </c>
      <c r="DT7" s="36">
        <v>0.6</v>
      </c>
      <c r="DU7" s="36">
        <v>1.55</v>
      </c>
      <c r="DV7" s="36">
        <v>1.54</v>
      </c>
      <c r="DW7" s="36">
        <v>7.87</v>
      </c>
      <c r="DX7" s="36">
        <v>9.14</v>
      </c>
      <c r="DY7" s="36">
        <v>10.19</v>
      </c>
      <c r="DZ7" s="36">
        <v>10.9</v>
      </c>
      <c r="EA7" s="36">
        <v>12.03</v>
      </c>
      <c r="EB7" s="36">
        <v>12.42</v>
      </c>
      <c r="EC7" s="36">
        <v>0.17</v>
      </c>
      <c r="ED7" s="36">
        <v>0.06</v>
      </c>
      <c r="EE7" s="36">
        <v>0</v>
      </c>
      <c r="EF7" s="36">
        <v>0.01</v>
      </c>
      <c r="EG7" s="36">
        <v>0</v>
      </c>
      <c r="EH7" s="36">
        <v>0.9</v>
      </c>
      <c r="EI7" s="36">
        <v>1.01</v>
      </c>
      <c r="EJ7" s="36">
        <v>0.88</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金城 智昭</cp:lastModifiedBy>
  <cp:lastPrinted>2016-02-03T07:12:43Z</cp:lastPrinted>
  <dcterms:created xsi:type="dcterms:W3CDTF">2016-01-18T04:57:27Z</dcterms:created>
  <dcterms:modified xsi:type="dcterms:W3CDTF">2016-02-09T23:45:58Z</dcterms:modified>
  <cp:category/>
</cp:coreProperties>
</file>