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1299CBE0-FEAA-4F8C-929C-8ABB0AECB04C}" xr6:coauthVersionLast="36" xr6:coauthVersionMax="36" xr10:uidLastSave="{00000000-0000-0000-0000-000000000000}"/>
  <workbookProtection workbookAlgorithmName="SHA-512" workbookHashValue="NA+ESSHmhHwpESVCAWc3wvdpj/ziBKchWaORO6OK46Im1bVK9jJym8qAC6rSk++e11pm1di82R9ndKP4eceTcw==" workbookSaltValue="cllYaYkpEvZzq7HLERDqAg==" workbookSpinCount="100000" lockStructure="1"/>
  <bookViews>
    <workbookView xWindow="0" yWindow="0" windowWidth="23040" windowHeight="903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<sst xmlns="http://schemas.openxmlformats.org/spreadsheetml/2006/main" count="236" uniqueCount="120">
  <si>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</si>
  <si>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</si>
  <si>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</si>
  <si>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</si>
  <si>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</si>
  <si>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</si>
  <si>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</si>
  <si>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</si>
  <si>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</si>
  <si>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</si>
  <si>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</si>
  <si>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</si>
  <si>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</si>
  <si>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</si>
  <si>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</si>
  <si>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</si>
  <si>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</si>
  <si>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</si>
  <si>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</si>
  <si>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</si>
  <si>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</si>
  <si>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</si>
  <si>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</si>
  <si>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</si>
  <si>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</si>
  <si>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</si>
  <si>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</si>
  <si>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</si>
  <si>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</si>
  <si>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</si>
  <si>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</si>
  <si>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</si>
  <si>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</si>
  <si>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</si>
  <si>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</si>
  <si>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</si>
  <si>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</si>
  <si>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</si>
  <si>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</si>
  <si>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</si>
  <si>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</si>
  <si>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</si>
  <si>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</si>
  <si>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</si>
  <si>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</si>
  <si>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</si>
  <si>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</si>
  <si>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</si>
  <si>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</si>
  <si>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</si>
  <si>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</si>
  <si>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</si>
  <si>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</si>
  <si>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</si>
  <si>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</si>
  <si>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</si>
  <si>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</si>
  <si>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</si>
  <si>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</si>
  <si>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</si>
  <si>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</si>
  <si>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</si>
  <si>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</si>
  <si>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</si>
  <si>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</si>
  <si>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</si>
  <si>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</si>
  <si>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</si>
  <si>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</si>
  <si>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</si>
  <si>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</si>
  <si>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</si>
  <si>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</si>
  <si>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</si>
  <si>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</si>
  <si>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</si>
  <si>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</si>
  <si>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</si>
  <si>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</si>
  <si>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</si>
  <si>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</si>
  <si>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</si>
  <si>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</si>
  <si>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</si>
  <si>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</si>
  <si>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</si>
  <si>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</si>
  <si>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</si>
  <si>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</si>
  <si>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</si>
  <si>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</si>
  <si>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</si>
  <si>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</si>
  <si>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</si>
  <si>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</si>
  <si>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</si>
  <si>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</si>
  <si>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</si>
  <si>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</si>
  <si>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</si>
  <si>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</si>
  <si>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</si>
  <si>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</si>
  <si>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</si>
  <si>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</si>
  <si>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</si>
  <si>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</si>
  <si>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</si>
  <si>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</si>
  <si>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</si>
  <si>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</si>
  <si>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</si>
  <si>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</si>
  <si>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</si>
  <si>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</si>
  <si>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</si>
  <si>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</si>
  <si>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①収益的収支比率は、前年度において他会計繰入金の収益的にみなしていた額の中に資本的額に該当する部分があり、向上したがこれからも経営改善に向けた取り組みが必要である。
④企業債残高対事業規模比率は、類似団体平均値より起債残高で少額であるが、今後は処理施設等の更新時期を迎える為、今後は増加傾向にある。
⑤経費回収率は、前年度より増加している。
だが、類似団体平均値と比べると低い回収率である為、前年度同様適正な使用料収入の確保及び料金の改定見直しが必要である。
⑥汚水処理減価は、類似団体平均値よりも高く今後修繕費や委託料の削減について検討実施していく必要がある。
⑦施設利用率は、類似団体平均値より高い数値で推移している為適切な施設規模であると考える。
⑧水洗化率は、100％であり、適切な汚水処理が行われていると考える。</t>
    <rPh sb="1" eb="4">
      <t>シュウエキテキ</t>
    </rPh>
    <rPh sb="4" eb="6">
      <t>シュウシ</t>
    </rPh>
    <rPh sb="6" eb="8">
      <t>ヒリツ</t>
    </rPh>
    <rPh sb="10" eb="13">
      <t>ゼンネンド</t>
    </rPh>
    <rPh sb="17" eb="18">
      <t>タ</t>
    </rPh>
    <rPh sb="18" eb="20">
      <t>カイケイ</t>
    </rPh>
    <rPh sb="20" eb="22">
      <t>クリイレ</t>
    </rPh>
    <rPh sb="22" eb="23">
      <t>キン</t>
    </rPh>
    <rPh sb="24" eb="27">
      <t>シュウエキテキ</t>
    </rPh>
    <rPh sb="34" eb="35">
      <t>ガク</t>
    </rPh>
    <rPh sb="36" eb="37">
      <t>ナカ</t>
    </rPh>
    <rPh sb="38" eb="41">
      <t>シホンテキ</t>
    </rPh>
    <rPh sb="41" eb="42">
      <t>ガク</t>
    </rPh>
    <rPh sb="43" eb="45">
      <t>ガイトウ</t>
    </rPh>
    <rPh sb="47" eb="49">
      <t>ブブン</t>
    </rPh>
    <rPh sb="53" eb="55">
      <t>コウジョウ</t>
    </rPh>
    <rPh sb="63" eb="65">
      <t>ケイエイ</t>
    </rPh>
    <rPh sb="65" eb="67">
      <t>カイゼン</t>
    </rPh>
    <rPh sb="68" eb="69">
      <t>ム</t>
    </rPh>
    <rPh sb="71" eb="72">
      <t>ト</t>
    </rPh>
    <rPh sb="73" eb="74">
      <t>ク</t>
    </rPh>
    <rPh sb="76" eb="78">
      <t>ヒツヨウ</t>
    </rPh>
    <rPh sb="85" eb="87">
      <t>キギョウ</t>
    </rPh>
    <rPh sb="87" eb="88">
      <t>サイ</t>
    </rPh>
    <rPh sb="88" eb="90">
      <t>ザンダカ</t>
    </rPh>
    <rPh sb="90" eb="91">
      <t>タイ</t>
    </rPh>
    <rPh sb="91" eb="93">
      <t>ジギョウ</t>
    </rPh>
    <rPh sb="93" eb="95">
      <t>キボ</t>
    </rPh>
    <rPh sb="95" eb="97">
      <t>ヒリツ</t>
    </rPh>
    <rPh sb="99" eb="101">
      <t>ルイジ</t>
    </rPh>
    <rPh sb="101" eb="103">
      <t>ダンタイ</t>
    </rPh>
    <rPh sb="103" eb="106">
      <t>ヘイキンチ</t>
    </rPh>
    <rPh sb="108" eb="110">
      <t>キサイ</t>
    </rPh>
    <rPh sb="110" eb="112">
      <t>ザンダカ</t>
    </rPh>
    <rPh sb="113" eb="115">
      <t>ショウガク</t>
    </rPh>
    <rPh sb="120" eb="122">
      <t>コンゴ</t>
    </rPh>
    <rPh sb="123" eb="125">
      <t>ショリ</t>
    </rPh>
    <rPh sb="125" eb="127">
      <t>シセツ</t>
    </rPh>
    <rPh sb="127" eb="128">
      <t>トウ</t>
    </rPh>
    <rPh sb="129" eb="131">
      <t>コウシン</t>
    </rPh>
    <rPh sb="131" eb="133">
      <t>ジキ</t>
    </rPh>
    <rPh sb="134" eb="135">
      <t>ムカ</t>
    </rPh>
    <rPh sb="137" eb="138">
      <t>タメ</t>
    </rPh>
    <rPh sb="139" eb="141">
      <t>コンゴ</t>
    </rPh>
    <rPh sb="142" eb="144">
      <t>ゾウカ</t>
    </rPh>
    <rPh sb="144" eb="146">
      <t>ケイコウ</t>
    </rPh>
    <rPh sb="153" eb="155">
      <t>ケイヒ</t>
    </rPh>
    <rPh sb="155" eb="157">
      <t>カイシュウ</t>
    </rPh>
    <rPh sb="157" eb="158">
      <t>リツ</t>
    </rPh>
    <rPh sb="160" eb="163">
      <t>ゼンネンド</t>
    </rPh>
    <rPh sb="165" eb="167">
      <t>ゾウカ</t>
    </rPh>
    <rPh sb="176" eb="178">
      <t>ルイジ</t>
    </rPh>
    <rPh sb="178" eb="180">
      <t>ダンタイ</t>
    </rPh>
    <rPh sb="180" eb="183">
      <t>ヘイキンチ</t>
    </rPh>
    <rPh sb="184" eb="185">
      <t>クラ</t>
    </rPh>
    <rPh sb="188" eb="189">
      <t>ヒク</t>
    </rPh>
    <rPh sb="190" eb="192">
      <t>カイシュウ</t>
    </rPh>
    <rPh sb="192" eb="193">
      <t>リツ</t>
    </rPh>
    <rPh sb="196" eb="197">
      <t>タメ</t>
    </rPh>
    <rPh sb="198" eb="201">
      <t>ゼンネンド</t>
    </rPh>
    <rPh sb="201" eb="203">
      <t>ドウヨウ</t>
    </rPh>
    <rPh sb="203" eb="205">
      <t>テキセイ</t>
    </rPh>
    <rPh sb="206" eb="209">
      <t>シヨウリョウ</t>
    </rPh>
    <rPh sb="209" eb="211">
      <t>シュウニュウ</t>
    </rPh>
    <rPh sb="212" eb="214">
      <t>カクホ</t>
    </rPh>
    <rPh sb="214" eb="215">
      <t>オヨ</t>
    </rPh>
    <rPh sb="216" eb="218">
      <t>リョウキン</t>
    </rPh>
    <rPh sb="219" eb="221">
      <t>カイテイ</t>
    </rPh>
    <rPh sb="221" eb="223">
      <t>ミナオ</t>
    </rPh>
    <rPh sb="225" eb="227">
      <t>ヒツヨウ</t>
    </rPh>
    <rPh sb="234" eb="236">
      <t>オスイ</t>
    </rPh>
    <rPh sb="236" eb="238">
      <t>ショリ</t>
    </rPh>
    <rPh sb="238" eb="240">
      <t>ゲンカ</t>
    </rPh>
    <rPh sb="242" eb="244">
      <t>ルイジ</t>
    </rPh>
    <rPh sb="244" eb="246">
      <t>ダンタイ</t>
    </rPh>
    <rPh sb="246" eb="249">
      <t>ヘイキンチ</t>
    </rPh>
    <rPh sb="252" eb="253">
      <t>タカ</t>
    </rPh>
    <rPh sb="254" eb="256">
      <t>コンゴ</t>
    </rPh>
    <rPh sb="256" eb="258">
      <t>シュウゼン</t>
    </rPh>
    <rPh sb="258" eb="259">
      <t>ヒ</t>
    </rPh>
    <rPh sb="260" eb="263">
      <t>イタクリョウ</t>
    </rPh>
    <rPh sb="264" eb="266">
      <t>サクゲン</t>
    </rPh>
    <rPh sb="270" eb="272">
      <t>ケントウ</t>
    </rPh>
    <rPh sb="272" eb="274">
      <t>ジッシ</t>
    </rPh>
    <rPh sb="278" eb="280">
      <t>ヒツヨウ</t>
    </rPh>
    <rPh sb="287" eb="289">
      <t>シセツ</t>
    </rPh>
    <rPh sb="289" eb="291">
      <t>リヨウ</t>
    </rPh>
    <rPh sb="291" eb="292">
      <t>リツ</t>
    </rPh>
    <rPh sb="294" eb="296">
      <t>ルイジ</t>
    </rPh>
    <rPh sb="296" eb="298">
      <t>ダンタイ</t>
    </rPh>
    <rPh sb="298" eb="301">
      <t>ヘイキンチ</t>
    </rPh>
    <rPh sb="303" eb="304">
      <t>タカ</t>
    </rPh>
    <rPh sb="305" eb="307">
      <t>スウチ</t>
    </rPh>
    <rPh sb="308" eb="310">
      <t>スイイ</t>
    </rPh>
    <rPh sb="314" eb="315">
      <t>タメ</t>
    </rPh>
    <rPh sb="315" eb="317">
      <t>テキセツ</t>
    </rPh>
    <rPh sb="318" eb="320">
      <t>シセツ</t>
    </rPh>
    <rPh sb="320" eb="322">
      <t>キボ</t>
    </rPh>
    <rPh sb="326" eb="327">
      <t>カンガ</t>
    </rPh>
    <rPh sb="333" eb="336">
      <t>スイセンカ</t>
    </rPh>
    <rPh sb="336" eb="337">
      <t>リツ</t>
    </rPh>
    <rPh sb="347" eb="349">
      <t>テキセツ</t>
    </rPh>
    <rPh sb="350" eb="352">
      <t>オスイ</t>
    </rPh>
    <rPh sb="352" eb="354">
      <t>ショリ</t>
    </rPh>
    <rPh sb="355" eb="356">
      <t>オコナ</t>
    </rPh>
    <rPh sb="362" eb="363">
      <t>カンガ</t>
    </rPh>
    <phoneticPr fontId="4"/>
  </si>
  <si>
    <t>③管渠改善率は、更新時期を迎えていないこともあり、0％で推移している為類似団体平均値よりも低い数値である。今後の改築更新にむけて、事業計画や財源の確保が必要である。</t>
    <rPh sb="1" eb="2">
      <t>カン</t>
    </rPh>
    <rPh sb="2" eb="3">
      <t>キョ</t>
    </rPh>
    <rPh sb="3" eb="5">
      <t>カイゼン</t>
    </rPh>
    <rPh sb="5" eb="6">
      <t>リツ</t>
    </rPh>
    <rPh sb="8" eb="10">
      <t>コウシン</t>
    </rPh>
    <rPh sb="10" eb="12">
      <t>ジキ</t>
    </rPh>
    <rPh sb="13" eb="14">
      <t>ムカ</t>
    </rPh>
    <rPh sb="28" eb="30">
      <t>スイイ</t>
    </rPh>
    <rPh sb="34" eb="35">
      <t>タメ</t>
    </rPh>
    <rPh sb="35" eb="37">
      <t>ルイジ</t>
    </rPh>
    <rPh sb="37" eb="39">
      <t>ダンタイ</t>
    </rPh>
    <rPh sb="39" eb="42">
      <t>ヘイキンチ</t>
    </rPh>
    <rPh sb="45" eb="46">
      <t>ヒク</t>
    </rPh>
    <rPh sb="47" eb="49">
      <t>スウチ</t>
    </rPh>
    <rPh sb="53" eb="55">
      <t>コンゴ</t>
    </rPh>
    <rPh sb="56" eb="58">
      <t>カイチク</t>
    </rPh>
    <rPh sb="58" eb="60">
      <t>コウシン</t>
    </rPh>
    <rPh sb="65" eb="67">
      <t>ジギョウ</t>
    </rPh>
    <rPh sb="67" eb="69">
      <t>ケイカク</t>
    </rPh>
    <rPh sb="70" eb="72">
      <t>ザイゲン</t>
    </rPh>
    <rPh sb="73" eb="75">
      <t>カクホ</t>
    </rPh>
    <rPh sb="76" eb="78">
      <t>ヒツヨウ</t>
    </rPh>
    <phoneticPr fontId="4"/>
  </si>
  <si>
    <t>収入は、今後の公営企業会計移行業務にむけて、適切な料金改定及び料金回収率の向上などがあげられる。支出は下水道台帳を整備し、現状維持ではなく持続的な施設を求め、維持管理費も同様削減できる方法考えて行い今後運営していく必要があり、また管渠・施設共に適切な事業計画の策定が求められる。</t>
    <rPh sb="0" eb="2">
      <t>シュウニュウ</t>
    </rPh>
    <rPh sb="4" eb="6">
      <t>コンゴ</t>
    </rPh>
    <rPh sb="7" eb="9">
      <t>コウエイ</t>
    </rPh>
    <rPh sb="9" eb="11">
      <t>キギョウ</t>
    </rPh>
    <rPh sb="11" eb="13">
      <t>カイケイ</t>
    </rPh>
    <rPh sb="13" eb="15">
      <t>イコウ</t>
    </rPh>
    <rPh sb="15" eb="17">
      <t>ギョウム</t>
    </rPh>
    <rPh sb="22" eb="24">
      <t>テキセツ</t>
    </rPh>
    <rPh sb="25" eb="27">
      <t>リョウキン</t>
    </rPh>
    <rPh sb="27" eb="29">
      <t>カイテイ</t>
    </rPh>
    <rPh sb="29" eb="30">
      <t>オヨ</t>
    </rPh>
    <rPh sb="31" eb="33">
      <t>リョウキン</t>
    </rPh>
    <rPh sb="33" eb="35">
      <t>カイシュウ</t>
    </rPh>
    <rPh sb="35" eb="36">
      <t>リツ</t>
    </rPh>
    <rPh sb="37" eb="39">
      <t>コウジョウ</t>
    </rPh>
    <rPh sb="48" eb="50">
      <t>シシュツ</t>
    </rPh>
    <rPh sb="51" eb="54">
      <t>ゲスイドウ</t>
    </rPh>
    <rPh sb="54" eb="56">
      <t>ダイチョウ</t>
    </rPh>
    <rPh sb="57" eb="59">
      <t>セイビ</t>
    </rPh>
    <rPh sb="61" eb="63">
      <t>ゲンジョウ</t>
    </rPh>
    <rPh sb="63" eb="65">
      <t>イジ</t>
    </rPh>
    <rPh sb="69" eb="72">
      <t>ジゾクテキ</t>
    </rPh>
    <rPh sb="73" eb="75">
      <t>シセツ</t>
    </rPh>
    <rPh sb="76" eb="77">
      <t>モト</t>
    </rPh>
    <rPh sb="79" eb="81">
      <t>イジ</t>
    </rPh>
    <rPh sb="81" eb="83">
      <t>カンリ</t>
    </rPh>
    <rPh sb="83" eb="84">
      <t>ヒ</t>
    </rPh>
    <rPh sb="85" eb="87">
      <t>ドウヨウ</t>
    </rPh>
    <rPh sb="87" eb="89">
      <t>サクゲン</t>
    </rPh>
    <rPh sb="92" eb="94">
      <t>ホウホウ</t>
    </rPh>
    <rPh sb="94" eb="95">
      <t>カンガ</t>
    </rPh>
    <rPh sb="97" eb="98">
      <t>オコナ</t>
    </rPh>
    <rPh sb="99" eb="101">
      <t>コンゴ</t>
    </rPh>
    <rPh sb="101" eb="103">
      <t>ウンエイ</t>
    </rPh>
    <rPh sb="107" eb="109">
      <t>ヒツヨウ</t>
    </rPh>
    <rPh sb="115" eb="116">
      <t>カン</t>
    </rPh>
    <rPh sb="116" eb="117">
      <t>キョ</t>
    </rPh>
    <rPh sb="118" eb="120">
      <t>シセツ</t>
    </rPh>
    <rPh sb="120" eb="121">
      <t>トモ</t>
    </rPh>
    <rPh sb="122" eb="124">
      <t>テキセツ</t>
    </rPh>
    <rPh sb="125" eb="127">
      <t>ジギョウ</t>
    </rPh>
    <rPh sb="127" eb="129">
      <t>ケイカク</t>
    </rPh>
    <rPh sb="130" eb="132">
      <t>サクテイ</t>
    </rPh>
    <rPh sb="133" eb="13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</si>
</sst>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DF-4DF5-B555-A9B8EF23EF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4ADF-4DF5-B555-A9B8EF23EF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60.66</c:v>
                </c:pt>
                <c:pt idx="1">
                  <c:v>59.56</c:v>
                </c:pt>
                <c:pt idx="2">
                  <c:v>60.66</c:v>
                </c:pt>
                <c:pt idx="3">
                  <c:v>60.66</c:v>
                </c:pt>
                <c:pt idx="4">
                  <c:v>60.66</c:v>
                </c:pt>
              </c:numCache>
            </c:numRef>
          </c:val>
          <c:extLst>
            <c:ext xmlns:c16="http://schemas.microsoft.com/office/drawing/2014/chart" uri="{C3380CC4-5D6E-409C-BE32-E72D297353CC}">
              <c16:uniqueId val="{00000000-8B30-44B8-B4E9-DBB3C4DFD1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8B30-44B8-B4E9-DBB3C4DFD1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130-40DE-AE6D-A7259E05F0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2130-40DE-AE6D-A7259E05F0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90.68</c:v>
                </c:pt>
                <c:pt idx="1">
                  <c:v>92.07</c:v>
                </c:pt>
                <c:pt idx="2">
                  <c:v>90.73</c:v>
                </c:pt>
                <c:pt idx="3">
                  <c:v>96.13</c:v>
                </c:pt>
                <c:pt idx="4">
                  <c:v>120.89</c:v>
                </c:pt>
              </c:numCache>
            </c:numRef>
          </c:val>
          <c:extLst>
            <c:ext xmlns:c16="http://schemas.microsoft.com/office/drawing/2014/chart" uri="{C3380CC4-5D6E-409C-BE32-E72D297353CC}">
              <c16:uniqueId val="{00000000-5D3E-40AA-A7FB-50BA05D23D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E-40AA-A7FB-50BA05D23D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F-49C5-8F16-DC504E09A8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F-49C5-8F16-DC504E09A8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7-43F2-89CB-CD5E6DF6EE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7-43F2-89CB-CD5E6DF6EE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D-46AD-9E7B-35F6F8EBB8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D-46AD-9E7B-35F6F8EBB8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1-478D-9A2A-0C09A90475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1-478D-9A2A-0C09A90475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206.34</c:v>
                </c:pt>
                <c:pt idx="1">
                  <c:v>0</c:v>
                </c:pt>
                <c:pt idx="2" formatCode="#,##0.00;&quot;△&quot;#,##0.00;&quot;-&quot;">
                  <c:v>198.48</c:v>
                </c:pt>
                <c:pt idx="3" formatCode="#,##0.00;&quot;△&quot;#,##0.00;&quot;-&quot;">
                  <c:v>190.76</c:v>
                </c:pt>
                <c:pt idx="4" formatCode="#,##0.00;&quot;△&quot;#,##0.00;&quot;-&quot;">
                  <c:v>179.9</c:v>
                </c:pt>
              </c:numCache>
            </c:numRef>
          </c:val>
          <c:extLst>
            <c:ext xmlns:c16="http://schemas.microsoft.com/office/drawing/2014/chart" uri="{C3380CC4-5D6E-409C-BE32-E72D297353CC}">
              <c16:uniqueId val="{00000000-ADA5-4CBF-A010-CD33DC0C8B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ADA5-4CBF-A010-CD33DC0C8B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82.25</c:v>
                </c:pt>
                <c:pt idx="1">
                  <c:v>55.97</c:v>
                </c:pt>
                <c:pt idx="2">
                  <c:v>67.05</c:v>
                </c:pt>
                <c:pt idx="3">
                  <c:v>45.03</c:v>
                </c:pt>
                <c:pt idx="4">
                  <c:v>78.819999999999993</c:v>
                </c:pt>
              </c:numCache>
            </c:numRef>
          </c:val>
          <c:extLst>
            <c:ext xmlns:c16="http://schemas.microsoft.com/office/drawing/2014/chart" uri="{C3380CC4-5D6E-409C-BE32-E72D297353CC}">
              <c16:uniqueId val="{00000000-F455-4443-A364-5D43F78E9C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F455-4443-A364-5D43F78E9C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143.29</c:v>
                </c:pt>
                <c:pt idx="1">
                  <c:v>206.05</c:v>
                </c:pt>
                <c:pt idx="2">
                  <c:v>173.02</c:v>
                </c:pt>
                <c:pt idx="3">
                  <c:v>262.10000000000002</c:v>
                </c:pt>
                <c:pt idx="4">
                  <c:v>149.99</c:v>
                </c:pt>
              </c:numCache>
            </c:numRef>
          </c:val>
          <c:extLst>
            <c:ext xmlns:c16="http://schemas.microsoft.com/office/drawing/2014/chart" uri="{C3380CC4-5D6E-409C-BE32-E72D297353CC}">
              <c16:uniqueId val="{00000000-FE21-4BA1-BE92-9A1FC36904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FE21-4BA1-BE92-9A1FC36904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沖縄県　竹富町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4342</v>
      </c>
      <c r="AM8" s="51"/>
      <c r="AN8" s="51"/>
      <c r="AO8" s="51"/>
      <c r="AP8" s="51"/>
      <c r="AQ8" s="51"/>
      <c r="AR8" s="51"/>
      <c r="AS8" s="51"/>
      <c r="AT8" s="46">
        <f>データ!T6</f>
        <v>334.4</v>
      </c>
      <c r="AU8" s="46"/>
      <c r="AV8" s="46"/>
      <c r="AW8" s="46"/>
      <c r="AX8" s="46"/>
      <c r="AY8" s="46"/>
      <c r="AZ8" s="46"/>
      <c r="BA8" s="46"/>
      <c r="BB8" s="46">
        <f>データ!U6</f>
        <v>12.98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11.54</v>
      </c>
      <c r="Q10" s="46"/>
      <c r="R10" s="46"/>
      <c r="S10" s="46"/>
      <c r="T10" s="46"/>
      <c r="U10" s="46"/>
      <c r="V10" s="46"/>
      <c r="W10" s="46">
        <f>データ!Q6</f>
        <v>100</v>
      </c>
      <c r="X10" s="46"/>
      <c r="Y10" s="46"/>
      <c r="Z10" s="46"/>
      <c r="AA10" s="46"/>
      <c r="AB10" s="46"/>
      <c r="AC10" s="46"/>
      <c r="AD10" s="51">
        <f>データ!R6</f>
        <v>1914</v>
      </c>
      <c r="AE10" s="51"/>
      <c r="AF10" s="51"/>
      <c r="AG10" s="51"/>
      <c r="AH10" s="51"/>
      <c r="AI10" s="51"/>
      <c r="AJ10" s="51"/>
      <c r="AK10" s="2"/>
      <c r="AL10" s="51">
        <f>データ!V6</f>
        <v>489</v>
      </c>
      <c r="AM10" s="51"/>
      <c r="AN10" s="51"/>
      <c r="AO10" s="51"/>
      <c r="AP10" s="51"/>
      <c r="AQ10" s="51"/>
      <c r="AR10" s="51"/>
      <c r="AS10" s="51"/>
      <c r="AT10" s="46">
        <f>データ!W6</f>
        <v>0.5</v>
      </c>
      <c r="AU10" s="46"/>
      <c r="AV10" s="46"/>
      <c r="AW10" s="46"/>
      <c r="AX10" s="46"/>
      <c r="AY10" s="46"/>
      <c r="AZ10" s="46"/>
      <c r="BA10" s="46"/>
      <c r="BB10" s="46">
        <f>データ!X6</f>
        <v>978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7r3ymPK6RsoW0g9FFBL6zf4D2/Oj/cwC1wEnAIoBH39MwW/ebFXDclNkf5jytwYA6yDu6OkKKoUmsMyEP5KDPw==" saltValue="FqDDv0lyEcH2nREKgprB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473812</v>
      </c>
      <c r="D6" s="33">
        <f t="shared" si="3"/>
        <v>47</v>
      </c>
      <c r="E6" s="33">
        <f t="shared" si="3"/>
        <v>17</v>
      </c>
      <c r="F6" s="33">
        <f t="shared" si="3"/>
        <v>5</v>
      </c>
      <c r="G6" s="33">
        <f t="shared" si="3"/>
        <v>0</v>
      </c>
      <c r="H6" s="33" t="str">
        <f t="shared" si="3"/>
        <v>沖縄県　竹富町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11.54</v>
      </c>
      <c r="Q6" s="34">
        <f t="shared" si="3"/>
        <v>100</v>
      </c>
      <c r="R6" s="34">
        <f t="shared" si="3"/>
        <v>1914</v>
      </c>
      <c r="S6" s="34">
        <f t="shared" si="3"/>
        <v>4342</v>
      </c>
      <c r="T6" s="34">
        <f t="shared" si="3"/>
        <v>334.4</v>
      </c>
      <c r="U6" s="34">
        <f t="shared" si="3"/>
        <v>12.98</v>
      </c>
      <c r="V6" s="34">
        <f t="shared" si="3"/>
        <v>489</v>
      </c>
      <c r="W6" s="34">
        <f t="shared" si="3"/>
        <v>0.5</v>
      </c>
      <c r="X6" s="34">
        <f t="shared" si="3"/>
        <v>978</v>
      </c>
      <c r="Y6" s="35">
        <f>IF(Y7="",NA(),Y7)</f>
        <v>90.68</v>
      </c>
      <c r="Z6" s="35">
        <f t="shared" ref="Z6:AH6" si="4">IF(Z7="",NA(),Z7)</f>
        <v>92.07</v>
      </c>
      <c r="AA6" s="35">
        <f t="shared" si="4"/>
        <v>90.73</v>
      </c>
      <c r="AB6" s="35">
        <f t="shared" si="4"/>
        <v>96.13</v>
      </c>
      <c r="AC6" s="35">
        <f t="shared" si="4"/>
        <v>120.89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206.34</v>
      </c>
      <c r="BG6" s="34">
        <f t="shared" ref="BG6:BO6" si="7">IF(BG7="",NA(),BG7)</f>
        <v>0</v>
      </c>
      <c r="BH6" s="35">
        <f t="shared" si="7"/>
        <v>198.48</v>
      </c>
      <c r="BI6" s="35">
        <f t="shared" si="7"/>
        <v>190.76</v>
      </c>
      <c r="BJ6" s="35">
        <f t="shared" si="7"/>
        <v>179.9</v>
      </c>
      <c r="BK6" s="35">
        <f t="shared" si="7"/>
        <v>979.89</v>
      </c>
      <c r="BL6" s="35">
        <f t="shared" si="7"/>
        <v>1051.43</v>
      </c>
      <c r="BM6" s="35">
        <f t="shared" si="7"/>
        <v>855.8</v>
      </c>
      <c r="BN6" s="35">
        <f t="shared" si="7"/>
        <v>789.46</v>
      </c>
      <c r="BO6" s="35">
        <f t="shared" si="7"/>
        <v>826.83</v>
      </c>
      <c r="BP6" s="34" t="str">
        <f>IF(BP7="","",IF(BP7="-","【-】","【"&amp;SUBSTITUTE(TEXT(BP7,"#,##0.00"),"-","△")&amp;"】"))</f>
        <v>【765.47】</v>
      </c>
      <c r="BQ6" s="35">
        <f>IF(BQ7="",NA(),BQ7)</f>
        <v>82.25</v>
      </c>
      <c r="BR6" s="35">
        <f t="shared" ref="BR6:BZ6" si="8">IF(BR7="",NA(),BR7)</f>
        <v>55.97</v>
      </c>
      <c r="BS6" s="35">
        <f t="shared" si="8"/>
        <v>67.05</v>
      </c>
      <c r="BT6" s="35">
        <f t="shared" si="8"/>
        <v>45.03</v>
      </c>
      <c r="BU6" s="35">
        <f t="shared" si="8"/>
        <v>78.819999999999993</v>
      </c>
      <c r="BV6" s="35">
        <f t="shared" si="8"/>
        <v>41.34</v>
      </c>
      <c r="BW6" s="35">
        <f t="shared" si="8"/>
        <v>40.06</v>
      </c>
      <c r="BX6" s="35">
        <f t="shared" si="8"/>
        <v>59.8</v>
      </c>
      <c r="BY6" s="35">
        <f t="shared" si="8"/>
        <v>57.77</v>
      </c>
      <c r="BZ6" s="35">
        <f t="shared" si="8"/>
        <v>57.31</v>
      </c>
      <c r="CA6" s="34" t="str">
        <f>IF(CA7="","",IF(CA7="-","【-】","【"&amp;SUBSTITUTE(TEXT(CA7,"#,##0.00"),"-","△")&amp;"】"))</f>
        <v>【59.59】</v>
      </c>
      <c r="CB6" s="35">
        <f>IF(CB7="",NA(),CB7)</f>
        <v>143.29</v>
      </c>
      <c r="CC6" s="35">
        <f t="shared" ref="CC6:CK6" si="9">IF(CC7="",NA(),CC7)</f>
        <v>206.05</v>
      </c>
      <c r="CD6" s="35">
        <f t="shared" si="9"/>
        <v>173.02</v>
      </c>
      <c r="CE6" s="35">
        <f t="shared" si="9"/>
        <v>262.10000000000002</v>
      </c>
      <c r="CF6" s="35">
        <f t="shared" si="9"/>
        <v>149.99</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60.66</v>
      </c>
      <c r="CN6" s="35">
        <f t="shared" ref="CN6:CV6" si="10">IF(CN7="",NA(),CN7)</f>
        <v>59.56</v>
      </c>
      <c r="CO6" s="35">
        <f t="shared" si="10"/>
        <v>60.66</v>
      </c>
      <c r="CP6" s="35">
        <f t="shared" si="10"/>
        <v>60.66</v>
      </c>
      <c r="CQ6" s="35">
        <f t="shared" si="10"/>
        <v>60.66</v>
      </c>
      <c r="CR6" s="35">
        <f t="shared" si="10"/>
        <v>44.69</v>
      </c>
      <c r="CS6" s="35">
        <f t="shared" si="10"/>
        <v>42.84</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2">
      <c r="A7" s="28"/>
      <c r="B7" s="37">
        <v>2019</v>
      </c>
      <c r="C7" s="37">
        <v>473812</v>
      </c>
      <c r="D7" s="37">
        <v>47</v>
      </c>
      <c r="E7" s="37">
        <v>17</v>
      </c>
      <c r="F7" s="37">
        <v>5</v>
      </c>
      <c r="G7" s="37">
        <v>0</v>
      </c>
      <c r="H7" s="37" t="s">
        <v>97</v>
      </c>
      <c r="I7" s="37" t="s">
        <v>98</v>
      </c>
      <c r="J7" s="37" t="s">
        <v>99</v>
      </c>
      <c r="K7" s="37" t="s">
        <v>100</v>
      </c>
      <c r="L7" s="37" t="s">
        <v>101</v>
      </c>
      <c r="M7" s="37" t="s">
        <v>102</v>
      </c>
      <c r="N7" s="38" t="s">
        <v>103</v>
      </c>
      <c r="O7" s="38" t="s">
        <v>104</v>
      </c>
      <c r="P7" s="38">
        <v>11.54</v>
      </c>
      <c r="Q7" s="38">
        <v>100</v>
      </c>
      <c r="R7" s="38">
        <v>1914</v>
      </c>
      <c r="S7" s="38">
        <v>4342</v>
      </c>
      <c r="T7" s="38">
        <v>334.4</v>
      </c>
      <c r="U7" s="38">
        <v>12.98</v>
      </c>
      <c r="V7" s="38">
        <v>489</v>
      </c>
      <c r="W7" s="38">
        <v>0.5</v>
      </c>
      <c r="X7" s="38">
        <v>978</v>
      </c>
      <c r="Y7" s="38">
        <v>90.68</v>
      </c>
      <c r="Z7" s="38">
        <v>92.07</v>
      </c>
      <c r="AA7" s="38">
        <v>90.73</v>
      </c>
      <c r="AB7" s="38">
        <v>96.13</v>
      </c>
      <c r="AC7" s="38">
        <v>120.89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206.34</v>
      </c>
      <c r="BG7" s="38">
        <v>0</v>
      </c>
      <c r="BH7" s="38">
        <v>198.48</v>
      </c>
      <c r="BI7" s="38">
        <v>190.76</v>
      </c>
      <c r="BJ7" s="38">
        <v>179.9</v>
      </c>
      <c r="BK7" s="38">
        <v>979.89</v>
      </c>
      <c r="BL7" s="38">
        <v>1051.43</v>
      </c>
      <c r="BM7" s="38">
        <v>855.8</v>
      </c>
      <c r="BN7" s="38">
        <v>789.46</v>
      </c>
      <c r="BO7" s="38">
        <v>826.83</v>
      </c>
      <c r="BP7" s="38">
        <v>765.47</v>
      </c>
      <c r="BQ7" s="38">
        <v>82.25</v>
      </c>
      <c r="BR7" s="38">
        <v>55.97</v>
      </c>
      <c r="BS7" s="38">
        <v>67.05</v>
      </c>
      <c r="BT7" s="38">
        <v>45.03</v>
      </c>
      <c r="BU7" s="38">
        <v>78.819999999999993</v>
      </c>
      <c r="BV7" s="38">
        <v>41.34</v>
      </c>
      <c r="BW7" s="38">
        <v>40.06</v>
      </c>
      <c r="BX7" s="38">
        <v>59.8</v>
      </c>
      <c r="BY7" s="38">
        <v>57.77</v>
      </c>
      <c r="BZ7" s="38">
        <v>57.31</v>
      </c>
      <c r="CA7" s="38">
        <v>59.59</v>
      </c>
      <c r="CB7" s="38">
        <v>143.29</v>
      </c>
      <c r="CC7" s="38">
        <v>206.05</v>
      </c>
      <c r="CD7" s="38">
        <v>173.02</v>
      </c>
      <c r="CE7" s="38">
        <v>262.10000000000002</v>
      </c>
      <c r="CF7" s="38">
        <v>149.99</v>
      </c>
      <c r="CG7" s="38">
        <v>357.49</v>
      </c>
      <c r="CH7" s="38">
        <v>355.22</v>
      </c>
      <c r="CI7" s="38">
        <v>263.76</v>
      </c>
      <c r="CJ7" s="38">
        <v>274.35000000000002</v>
      </c>
      <c r="CK7" s="38">
        <v>273.52</v>
      </c>
      <c r="CL7" s="38">
        <v>257.86</v>
      </c>
      <c r="CM7" s="38">
        <v>60.66</v>
      </c>
      <c r="CN7" s="38">
        <v>59.56</v>
      </c>
      <c r="CO7" s="38">
        <v>60.66</v>
      </c>
      <c r="CP7" s="38">
        <v>60.66</v>
      </c>
      <c r="CQ7" s="38">
        <v>60.66</v>
      </c>
      <c r="CR7" s="38">
        <v>44.69</v>
      </c>
      <c r="CS7" s="38">
        <v>42.84</v>
      </c>
      <c r="CT7" s="38">
        <v>51.75</v>
      </c>
      <c r="CU7" s="38">
        <v>50.68</v>
      </c>
      <c r="CV7" s="38">
        <v>50.14</v>
      </c>
      <c r="CW7" s="38">
        <v>51.3</v>
      </c>
      <c r="CX7" s="38">
        <v>100</v>
      </c>
      <c r="CY7" s="38">
        <v>100</v>
      </c>
      <c r="CZ7" s="38">
        <v>100</v>
      </c>
      <c r="DA7" s="38">
        <v>100</v>
      </c>
      <c r="DB7" s="38">
        <v>100</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2021-02-01T06:13:03Z</cp:lastPrinted>
  <dcterms:created xsi:type="dcterms:W3CDTF">2020-12-04T03:10:29Z</dcterms:created>
  <dcterms:modified xsi:type="dcterms:W3CDTF">2021-02-01T06:20:18Z</dcterms:modified>
  <cp:category/>
</cp:coreProperties>
</file>