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0340\Desktop\報告\"/>
    </mc:Choice>
  </mc:AlternateContent>
  <workbookProtection workbookAlgorithmName="SHA-512" workbookHashValue="cKgklJb+SpPckNPPrINWaXzTLVbF2sQfeU/t99rSiMNIY9NFmuh73r3ZCyx+2/ZuF5SwXJZySLMjOhhi/29Azw==" workbookSaltValue="w2G21UCixlvrOJAiLqqy5Q==" workbookSpinCount="100000" lockStructure="1"/>
  <bookViews>
    <workbookView xWindow="0" yWindow="0" windowWidth="28800" windowHeight="1221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BB10" i="4"/>
  <c r="AT10" i="4"/>
  <c r="AL10" i="4"/>
  <c r="W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<sst xmlns="http://schemas.openxmlformats.org/spreadsheetml/2006/main" count="228" uniqueCount="113">
  <si>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</si>
  <si>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</si>
  <si>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</si>
  <si>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</si>
  <si>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</si>
  <si>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</si>
  <si>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</si>
  <si>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</si>
  <si>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</si>
  <si>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</si>
  <si>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</si>
  <si>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</si>
  <si>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</si>
  <si>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</si>
  <si>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</si>
  <si>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</si>
  <si>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</si>
  <si>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</si>
  <si>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</si>
  <si>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</si>
  <si>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</si>
  <si>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</si>
  <si>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</si>
  <si>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</si>
  <si>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</si>
  <si>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</si>
  <si>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</si>
  <si>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</si>
  <si>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</si>
  <si>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</si>
  <si>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</si>
  <si>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</si>
  <si>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</si>
  <si>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</si>
  <si>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</si>
  <si>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</si>
  <si>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</si>
  <si>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</si>
  <si>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</si>
  <si>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</si>
  <si>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</si>
  <si>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</si>
  <si>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</si>
  <si>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</si>
  <si>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</si>
  <si>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</si>
  <si>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</si>
  <si>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</si>
  <si>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</si>
  <si>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</si>
  <si>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</si>
  <si>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</si>
  <si>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</si>
  <si>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</si>
  <si>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</si>
  <si>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</si>
  <si>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</si>
  <si>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</si>
  <si>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</si>
  <si>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</si>
  <si>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</si>
  <si>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</si>
  <si>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</si>
  <si>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</si>
  <si>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</si>
  <si>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</si>
  <si>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</si>
  <si>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</si>
  <si>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</si>
  <si>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</si>
  <si>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</si>
  <si>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</si>
  <si>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</si>
  <si>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</si>
  <si>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</si>
  <si>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</si>
  <si>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</si>
  <si>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</si>
  <si>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</si>
  <si>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</si>
  <si>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</si>
  <si>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</si>
  <si>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</si>
  <si>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</si>
  <si>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</si>
  <si>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</si>
  <si>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</si>
  <si>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</si>
  <si>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</si>
  <si>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</si>
  <si>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</si>
  <si>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</si>
  <si>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本部町</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</si>
  <si>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</si>
  <si>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</si>
  <si>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</si>
  <si>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</si>
  <si>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</si>
  <si>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</si>
  <si>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</si>
  <si>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</si>
  <si>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</si>
  <si>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</si>
  <si>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</si>
  <si>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</si>
  <si>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</si>
  <si>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</si>
  <si>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</si>
  <si>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</si>
  <si>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</si>
  <si>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①各年度の収支は黒字となっており、また平均値を上回っていることから健全な状況といえる。　　　　　②H25で累積欠損金は解消され、以後も欠損額は無い。　　　　　　　　　　　　　　　　　　　　　　　③H26から新会計基準の適用により負債額が大幅に増加したため比率が急落したが、支払能力は維持している。　　　　　　　　　　　　　　　　　　　　　　　　　　　　　　　　　　　④比率が減少傾向にあり、債務残高は減っている。　⑤100％を上回っており、料金は適正である。　　　　　　⑥平均値を下回っており、費用は効率的である。　　　　⑦平均値を上回ってきており、施設を効率的に使えている。　　　　　　　　　　　　　　　　　　　　　　　　　　　　　　　　　　　　　　　　　⑧比率が減少傾向にある。漏水が多くなっていると考えられる。　　　　　　　　　　　　　　　　　　　　　　　　　　　　　　　　　　　　　　　　　　　　　　　　　　　　　　　　　　　　　　　　　　　　　　　　　　　　　　　　　　　　　　　　　　総評：上記から経営状況は健全であると考える。しかし、今後の設備投資や維持管理のため、給水収益を上げる取り組みや更なる経費削減を行う必要がある。また、有収率が減ってきているため、原因追究を今後も継続的に行う必要がある。　　　　　　　　　　　　　　　　　　　　　　　　　　　　　　　　　　　　　　　　　　　　　　　　　　　　　　　　　　　　　　　　　　　　　　　　　　　　　　　　　　　　　　　　　　　　　　　　　　　　　　　　　　　　　　　　　　　　　　　　　　　　　　　　　　　　　　　　　　　　　　　　　　　　　　　　　　　　　　　　　　　　　　　　　　　　　　　　　　　　　　　　　　　　　　　　　　　　　　　　　　　　　　　　　</t>
    <rPh sb="1" eb="4">
      <t>カクネンド</t>
    </rPh>
    <rPh sb="5" eb="7">
      <t>シュウシ</t>
    </rPh>
    <rPh sb="8" eb="10">
      <t>クロジ</t>
    </rPh>
    <rPh sb="19" eb="22">
      <t>ヘイキンチ</t>
    </rPh>
    <rPh sb="23" eb="25">
      <t>ウワマワ</t>
    </rPh>
    <rPh sb="33" eb="35">
      <t>ケンゼン</t>
    </rPh>
    <rPh sb="36" eb="38">
      <t>ジョウキョウ</t>
    </rPh>
    <rPh sb="53" eb="55">
      <t>ルイセキ</t>
    </rPh>
    <rPh sb="55" eb="58">
      <t>ケッソンキン</t>
    </rPh>
    <rPh sb="59" eb="61">
      <t>カイショウ</t>
    </rPh>
    <rPh sb="64" eb="66">
      <t>イゴ</t>
    </rPh>
    <rPh sb="67" eb="69">
      <t>ケッソン</t>
    </rPh>
    <rPh sb="69" eb="70">
      <t>ガク</t>
    </rPh>
    <rPh sb="71" eb="72">
      <t>ナ</t>
    </rPh>
    <rPh sb="103" eb="104">
      <t>シン</t>
    </rPh>
    <rPh sb="104" eb="106">
      <t>カイケイ</t>
    </rPh>
    <rPh sb="106" eb="108">
      <t>キジュン</t>
    </rPh>
    <rPh sb="109" eb="111">
      <t>テキヨウ</t>
    </rPh>
    <rPh sb="114" eb="116">
      <t>フサイ</t>
    </rPh>
    <rPh sb="116" eb="117">
      <t>ガク</t>
    </rPh>
    <rPh sb="118" eb="120">
      <t>オオハバ</t>
    </rPh>
    <rPh sb="121" eb="123">
      <t>ゾウカ</t>
    </rPh>
    <rPh sb="127" eb="129">
      <t>ヒリツ</t>
    </rPh>
    <rPh sb="130" eb="132">
      <t>キュウラク</t>
    </rPh>
    <rPh sb="136" eb="138">
      <t>シハライ</t>
    </rPh>
    <rPh sb="138" eb="140">
      <t>ノウリョク</t>
    </rPh>
    <rPh sb="141" eb="143">
      <t>イジ</t>
    </rPh>
    <rPh sb="184" eb="186">
      <t>ヒリツ</t>
    </rPh>
    <rPh sb="187" eb="189">
      <t>ゲンショウ</t>
    </rPh>
    <rPh sb="189" eb="191">
      <t>ケイコウ</t>
    </rPh>
    <rPh sb="195" eb="197">
      <t>サイム</t>
    </rPh>
    <rPh sb="197" eb="199">
      <t>ザンダカ</t>
    </rPh>
    <rPh sb="200" eb="201">
      <t>ヘ</t>
    </rPh>
    <rPh sb="213" eb="215">
      <t>ウワマワ</t>
    </rPh>
    <rPh sb="220" eb="222">
      <t>リョウキン</t>
    </rPh>
    <rPh sb="223" eb="225">
      <t>テキセイ</t>
    </rPh>
    <rPh sb="236" eb="239">
      <t>ヘイキンチ</t>
    </rPh>
    <rPh sb="240" eb="242">
      <t>シタマワ</t>
    </rPh>
    <rPh sb="247" eb="249">
      <t>ヒヨウ</t>
    </rPh>
    <rPh sb="250" eb="253">
      <t>コウリツテキ</t>
    </rPh>
    <rPh sb="262" eb="265">
      <t>ヘイキンチ</t>
    </rPh>
    <rPh sb="266" eb="268">
      <t>ウワマワ</t>
    </rPh>
    <rPh sb="275" eb="277">
      <t>シセツ</t>
    </rPh>
    <rPh sb="278" eb="281">
      <t>コウリツテキ</t>
    </rPh>
    <rPh sb="282" eb="283">
      <t>ツカ</t>
    </rPh>
    <rPh sb="330" eb="332">
      <t>ヒリツ</t>
    </rPh>
    <rPh sb="333" eb="335">
      <t>ゲンショウ</t>
    </rPh>
    <rPh sb="335" eb="337">
      <t>ケイコウ</t>
    </rPh>
    <rPh sb="341" eb="343">
      <t>ロウスイ</t>
    </rPh>
    <rPh sb="344" eb="345">
      <t>オオ</t>
    </rPh>
    <rPh sb="352" eb="353">
      <t>カンガ</t>
    </rPh>
    <rPh sb="448" eb="450">
      <t>ソウヒョウ</t>
    </rPh>
    <rPh sb="451" eb="453">
      <t>ジョウキ</t>
    </rPh>
    <rPh sb="455" eb="457">
      <t>ケイエイ</t>
    </rPh>
    <rPh sb="457" eb="459">
      <t>ジョウキョウ</t>
    </rPh>
    <rPh sb="460" eb="462">
      <t>ケンゼン</t>
    </rPh>
    <rPh sb="466" eb="467">
      <t>カンガ</t>
    </rPh>
    <rPh sb="474" eb="476">
      <t>コンゴ</t>
    </rPh>
    <rPh sb="477" eb="479">
      <t>セツビ</t>
    </rPh>
    <rPh sb="479" eb="481">
      <t>トウシ</t>
    </rPh>
    <rPh sb="482" eb="484">
      <t>イジ</t>
    </rPh>
    <rPh sb="484" eb="486">
      <t>カンリ</t>
    </rPh>
    <rPh sb="490" eb="492">
      <t>キュウスイ</t>
    </rPh>
    <rPh sb="492" eb="494">
      <t>シュウエキ</t>
    </rPh>
    <rPh sb="495" eb="496">
      <t>ア</t>
    </rPh>
    <rPh sb="498" eb="499">
      <t>ト</t>
    </rPh>
    <rPh sb="500" eb="501">
      <t>ク</t>
    </rPh>
    <rPh sb="503" eb="504">
      <t>サラ</t>
    </rPh>
    <rPh sb="506" eb="508">
      <t>ケイヒ</t>
    </rPh>
    <rPh sb="508" eb="510">
      <t>サクゲン</t>
    </rPh>
    <rPh sb="511" eb="512">
      <t>オコナ</t>
    </rPh>
    <rPh sb="513" eb="515">
      <t>ヒツヨウ</t>
    </rPh>
    <rPh sb="522" eb="525">
      <t>ユウシュウリツ</t>
    </rPh>
    <rPh sb="526" eb="527">
      <t>ヘ</t>
    </rPh>
    <rPh sb="536" eb="538">
      <t>ゲンイン</t>
    </rPh>
    <rPh sb="538" eb="540">
      <t>ツイキュウ</t>
    </rPh>
    <rPh sb="541" eb="543">
      <t>コンゴ</t>
    </rPh>
    <rPh sb="544" eb="547">
      <t>ケイゾクテキ</t>
    </rPh>
    <rPh sb="548" eb="549">
      <t>オコナ</t>
    </rPh>
    <rPh sb="550" eb="552">
      <t>ヒツヨウ</t>
    </rPh>
    <phoneticPr fontId="4"/>
  </si>
  <si>
    <t>①H26から上昇傾向であることから、施設等が耐用年数を超えている可能性が高い。　　　　　　　　　　　　②平均値を大きく上回っていることから、老朽管が多くなっている。　　　　　　　　　　　　　　　　　　　　　　　　　　　　　　　　　　　　③H27以降、管路更新は行えていない。　　　　　　　　　　　　　　　　　　　　　　　　　　　　　　　　　　　　　　　　　　　　　　　　　　　　　　　　　　　　　　　　　　　　　　　　　総評：H30年度からH38年度にかけての施設への設備投資が始まっているため、管路更新は困難であるものの、可能な範囲内で、優先順位を定め定期的に管路更新を行っていく予定である。</t>
    <rPh sb="6" eb="8">
      <t>ジョウショウ</t>
    </rPh>
    <rPh sb="8" eb="10">
      <t>ケイコウ</t>
    </rPh>
    <rPh sb="18" eb="21">
      <t>シセツナド</t>
    </rPh>
    <rPh sb="22" eb="24">
      <t>タイヨウ</t>
    </rPh>
    <rPh sb="24" eb="26">
      <t>ネンスウ</t>
    </rPh>
    <rPh sb="27" eb="28">
      <t>コ</t>
    </rPh>
    <rPh sb="32" eb="35">
      <t>カノウセイ</t>
    </rPh>
    <rPh sb="36" eb="37">
      <t>タカ</t>
    </rPh>
    <rPh sb="52" eb="55">
      <t>ヘイキンチ</t>
    </rPh>
    <rPh sb="56" eb="57">
      <t>オオ</t>
    </rPh>
    <rPh sb="59" eb="61">
      <t>ウワマワ</t>
    </rPh>
    <rPh sb="70" eb="72">
      <t>ロウキュウ</t>
    </rPh>
    <rPh sb="72" eb="73">
      <t>カン</t>
    </rPh>
    <rPh sb="74" eb="75">
      <t>オオ</t>
    </rPh>
    <rPh sb="122" eb="124">
      <t>イコウ</t>
    </rPh>
    <rPh sb="125" eb="127">
      <t>カンロ</t>
    </rPh>
    <rPh sb="127" eb="129">
      <t>コウシン</t>
    </rPh>
    <rPh sb="130" eb="131">
      <t>オコナ</t>
    </rPh>
    <rPh sb="210" eb="212">
      <t>ソウヒョウ</t>
    </rPh>
    <rPh sb="216" eb="218">
      <t>ネンド</t>
    </rPh>
    <rPh sb="223" eb="225">
      <t>ネンド</t>
    </rPh>
    <rPh sb="230" eb="232">
      <t>シセツ</t>
    </rPh>
    <rPh sb="234" eb="236">
      <t>セツビ</t>
    </rPh>
    <rPh sb="236" eb="238">
      <t>トウシ</t>
    </rPh>
    <rPh sb="239" eb="240">
      <t>ハジ</t>
    </rPh>
    <rPh sb="248" eb="250">
      <t>カンロ</t>
    </rPh>
    <rPh sb="250" eb="252">
      <t>コウシン</t>
    </rPh>
    <rPh sb="253" eb="255">
      <t>コンナン</t>
    </rPh>
    <rPh sb="262" eb="264">
      <t>カノウ</t>
    </rPh>
    <rPh sb="265" eb="268">
      <t>ハンイナイ</t>
    </rPh>
    <rPh sb="270" eb="272">
      <t>ユウセン</t>
    </rPh>
    <rPh sb="272" eb="274">
      <t>ジュンイ</t>
    </rPh>
    <rPh sb="275" eb="276">
      <t>サダ</t>
    </rPh>
    <rPh sb="277" eb="280">
      <t>テイキテキ</t>
    </rPh>
    <rPh sb="281" eb="283">
      <t>カンロ</t>
    </rPh>
    <rPh sb="283" eb="285">
      <t>コウシン</t>
    </rPh>
    <rPh sb="286" eb="287">
      <t>オコナ</t>
    </rPh>
    <rPh sb="291" eb="293">
      <t>ヨテイ</t>
    </rPh>
    <phoneticPr fontId="4"/>
  </si>
  <si>
    <t>経営状況の収益性などは概ね良好と判断できるが、今後は新規の設備投資予定や老朽管の更新があるため、起債の償還や管路更新費の増額が見込まれる。そのため、「給水収益の向上」や「業務の効率化等による経費削減」により収益性を更に高めていく必要がある。</t>
    <rPh sb="0" eb="2">
      <t>ケイエイ</t>
    </rPh>
    <rPh sb="2" eb="4">
      <t>ジョウキョウ</t>
    </rPh>
    <rPh sb="5" eb="8">
      <t>シュウエキセイ</t>
    </rPh>
    <rPh sb="11" eb="12">
      <t>オオム</t>
    </rPh>
    <rPh sb="13" eb="15">
      <t>リョウコウ</t>
    </rPh>
    <rPh sb="16" eb="18">
      <t>ハンダン</t>
    </rPh>
    <rPh sb="23" eb="25">
      <t>コンゴ</t>
    </rPh>
    <rPh sb="26" eb="28">
      <t>シンキ</t>
    </rPh>
    <rPh sb="29" eb="31">
      <t>セツビ</t>
    </rPh>
    <rPh sb="31" eb="33">
      <t>トウシ</t>
    </rPh>
    <rPh sb="33" eb="35">
      <t>ヨテイ</t>
    </rPh>
    <rPh sb="36" eb="38">
      <t>ロウキュウ</t>
    </rPh>
    <rPh sb="38" eb="39">
      <t>カン</t>
    </rPh>
    <rPh sb="40" eb="42">
      <t>コウシン</t>
    </rPh>
    <rPh sb="48" eb="50">
      <t>キサイ</t>
    </rPh>
    <rPh sb="51" eb="53">
      <t>ショウカン</t>
    </rPh>
    <rPh sb="54" eb="56">
      <t>カンロ</t>
    </rPh>
    <rPh sb="56" eb="58">
      <t>コウシン</t>
    </rPh>
    <rPh sb="58" eb="59">
      <t>ヒ</t>
    </rPh>
    <rPh sb="60" eb="62">
      <t>ゾウガク</t>
    </rPh>
    <rPh sb="63" eb="65">
      <t>ミコ</t>
    </rPh>
    <rPh sb="75" eb="77">
      <t>キュウスイ</t>
    </rPh>
    <rPh sb="77" eb="79">
      <t>シュウエキ</t>
    </rPh>
    <rPh sb="80" eb="82">
      <t>コウジョウ</t>
    </rPh>
    <rPh sb="85" eb="87">
      <t>ギョウム</t>
    </rPh>
    <rPh sb="88" eb="91">
      <t>コウリツカ</t>
    </rPh>
    <rPh sb="91" eb="92">
      <t>ナド</t>
    </rPh>
    <rPh sb="95" eb="97">
      <t>ケイヒ</t>
    </rPh>
    <rPh sb="97" eb="99">
      <t>サクゲン</t>
    </rPh>
    <rPh sb="103" eb="106">
      <t>シュウエキセイ</t>
    </rPh>
    <rPh sb="107" eb="108">
      <t>サラ</t>
    </rPh>
    <rPh sb="109" eb="110">
      <t>タカ</t>
    </rPh>
    <rPh sb="114" eb="116">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</si>
</sst>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210-487E-8E34-862A4B9FFCFE}"/>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1.65</c:v>
                </c:pt>
                <c:pt idx="1">
                  <c:v>0.47</c:v>
                </c:pt>
                <c:pt idx="2">
                  <c:v>0.39</c:v>
                </c:pt>
                <c:pt idx="3">
                  <c:v>0.43</c:v>
                </c:pt>
                <c:pt idx="4">
                  <c:v>0.42</c:v>
                </c:pt>
              </c:numCache>
            </c:numRef>
          </c:val>
          <c:smooth val="0"/>
          <c:extLst>
            <c:ext xmlns:c16="http://schemas.microsoft.com/office/drawing/2014/chart" uri="{C3380CC4-5D6E-409C-BE32-E72D297353CC}">
              <c16:uniqueId val="{00000001-5210-487E-8E34-862A4B9FFCFE}"/>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51.34</c:v>
                </c:pt>
                <c:pt idx="1">
                  <c:v>57.12</c:v>
                </c:pt>
                <c:pt idx="2">
                  <c:v>58.72</c:v>
                </c:pt>
                <c:pt idx="3">
                  <c:v>60.59</c:v>
                </c:pt>
                <c:pt idx="4">
                  <c:v>58.94</c:v>
                </c:pt>
              </c:numCache>
            </c:numRef>
          </c:val>
          <c:extLst>
            <c:ext xmlns:c16="http://schemas.microsoft.com/office/drawing/2014/chart" uri="{C3380CC4-5D6E-409C-BE32-E72D297353CC}">
              <c16:uniqueId val="{00000000-21C0-45A0-A65C-19793E180544}"/>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53.52</c:v>
                </c:pt>
                <c:pt idx="1">
                  <c:v>54.24</c:v>
                </c:pt>
                <c:pt idx="2">
                  <c:v>55.88</c:v>
                </c:pt>
                <c:pt idx="3">
                  <c:v>55.22</c:v>
                </c:pt>
                <c:pt idx="4">
                  <c:v>54.05</c:v>
                </c:pt>
              </c:numCache>
            </c:numRef>
          </c:val>
          <c:smooth val="0"/>
          <c:extLst>
            <c:ext xmlns:c16="http://schemas.microsoft.com/office/drawing/2014/chart" uri="{C3380CC4-5D6E-409C-BE32-E72D297353CC}">
              <c16:uniqueId val="{00000001-21C0-45A0-A65C-19793E180544}"/>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86.98</c:v>
                </c:pt>
                <c:pt idx="1">
                  <c:v>85.19</c:v>
                </c:pt>
                <c:pt idx="2">
                  <c:v>83.37</c:v>
                </c:pt>
                <c:pt idx="3">
                  <c:v>80.05</c:v>
                </c:pt>
                <c:pt idx="4">
                  <c:v>82.39</c:v>
                </c:pt>
              </c:numCache>
            </c:numRef>
          </c:val>
          <c:extLst>
            <c:ext xmlns:c16="http://schemas.microsoft.com/office/drawing/2014/chart" uri="{C3380CC4-5D6E-409C-BE32-E72D297353CC}">
              <c16:uniqueId val="{00000000-4035-4BC0-B1E5-13169A407A69}"/>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81.459999999999994</c:v>
                </c:pt>
                <c:pt idx="1">
                  <c:v>81.680000000000007</c:v>
                </c:pt>
                <c:pt idx="2">
                  <c:v>80.989999999999995</c:v>
                </c:pt>
                <c:pt idx="3">
                  <c:v>80.930000000000007</c:v>
                </c:pt>
                <c:pt idx="4">
                  <c:v>80.510000000000005</c:v>
                </c:pt>
              </c:numCache>
            </c:numRef>
          </c:val>
          <c:smooth val="0"/>
          <c:extLst>
            <c:ext xmlns:c16="http://schemas.microsoft.com/office/drawing/2014/chart" uri="{C3380CC4-5D6E-409C-BE32-E72D297353CC}">
              <c16:uniqueId val="{00000001-4035-4BC0-B1E5-13169A407A69}"/>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116.64</c:v>
                </c:pt>
                <c:pt idx="1">
                  <c:v>112.25</c:v>
                </c:pt>
                <c:pt idx="2">
                  <c:v>115.6</c:v>
                </c:pt>
                <c:pt idx="3">
                  <c:v>116.66</c:v>
                </c:pt>
                <c:pt idx="4">
                  <c:v>119.83</c:v>
                </c:pt>
              </c:numCache>
            </c:numRef>
          </c:val>
          <c:extLst>
            <c:ext xmlns:c16="http://schemas.microsoft.com/office/drawing/2014/chart" uri="{C3380CC4-5D6E-409C-BE32-E72D297353CC}">
              <c16:uniqueId val="{00000000-8DD3-4EA2-BCB2-6A77AEAFE347}"/>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111.06</c:v>
                </c:pt>
                <c:pt idx="1">
                  <c:v>111.34</c:v>
                </c:pt>
                <c:pt idx="2">
                  <c:v>110.02</c:v>
                </c:pt>
                <c:pt idx="3">
                  <c:v>108.76</c:v>
                </c:pt>
                <c:pt idx="4">
                  <c:v>108.46</c:v>
                </c:pt>
              </c:numCache>
            </c:numRef>
          </c:val>
          <c:smooth val="0"/>
          <c:extLst>
            <c:ext xmlns:c16="http://schemas.microsoft.com/office/drawing/2014/chart" uri="{C3380CC4-5D6E-409C-BE32-E72D297353CC}">
              <c16:uniqueId val="{00000001-8DD3-4EA2-BCB2-6A77AEAFE347}"/>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57.78</c:v>
                </c:pt>
                <c:pt idx="1">
                  <c:v>59.35</c:v>
                </c:pt>
                <c:pt idx="2">
                  <c:v>61.45</c:v>
                </c:pt>
                <c:pt idx="3">
                  <c:v>62.01</c:v>
                </c:pt>
                <c:pt idx="4">
                  <c:v>63.76</c:v>
                </c:pt>
              </c:numCache>
            </c:numRef>
          </c:val>
          <c:extLst>
            <c:ext xmlns:c16="http://schemas.microsoft.com/office/drawing/2014/chart" uri="{C3380CC4-5D6E-409C-BE32-E72D297353CC}">
              <c16:uniqueId val="{00000000-9C80-4D72-AF32-61356014E5A3}"/>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47.7</c:v>
                </c:pt>
                <c:pt idx="1">
                  <c:v>48.14</c:v>
                </c:pt>
                <c:pt idx="2">
                  <c:v>46.61</c:v>
                </c:pt>
                <c:pt idx="3">
                  <c:v>47.97</c:v>
                </c:pt>
                <c:pt idx="4">
                  <c:v>49.12</c:v>
                </c:pt>
              </c:numCache>
            </c:numRef>
          </c:val>
          <c:smooth val="0"/>
          <c:extLst>
            <c:ext xmlns:c16="http://schemas.microsoft.com/office/drawing/2014/chart" uri="{C3380CC4-5D6E-409C-BE32-E72D297353CC}">
              <c16:uniqueId val="{00000001-9C80-4D72-AF32-61356014E5A3}"/>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formatCode="#,##0.00;&quot;△&quot;#,##0.00">
                  <c:v>0</c:v>
                </c:pt>
                <c:pt idx="1">
                  <c:v>39.31</c:v>
                </c:pt>
                <c:pt idx="2">
                  <c:v>33.04</c:v>
                </c:pt>
                <c:pt idx="3">
                  <c:v>33.03</c:v>
                </c:pt>
                <c:pt idx="4">
                  <c:v>36.14</c:v>
                </c:pt>
              </c:numCache>
            </c:numRef>
          </c:val>
          <c:extLst>
            <c:ext xmlns:c16="http://schemas.microsoft.com/office/drawing/2014/chart" uri="{C3380CC4-5D6E-409C-BE32-E72D297353CC}">
              <c16:uniqueId val="{00000000-536F-413B-B1F0-1C5163FF84F7}"/>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7.26</c:v>
                </c:pt>
                <c:pt idx="1">
                  <c:v>11.13</c:v>
                </c:pt>
                <c:pt idx="2">
                  <c:v>10.84</c:v>
                </c:pt>
                <c:pt idx="3">
                  <c:v>15.33</c:v>
                </c:pt>
                <c:pt idx="4">
                  <c:v>16.760000000000002</c:v>
                </c:pt>
              </c:numCache>
            </c:numRef>
          </c:val>
          <c:smooth val="0"/>
          <c:extLst>
            <c:ext xmlns:c16="http://schemas.microsoft.com/office/drawing/2014/chart" uri="{C3380CC4-5D6E-409C-BE32-E72D297353CC}">
              <c16:uniqueId val="{00000001-536F-413B-B1F0-1C5163FF84F7}"/>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FBC-4DA5-BCC0-0F4DACCB6E5F}"/>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9.35</c:v>
                </c:pt>
                <c:pt idx="1">
                  <c:v>10.130000000000001</c:v>
                </c:pt>
                <c:pt idx="2">
                  <c:v>7.31</c:v>
                </c:pt>
                <c:pt idx="3">
                  <c:v>7.48</c:v>
                </c:pt>
                <c:pt idx="4">
                  <c:v>11.94</c:v>
                </c:pt>
              </c:numCache>
            </c:numRef>
          </c:val>
          <c:smooth val="0"/>
          <c:extLst>
            <c:ext xmlns:c16="http://schemas.microsoft.com/office/drawing/2014/chart" uri="{C3380CC4-5D6E-409C-BE32-E72D297353CC}">
              <c16:uniqueId val="{00000001-DFBC-4DA5-BCC0-0F4DACCB6E5F}"/>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227.63</c:v>
                </c:pt>
                <c:pt idx="1">
                  <c:v>273.63</c:v>
                </c:pt>
                <c:pt idx="2">
                  <c:v>268.79000000000002</c:v>
                </c:pt>
                <c:pt idx="3">
                  <c:v>254.98</c:v>
                </c:pt>
                <c:pt idx="4">
                  <c:v>239.84</c:v>
                </c:pt>
              </c:numCache>
            </c:numRef>
          </c:val>
          <c:extLst>
            <c:ext xmlns:c16="http://schemas.microsoft.com/office/drawing/2014/chart" uri="{C3380CC4-5D6E-409C-BE32-E72D297353CC}">
              <c16:uniqueId val="{00000000-9430-475F-A232-75E7E6A02DF6}"/>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398.29</c:v>
                </c:pt>
                <c:pt idx="1">
                  <c:v>388.67</c:v>
                </c:pt>
                <c:pt idx="2">
                  <c:v>355.27</c:v>
                </c:pt>
                <c:pt idx="3">
                  <c:v>359.7</c:v>
                </c:pt>
                <c:pt idx="4">
                  <c:v>362.93</c:v>
                </c:pt>
              </c:numCache>
            </c:numRef>
          </c:val>
          <c:smooth val="0"/>
          <c:extLst>
            <c:ext xmlns:c16="http://schemas.microsoft.com/office/drawing/2014/chart" uri="{C3380CC4-5D6E-409C-BE32-E72D297353CC}">
              <c16:uniqueId val="{00000001-9430-475F-A232-75E7E6A02DF6}"/>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291.94</c:v>
                </c:pt>
                <c:pt idx="1">
                  <c:v>271.20999999999998</c:v>
                </c:pt>
                <c:pt idx="2">
                  <c:v>244.34</c:v>
                </c:pt>
                <c:pt idx="3">
                  <c:v>224.1</c:v>
                </c:pt>
                <c:pt idx="4">
                  <c:v>201.43</c:v>
                </c:pt>
              </c:numCache>
            </c:numRef>
          </c:val>
          <c:extLst>
            <c:ext xmlns:c16="http://schemas.microsoft.com/office/drawing/2014/chart" uri="{C3380CC4-5D6E-409C-BE32-E72D297353CC}">
              <c16:uniqueId val="{00000000-1BEC-45D8-BA92-1894FF66BD0D}"/>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431</c:v>
                </c:pt>
                <c:pt idx="1">
                  <c:v>422.5</c:v>
                </c:pt>
                <c:pt idx="2">
                  <c:v>458.27</c:v>
                </c:pt>
                <c:pt idx="3">
                  <c:v>447.01</c:v>
                </c:pt>
                <c:pt idx="4">
                  <c:v>439.05</c:v>
                </c:pt>
              </c:numCache>
            </c:numRef>
          </c:val>
          <c:smooth val="0"/>
          <c:extLst>
            <c:ext xmlns:c16="http://schemas.microsoft.com/office/drawing/2014/chart" uri="{C3380CC4-5D6E-409C-BE32-E72D297353CC}">
              <c16:uniqueId val="{00000001-1BEC-45D8-BA92-1894FF66BD0D}"/>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118.31</c:v>
                </c:pt>
                <c:pt idx="1">
                  <c:v>112.67</c:v>
                </c:pt>
                <c:pt idx="2">
                  <c:v>116.34</c:v>
                </c:pt>
                <c:pt idx="3">
                  <c:v>117.54</c:v>
                </c:pt>
                <c:pt idx="4">
                  <c:v>121.56</c:v>
                </c:pt>
              </c:numCache>
            </c:numRef>
          </c:val>
          <c:extLst>
            <c:ext xmlns:c16="http://schemas.microsoft.com/office/drawing/2014/chart" uri="{C3380CC4-5D6E-409C-BE32-E72D297353CC}">
              <c16:uniqueId val="{00000000-814E-48D1-8ECC-D3E7F26613CC}"/>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100.82</c:v>
                </c:pt>
                <c:pt idx="1">
                  <c:v>101.64</c:v>
                </c:pt>
                <c:pt idx="2">
                  <c:v>96.77</c:v>
                </c:pt>
                <c:pt idx="3">
                  <c:v>95.81</c:v>
                </c:pt>
                <c:pt idx="4">
                  <c:v>95.26</c:v>
                </c:pt>
              </c:numCache>
            </c:numRef>
          </c:val>
          <c:smooth val="0"/>
          <c:extLst>
            <c:ext xmlns:c16="http://schemas.microsoft.com/office/drawing/2014/chart" uri="{C3380CC4-5D6E-409C-BE32-E72D297353CC}">
              <c16:uniqueId val="{00000001-814E-48D1-8ECC-D3E7F26613CC}"/>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163.31</c:v>
                </c:pt>
                <c:pt idx="1">
                  <c:v>171.63</c:v>
                </c:pt>
                <c:pt idx="2">
                  <c:v>167.08</c:v>
                </c:pt>
                <c:pt idx="3">
                  <c:v>167.5</c:v>
                </c:pt>
                <c:pt idx="4">
                  <c:v>161.65</c:v>
                </c:pt>
              </c:numCache>
            </c:numRef>
          </c:val>
          <c:extLst>
            <c:ext xmlns:c16="http://schemas.microsoft.com/office/drawing/2014/chart" uri="{C3380CC4-5D6E-409C-BE32-E72D297353CC}">
              <c16:uniqueId val="{00000000-73ED-4BF2-8914-5188B8FA3D89}"/>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179.55</c:v>
                </c:pt>
                <c:pt idx="1">
                  <c:v>179.16</c:v>
                </c:pt>
                <c:pt idx="2">
                  <c:v>187.18</c:v>
                </c:pt>
                <c:pt idx="3">
                  <c:v>189.58</c:v>
                </c:pt>
                <c:pt idx="4">
                  <c:v>192.82</c:v>
                </c:pt>
              </c:numCache>
            </c:numRef>
          </c:val>
          <c:smooth val="0"/>
          <c:extLst>
            <c:ext xmlns:c16="http://schemas.microsoft.com/office/drawing/2014/chart" uri="{C3380CC4-5D6E-409C-BE32-E72D297353CC}">
              <c16:uniqueId val="{00000001-73ED-4BF2-8914-5188B8FA3D89}"/>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P1" zoomScaleNormal="100"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沖縄県　本部町</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A7</v>
      </c>
      <c r="X8" s="83"/>
      <c r="Y8" s="83"/>
      <c r="Z8" s="83"/>
      <c r="AA8" s="83"/>
      <c r="AB8" s="83"/>
      <c r="AC8" s="83"/>
      <c r="AD8" s="83" t="str">
        <f>データ!$M$6</f>
        <v>非設置</v>
      </c>
      <c r="AE8" s="83"/>
      <c r="AF8" s="83"/>
      <c r="AG8" s="83"/>
      <c r="AH8" s="83"/>
      <c r="AI8" s="83"/>
      <c r="AJ8" s="83"/>
      <c r="AK8" s="4"/>
      <c r="AL8" s="71">
        <f>データ!$R$6</f>
        <v>13191</v>
      </c>
      <c r="AM8" s="71"/>
      <c r="AN8" s="71"/>
      <c r="AO8" s="71"/>
      <c r="AP8" s="71"/>
      <c r="AQ8" s="71"/>
      <c r="AR8" s="71"/>
      <c r="AS8" s="71"/>
      <c r="AT8" s="67">
        <f>データ!$S$6</f>
        <v>54.35</v>
      </c>
      <c r="AU8" s="68"/>
      <c r="AV8" s="68"/>
      <c r="AW8" s="68"/>
      <c r="AX8" s="68"/>
      <c r="AY8" s="68"/>
      <c r="AZ8" s="68"/>
      <c r="BA8" s="68"/>
      <c r="BB8" s="70">
        <f>データ!$T$6</f>
        <v>242.7</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68.05</v>
      </c>
      <c r="J10" s="68"/>
      <c r="K10" s="68"/>
      <c r="L10" s="68"/>
      <c r="M10" s="68"/>
      <c r="N10" s="68"/>
      <c r="O10" s="69"/>
      <c r="P10" s="70">
        <f>データ!$P$6</f>
        <v>99.9</v>
      </c>
      <c r="Q10" s="70"/>
      <c r="R10" s="70"/>
      <c r="S10" s="70"/>
      <c r="T10" s="70"/>
      <c r="U10" s="70"/>
      <c r="V10" s="70"/>
      <c r="W10" s="71">
        <f>データ!$Q$6</f>
        <v>3437</v>
      </c>
      <c r="X10" s="71"/>
      <c r="Y10" s="71"/>
      <c r="Z10" s="71"/>
      <c r="AA10" s="71"/>
      <c r="AB10" s="71"/>
      <c r="AC10" s="71"/>
      <c r="AD10" s="2"/>
      <c r="AE10" s="2"/>
      <c r="AF10" s="2"/>
      <c r="AG10" s="2"/>
      <c r="AH10" s="4"/>
      <c r="AI10" s="4"/>
      <c r="AJ10" s="4"/>
      <c r="AK10" s="4"/>
      <c r="AL10" s="71">
        <f>データ!$U$6</f>
        <v>13123</v>
      </c>
      <c r="AM10" s="71"/>
      <c r="AN10" s="71"/>
      <c r="AO10" s="71"/>
      <c r="AP10" s="71"/>
      <c r="AQ10" s="71"/>
      <c r="AR10" s="71"/>
      <c r="AS10" s="71"/>
      <c r="AT10" s="67">
        <f>データ!$V$6</f>
        <v>43.6</v>
      </c>
      <c r="AU10" s="68"/>
      <c r="AV10" s="68"/>
      <c r="AW10" s="68"/>
      <c r="AX10" s="68"/>
      <c r="AY10" s="68"/>
      <c r="AZ10" s="68"/>
      <c r="BA10" s="68"/>
      <c r="BB10" s="70">
        <f>データ!$W$6</f>
        <v>300.99</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110</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111</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112</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4YRWV9WausMmCjDl1yt+SY3XzcqtBj5YODPwEaM8Z2BbrafOxBlbp/qz4DpYxOkswRUZ/ftFG3IJUJZhsoAIpw==" saltValue="vBrUznV9XMCysewvWNniPw=="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27</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52</v>
      </c>
      <c r="B4" s="31"/>
      <c r="C4" s="31"/>
      <c r="D4" s="31"/>
      <c r="E4" s="31"/>
      <c r="F4" s="31"/>
      <c r="G4" s="31"/>
      <c r="H4" s="91"/>
      <c r="I4" s="92"/>
      <c r="J4" s="92"/>
      <c r="K4" s="92"/>
      <c r="L4" s="92"/>
      <c r="M4" s="92"/>
      <c r="N4" s="92"/>
      <c r="O4" s="92"/>
      <c r="P4" s="92"/>
      <c r="Q4" s="92"/>
      <c r="R4" s="92"/>
      <c r="S4" s="92"/>
      <c r="T4" s="92"/>
      <c r="U4" s="92"/>
      <c r="V4" s="92"/>
      <c r="W4" s="93"/>
      <c r="X4" s="87" t="s">
        <v>53</v>
      </c>
      <c r="Y4" s="87"/>
      <c r="Z4" s="87"/>
      <c r="AA4" s="87"/>
      <c r="AB4" s="87"/>
      <c r="AC4" s="87"/>
      <c r="AD4" s="87"/>
      <c r="AE4" s="87"/>
      <c r="AF4" s="87"/>
      <c r="AG4" s="87"/>
      <c r="AH4" s="87"/>
      <c r="AI4" s="87" t="s">
        <v>54</v>
      </c>
      <c r="AJ4" s="87"/>
      <c r="AK4" s="87"/>
      <c r="AL4" s="87"/>
      <c r="AM4" s="87"/>
      <c r="AN4" s="87"/>
      <c r="AO4" s="87"/>
      <c r="AP4" s="87"/>
      <c r="AQ4" s="87"/>
      <c r="AR4" s="87"/>
      <c r="AS4" s="87"/>
      <c r="AT4" s="87" t="s">
        <v>55</v>
      </c>
      <c r="AU4" s="87"/>
      <c r="AV4" s="87"/>
      <c r="AW4" s="87"/>
      <c r="AX4" s="87"/>
      <c r="AY4" s="87"/>
      <c r="AZ4" s="87"/>
      <c r="BA4" s="87"/>
      <c r="BB4" s="87"/>
      <c r="BC4" s="87"/>
      <c r="BD4" s="87"/>
      <c r="BE4" s="87" t="s">
        <v>56</v>
      </c>
      <c r="BF4" s="87"/>
      <c r="BG4" s="87"/>
      <c r="BH4" s="87"/>
      <c r="BI4" s="87"/>
      <c r="BJ4" s="87"/>
      <c r="BK4" s="87"/>
      <c r="BL4" s="87"/>
      <c r="BM4" s="87"/>
      <c r="BN4" s="87"/>
      <c r="BO4" s="87"/>
      <c r="BP4" s="87" t="s">
        <v>57</v>
      </c>
      <c r="BQ4" s="87"/>
      <c r="BR4" s="87"/>
      <c r="BS4" s="87"/>
      <c r="BT4" s="87"/>
      <c r="BU4" s="87"/>
      <c r="BV4" s="87"/>
      <c r="BW4" s="87"/>
      <c r="BX4" s="87"/>
      <c r="BY4" s="87"/>
      <c r="BZ4" s="87"/>
      <c r="CA4" s="87" t="s">
        <v>58</v>
      </c>
      <c r="CB4" s="87"/>
      <c r="CC4" s="87"/>
      <c r="CD4" s="87"/>
      <c r="CE4" s="87"/>
      <c r="CF4" s="87"/>
      <c r="CG4" s="87"/>
      <c r="CH4" s="87"/>
      <c r="CI4" s="87"/>
      <c r="CJ4" s="87"/>
      <c r="CK4" s="87"/>
      <c r="CL4" s="87" t="s">
        <v>59</v>
      </c>
      <c r="CM4" s="87"/>
      <c r="CN4" s="87"/>
      <c r="CO4" s="87"/>
      <c r="CP4" s="87"/>
      <c r="CQ4" s="87"/>
      <c r="CR4" s="87"/>
      <c r="CS4" s="87"/>
      <c r="CT4" s="87"/>
      <c r="CU4" s="87"/>
      <c r="CV4" s="87"/>
      <c r="CW4" s="87" t="s">
        <v>60</v>
      </c>
      <c r="CX4" s="87"/>
      <c r="CY4" s="87"/>
      <c r="CZ4" s="87"/>
      <c r="DA4" s="87"/>
      <c r="DB4" s="87"/>
      <c r="DC4" s="87"/>
      <c r="DD4" s="87"/>
      <c r="DE4" s="87"/>
      <c r="DF4" s="87"/>
      <c r="DG4" s="87"/>
      <c r="DH4" s="87" t="s">
        <v>61</v>
      </c>
      <c r="DI4" s="87"/>
      <c r="DJ4" s="87"/>
      <c r="DK4" s="87"/>
      <c r="DL4" s="87"/>
      <c r="DM4" s="87"/>
      <c r="DN4" s="87"/>
      <c r="DO4" s="87"/>
      <c r="DP4" s="87"/>
      <c r="DQ4" s="87"/>
      <c r="DR4" s="87"/>
      <c r="DS4" s="87" t="s">
        <v>62</v>
      </c>
      <c r="DT4" s="87"/>
      <c r="DU4" s="87"/>
      <c r="DV4" s="87"/>
      <c r="DW4" s="87"/>
      <c r="DX4" s="87"/>
      <c r="DY4" s="87"/>
      <c r="DZ4" s="87"/>
      <c r="EA4" s="87"/>
      <c r="EB4" s="87"/>
      <c r="EC4" s="87"/>
      <c r="ED4" s="87" t="s">
        <v>63</v>
      </c>
      <c r="EE4" s="87"/>
      <c r="EF4" s="87"/>
      <c r="EG4" s="87"/>
      <c r="EH4" s="87"/>
      <c r="EI4" s="87"/>
      <c r="EJ4" s="87"/>
      <c r="EK4" s="87"/>
      <c r="EL4" s="87"/>
      <c r="EM4" s="87"/>
      <c r="EN4" s="87"/>
    </row>
    <row r="5" spans="1:144" x14ac:dyDescent="0.15">
      <c r="A5" s="29" t="s">
        <v>64</v>
      </c>
      <c r="B5" s="32"/>
      <c r="C5" s="32"/>
      <c r="D5" s="32"/>
      <c r="E5" s="32"/>
      <c r="F5" s="32"/>
      <c r="G5" s="32"/>
      <c r="H5" s="33" t="s">
        <v>65</v>
      </c>
      <c r="I5" s="33" t="s">
        <v>66</v>
      </c>
      <c r="J5" s="33" t="s">
        <v>67</v>
      </c>
      <c r="K5" s="33" t="s">
        <v>68</v>
      </c>
      <c r="L5" s="33" t="s">
        <v>69</v>
      </c>
      <c r="M5" s="33" t="s">
        <v>5</v>
      </c>
      <c r="N5" s="33" t="s">
        <v>70</v>
      </c>
      <c r="O5" s="33" t="s">
        <v>71</v>
      </c>
      <c r="P5" s="33" t="s">
        <v>72</v>
      </c>
      <c r="Q5" s="33" t="s">
        <v>73</v>
      </c>
      <c r="R5" s="33" t="s">
        <v>74</v>
      </c>
      <c r="S5" s="33" t="s">
        <v>75</v>
      </c>
      <c r="T5" s="33" t="s">
        <v>76</v>
      </c>
      <c r="U5" s="33" t="s">
        <v>77</v>
      </c>
      <c r="V5" s="33" t="s">
        <v>78</v>
      </c>
      <c r="W5" s="33" t="s">
        <v>79</v>
      </c>
      <c r="X5" s="33" t="s">
        <v>80</v>
      </c>
      <c r="Y5" s="33" t="s">
        <v>81</v>
      </c>
      <c r="Z5" s="33" t="s">
        <v>82</v>
      </c>
      <c r="AA5" s="33" t="s">
        <v>83</v>
      </c>
      <c r="AB5" s="33" t="s">
        <v>84</v>
      </c>
      <c r="AC5" s="33" t="s">
        <v>85</v>
      </c>
      <c r="AD5" s="33" t="s">
        <v>86</v>
      </c>
      <c r="AE5" s="33" t="s">
        <v>87</v>
      </c>
      <c r="AF5" s="33" t="s">
        <v>88</v>
      </c>
      <c r="AG5" s="33" t="s">
        <v>89</v>
      </c>
      <c r="AH5" s="33" t="s">
        <v>29</v>
      </c>
      <c r="AI5" s="33" t="s">
        <v>80</v>
      </c>
      <c r="AJ5" s="33" t="s">
        <v>81</v>
      </c>
      <c r="AK5" s="33" t="s">
        <v>82</v>
      </c>
      <c r="AL5" s="33" t="s">
        <v>83</v>
      </c>
      <c r="AM5" s="33" t="s">
        <v>84</v>
      </c>
      <c r="AN5" s="33" t="s">
        <v>85</v>
      </c>
      <c r="AO5" s="33" t="s">
        <v>86</v>
      </c>
      <c r="AP5" s="33" t="s">
        <v>87</v>
      </c>
      <c r="AQ5" s="33" t="s">
        <v>88</v>
      </c>
      <c r="AR5" s="33" t="s">
        <v>89</v>
      </c>
      <c r="AS5" s="33" t="s">
        <v>90</v>
      </c>
      <c r="AT5" s="33" t="s">
        <v>80</v>
      </c>
      <c r="AU5" s="33" t="s">
        <v>81</v>
      </c>
      <c r="AV5" s="33" t="s">
        <v>82</v>
      </c>
      <c r="AW5" s="33" t="s">
        <v>83</v>
      </c>
      <c r="AX5" s="33" t="s">
        <v>84</v>
      </c>
      <c r="AY5" s="33" t="s">
        <v>85</v>
      </c>
      <c r="AZ5" s="33" t="s">
        <v>86</v>
      </c>
      <c r="BA5" s="33" t="s">
        <v>87</v>
      </c>
      <c r="BB5" s="33" t="s">
        <v>88</v>
      </c>
      <c r="BC5" s="33" t="s">
        <v>89</v>
      </c>
      <c r="BD5" s="33" t="s">
        <v>90</v>
      </c>
      <c r="BE5" s="33" t="s">
        <v>80</v>
      </c>
      <c r="BF5" s="33" t="s">
        <v>81</v>
      </c>
      <c r="BG5" s="33" t="s">
        <v>82</v>
      </c>
      <c r="BH5" s="33" t="s">
        <v>83</v>
      </c>
      <c r="BI5" s="33" t="s">
        <v>84</v>
      </c>
      <c r="BJ5" s="33" t="s">
        <v>85</v>
      </c>
      <c r="BK5" s="33" t="s">
        <v>86</v>
      </c>
      <c r="BL5" s="33" t="s">
        <v>87</v>
      </c>
      <c r="BM5" s="33" t="s">
        <v>88</v>
      </c>
      <c r="BN5" s="33" t="s">
        <v>89</v>
      </c>
      <c r="BO5" s="33" t="s">
        <v>90</v>
      </c>
      <c r="BP5" s="33" t="s">
        <v>80</v>
      </c>
      <c r="BQ5" s="33" t="s">
        <v>81</v>
      </c>
      <c r="BR5" s="33" t="s">
        <v>82</v>
      </c>
      <c r="BS5" s="33" t="s">
        <v>83</v>
      </c>
      <c r="BT5" s="33" t="s">
        <v>84</v>
      </c>
      <c r="BU5" s="33" t="s">
        <v>85</v>
      </c>
      <c r="BV5" s="33" t="s">
        <v>86</v>
      </c>
      <c r="BW5" s="33" t="s">
        <v>87</v>
      </c>
      <c r="BX5" s="33" t="s">
        <v>88</v>
      </c>
      <c r="BY5" s="33" t="s">
        <v>89</v>
      </c>
      <c r="BZ5" s="33" t="s">
        <v>90</v>
      </c>
      <c r="CA5" s="33" t="s">
        <v>80</v>
      </c>
      <c r="CB5" s="33" t="s">
        <v>81</v>
      </c>
      <c r="CC5" s="33" t="s">
        <v>82</v>
      </c>
      <c r="CD5" s="33" t="s">
        <v>83</v>
      </c>
      <c r="CE5" s="33" t="s">
        <v>84</v>
      </c>
      <c r="CF5" s="33" t="s">
        <v>85</v>
      </c>
      <c r="CG5" s="33" t="s">
        <v>86</v>
      </c>
      <c r="CH5" s="33" t="s">
        <v>87</v>
      </c>
      <c r="CI5" s="33" t="s">
        <v>88</v>
      </c>
      <c r="CJ5" s="33" t="s">
        <v>89</v>
      </c>
      <c r="CK5" s="33" t="s">
        <v>90</v>
      </c>
      <c r="CL5" s="33" t="s">
        <v>80</v>
      </c>
      <c r="CM5" s="33" t="s">
        <v>81</v>
      </c>
      <c r="CN5" s="33" t="s">
        <v>82</v>
      </c>
      <c r="CO5" s="33" t="s">
        <v>83</v>
      </c>
      <c r="CP5" s="33" t="s">
        <v>84</v>
      </c>
      <c r="CQ5" s="33" t="s">
        <v>85</v>
      </c>
      <c r="CR5" s="33" t="s">
        <v>86</v>
      </c>
      <c r="CS5" s="33" t="s">
        <v>87</v>
      </c>
      <c r="CT5" s="33" t="s">
        <v>88</v>
      </c>
      <c r="CU5" s="33" t="s">
        <v>89</v>
      </c>
      <c r="CV5" s="33" t="s">
        <v>90</v>
      </c>
      <c r="CW5" s="33" t="s">
        <v>80</v>
      </c>
      <c r="CX5" s="33" t="s">
        <v>81</v>
      </c>
      <c r="CY5" s="33" t="s">
        <v>82</v>
      </c>
      <c r="CZ5" s="33" t="s">
        <v>83</v>
      </c>
      <c r="DA5" s="33" t="s">
        <v>84</v>
      </c>
      <c r="DB5" s="33" t="s">
        <v>85</v>
      </c>
      <c r="DC5" s="33" t="s">
        <v>86</v>
      </c>
      <c r="DD5" s="33" t="s">
        <v>87</v>
      </c>
      <c r="DE5" s="33" t="s">
        <v>88</v>
      </c>
      <c r="DF5" s="33" t="s">
        <v>89</v>
      </c>
      <c r="DG5" s="33" t="s">
        <v>90</v>
      </c>
      <c r="DH5" s="33" t="s">
        <v>80</v>
      </c>
      <c r="DI5" s="33" t="s">
        <v>81</v>
      </c>
      <c r="DJ5" s="33" t="s">
        <v>82</v>
      </c>
      <c r="DK5" s="33" t="s">
        <v>83</v>
      </c>
      <c r="DL5" s="33" t="s">
        <v>84</v>
      </c>
      <c r="DM5" s="33" t="s">
        <v>85</v>
      </c>
      <c r="DN5" s="33" t="s">
        <v>86</v>
      </c>
      <c r="DO5" s="33" t="s">
        <v>87</v>
      </c>
      <c r="DP5" s="33" t="s">
        <v>88</v>
      </c>
      <c r="DQ5" s="33" t="s">
        <v>89</v>
      </c>
      <c r="DR5" s="33" t="s">
        <v>90</v>
      </c>
      <c r="DS5" s="33" t="s">
        <v>80</v>
      </c>
      <c r="DT5" s="33" t="s">
        <v>81</v>
      </c>
      <c r="DU5" s="33" t="s">
        <v>82</v>
      </c>
      <c r="DV5" s="33" t="s">
        <v>83</v>
      </c>
      <c r="DW5" s="33" t="s">
        <v>84</v>
      </c>
      <c r="DX5" s="33" t="s">
        <v>85</v>
      </c>
      <c r="DY5" s="33" t="s">
        <v>86</v>
      </c>
      <c r="DZ5" s="33" t="s">
        <v>87</v>
      </c>
      <c r="EA5" s="33" t="s">
        <v>88</v>
      </c>
      <c r="EB5" s="33" t="s">
        <v>89</v>
      </c>
      <c r="EC5" s="33" t="s">
        <v>90</v>
      </c>
      <c r="ED5" s="33" t="s">
        <v>80</v>
      </c>
      <c r="EE5" s="33" t="s">
        <v>81</v>
      </c>
      <c r="EF5" s="33" t="s">
        <v>82</v>
      </c>
      <c r="EG5" s="33" t="s">
        <v>83</v>
      </c>
      <c r="EH5" s="33" t="s">
        <v>84</v>
      </c>
      <c r="EI5" s="33" t="s">
        <v>85</v>
      </c>
      <c r="EJ5" s="33" t="s">
        <v>86</v>
      </c>
      <c r="EK5" s="33" t="s">
        <v>87</v>
      </c>
      <c r="EL5" s="33" t="s">
        <v>88</v>
      </c>
      <c r="EM5" s="33" t="s">
        <v>89</v>
      </c>
      <c r="EN5" s="33" t="s">
        <v>90</v>
      </c>
    </row>
    <row r="6" spans="1:144" s="37" customFormat="1" x14ac:dyDescent="0.15">
      <c r="A6" s="29" t="s">
        <v>91</v>
      </c>
      <c r="B6" s="34">
        <f>B7</f>
        <v>2019</v>
      </c>
      <c r="C6" s="34">
        <f t="shared" ref="C6:W6" si="3">C7</f>
        <v>473081</v>
      </c>
      <c r="D6" s="34">
        <f t="shared" si="3"/>
        <v>46</v>
      </c>
      <c r="E6" s="34">
        <f t="shared" si="3"/>
        <v>1</v>
      </c>
      <c r="F6" s="34">
        <f t="shared" si="3"/>
        <v>0</v>
      </c>
      <c r="G6" s="34">
        <f t="shared" si="3"/>
        <v>1</v>
      </c>
      <c r="H6" s="34" t="str">
        <f t="shared" si="3"/>
        <v>沖縄県　本部町</v>
      </c>
      <c r="I6" s="34" t="str">
        <f t="shared" si="3"/>
        <v>法適用</v>
      </c>
      <c r="J6" s="34" t="str">
        <f t="shared" si="3"/>
        <v>水道事業</v>
      </c>
      <c r="K6" s="34" t="str">
        <f t="shared" si="3"/>
        <v>末端給水事業</v>
      </c>
      <c r="L6" s="34" t="str">
        <f t="shared" si="3"/>
        <v>A7</v>
      </c>
      <c r="M6" s="34" t="str">
        <f t="shared" si="3"/>
        <v>非設置</v>
      </c>
      <c r="N6" s="35" t="str">
        <f t="shared" si="3"/>
        <v>-</v>
      </c>
      <c r="O6" s="35">
        <f t="shared" si="3"/>
        <v>68.05</v>
      </c>
      <c r="P6" s="35">
        <f t="shared" si="3"/>
        <v>99.9</v>
      </c>
      <c r="Q6" s="35">
        <f t="shared" si="3"/>
        <v>3437</v>
      </c>
      <c r="R6" s="35">
        <f t="shared" si="3"/>
        <v>13191</v>
      </c>
      <c r="S6" s="35">
        <f t="shared" si="3"/>
        <v>54.35</v>
      </c>
      <c r="T6" s="35">
        <f t="shared" si="3"/>
        <v>242.7</v>
      </c>
      <c r="U6" s="35">
        <f t="shared" si="3"/>
        <v>13123</v>
      </c>
      <c r="V6" s="35">
        <f t="shared" si="3"/>
        <v>43.6</v>
      </c>
      <c r="W6" s="35">
        <f t="shared" si="3"/>
        <v>300.99</v>
      </c>
      <c r="X6" s="36">
        <f>IF(X7="",NA(),X7)</f>
        <v>116.64</v>
      </c>
      <c r="Y6" s="36">
        <f t="shared" ref="Y6:AG6" si="4">IF(Y7="",NA(),Y7)</f>
        <v>112.25</v>
      </c>
      <c r="Z6" s="36">
        <f t="shared" si="4"/>
        <v>115.6</v>
      </c>
      <c r="AA6" s="36">
        <f t="shared" si="4"/>
        <v>116.66</v>
      </c>
      <c r="AB6" s="36">
        <f t="shared" si="4"/>
        <v>119.83</v>
      </c>
      <c r="AC6" s="36">
        <f t="shared" si="4"/>
        <v>111.06</v>
      </c>
      <c r="AD6" s="36">
        <f t="shared" si="4"/>
        <v>111.34</v>
      </c>
      <c r="AE6" s="36">
        <f t="shared" si="4"/>
        <v>110.02</v>
      </c>
      <c r="AF6" s="36">
        <f t="shared" si="4"/>
        <v>108.76</v>
      </c>
      <c r="AG6" s="36">
        <f t="shared" si="4"/>
        <v>108.46</v>
      </c>
      <c r="AH6" s="35" t="str">
        <f>IF(AH7="","",IF(AH7="-","【-】","【"&amp;SUBSTITUTE(TEXT(AH7,"#,##0.00"),"-","△")&amp;"】"))</f>
        <v>【112.01】</v>
      </c>
      <c r="AI6" s="35">
        <f>IF(AI7="",NA(),AI7)</f>
        <v>0</v>
      </c>
      <c r="AJ6" s="35">
        <f t="shared" ref="AJ6:AR6" si="5">IF(AJ7="",NA(),AJ7)</f>
        <v>0</v>
      </c>
      <c r="AK6" s="35">
        <f t="shared" si="5"/>
        <v>0</v>
      </c>
      <c r="AL6" s="35">
        <f t="shared" si="5"/>
        <v>0</v>
      </c>
      <c r="AM6" s="35">
        <f t="shared" si="5"/>
        <v>0</v>
      </c>
      <c r="AN6" s="36">
        <f t="shared" si="5"/>
        <v>9.35</v>
      </c>
      <c r="AO6" s="36">
        <f t="shared" si="5"/>
        <v>10.130000000000001</v>
      </c>
      <c r="AP6" s="36">
        <f t="shared" si="5"/>
        <v>7.31</v>
      </c>
      <c r="AQ6" s="36">
        <f t="shared" si="5"/>
        <v>7.48</v>
      </c>
      <c r="AR6" s="36">
        <f t="shared" si="5"/>
        <v>11.94</v>
      </c>
      <c r="AS6" s="35" t="str">
        <f>IF(AS7="","",IF(AS7="-","【-】","【"&amp;SUBSTITUTE(TEXT(AS7,"#,##0.00"),"-","△")&amp;"】"))</f>
        <v>【1.08】</v>
      </c>
      <c r="AT6" s="36">
        <f>IF(AT7="",NA(),AT7)</f>
        <v>227.63</v>
      </c>
      <c r="AU6" s="36">
        <f t="shared" ref="AU6:BC6" si="6">IF(AU7="",NA(),AU7)</f>
        <v>273.63</v>
      </c>
      <c r="AV6" s="36">
        <f t="shared" si="6"/>
        <v>268.79000000000002</v>
      </c>
      <c r="AW6" s="36">
        <f t="shared" si="6"/>
        <v>254.98</v>
      </c>
      <c r="AX6" s="36">
        <f t="shared" si="6"/>
        <v>239.84</v>
      </c>
      <c r="AY6" s="36">
        <f t="shared" si="6"/>
        <v>398.29</v>
      </c>
      <c r="AZ6" s="36">
        <f t="shared" si="6"/>
        <v>388.67</v>
      </c>
      <c r="BA6" s="36">
        <f t="shared" si="6"/>
        <v>355.27</v>
      </c>
      <c r="BB6" s="36">
        <f t="shared" si="6"/>
        <v>359.7</v>
      </c>
      <c r="BC6" s="36">
        <f t="shared" si="6"/>
        <v>362.93</v>
      </c>
      <c r="BD6" s="35" t="str">
        <f>IF(BD7="","",IF(BD7="-","【-】","【"&amp;SUBSTITUTE(TEXT(BD7,"#,##0.00"),"-","△")&amp;"】"))</f>
        <v>【264.97】</v>
      </c>
      <c r="BE6" s="36">
        <f>IF(BE7="",NA(),BE7)</f>
        <v>291.94</v>
      </c>
      <c r="BF6" s="36">
        <f t="shared" ref="BF6:BN6" si="7">IF(BF7="",NA(),BF7)</f>
        <v>271.20999999999998</v>
      </c>
      <c r="BG6" s="36">
        <f t="shared" si="7"/>
        <v>244.34</v>
      </c>
      <c r="BH6" s="36">
        <f t="shared" si="7"/>
        <v>224.1</v>
      </c>
      <c r="BI6" s="36">
        <f t="shared" si="7"/>
        <v>201.43</v>
      </c>
      <c r="BJ6" s="36">
        <f t="shared" si="7"/>
        <v>431</v>
      </c>
      <c r="BK6" s="36">
        <f t="shared" si="7"/>
        <v>422.5</v>
      </c>
      <c r="BL6" s="36">
        <f t="shared" si="7"/>
        <v>458.27</v>
      </c>
      <c r="BM6" s="36">
        <f t="shared" si="7"/>
        <v>447.01</v>
      </c>
      <c r="BN6" s="36">
        <f t="shared" si="7"/>
        <v>439.05</v>
      </c>
      <c r="BO6" s="35" t="str">
        <f>IF(BO7="","",IF(BO7="-","【-】","【"&amp;SUBSTITUTE(TEXT(BO7,"#,##0.00"),"-","△")&amp;"】"))</f>
        <v>【266.61】</v>
      </c>
      <c r="BP6" s="36">
        <f>IF(BP7="",NA(),BP7)</f>
        <v>118.31</v>
      </c>
      <c r="BQ6" s="36">
        <f t="shared" ref="BQ6:BY6" si="8">IF(BQ7="",NA(),BQ7)</f>
        <v>112.67</v>
      </c>
      <c r="BR6" s="36">
        <f t="shared" si="8"/>
        <v>116.34</v>
      </c>
      <c r="BS6" s="36">
        <f t="shared" si="8"/>
        <v>117.54</v>
      </c>
      <c r="BT6" s="36">
        <f t="shared" si="8"/>
        <v>121.56</v>
      </c>
      <c r="BU6" s="36">
        <f t="shared" si="8"/>
        <v>100.82</v>
      </c>
      <c r="BV6" s="36">
        <f t="shared" si="8"/>
        <v>101.64</v>
      </c>
      <c r="BW6" s="36">
        <f t="shared" si="8"/>
        <v>96.77</v>
      </c>
      <c r="BX6" s="36">
        <f t="shared" si="8"/>
        <v>95.81</v>
      </c>
      <c r="BY6" s="36">
        <f t="shared" si="8"/>
        <v>95.26</v>
      </c>
      <c r="BZ6" s="35" t="str">
        <f>IF(BZ7="","",IF(BZ7="-","【-】","【"&amp;SUBSTITUTE(TEXT(BZ7,"#,##0.00"),"-","△")&amp;"】"))</f>
        <v>【103.24】</v>
      </c>
      <c r="CA6" s="36">
        <f>IF(CA7="",NA(),CA7)</f>
        <v>163.31</v>
      </c>
      <c r="CB6" s="36">
        <f t="shared" ref="CB6:CJ6" si="9">IF(CB7="",NA(),CB7)</f>
        <v>171.63</v>
      </c>
      <c r="CC6" s="36">
        <f t="shared" si="9"/>
        <v>167.08</v>
      </c>
      <c r="CD6" s="36">
        <f t="shared" si="9"/>
        <v>167.5</v>
      </c>
      <c r="CE6" s="36">
        <f t="shared" si="9"/>
        <v>161.65</v>
      </c>
      <c r="CF6" s="36">
        <f t="shared" si="9"/>
        <v>179.55</v>
      </c>
      <c r="CG6" s="36">
        <f t="shared" si="9"/>
        <v>179.16</v>
      </c>
      <c r="CH6" s="36">
        <f t="shared" si="9"/>
        <v>187.18</v>
      </c>
      <c r="CI6" s="36">
        <f t="shared" si="9"/>
        <v>189.58</v>
      </c>
      <c r="CJ6" s="36">
        <f t="shared" si="9"/>
        <v>192.82</v>
      </c>
      <c r="CK6" s="35" t="str">
        <f>IF(CK7="","",IF(CK7="-","【-】","【"&amp;SUBSTITUTE(TEXT(CK7,"#,##0.00"),"-","△")&amp;"】"))</f>
        <v>【168.38】</v>
      </c>
      <c r="CL6" s="36">
        <f>IF(CL7="",NA(),CL7)</f>
        <v>51.34</v>
      </c>
      <c r="CM6" s="36">
        <f t="shared" ref="CM6:CU6" si="10">IF(CM7="",NA(),CM7)</f>
        <v>57.12</v>
      </c>
      <c r="CN6" s="36">
        <f t="shared" si="10"/>
        <v>58.72</v>
      </c>
      <c r="CO6" s="36">
        <f t="shared" si="10"/>
        <v>60.59</v>
      </c>
      <c r="CP6" s="36">
        <f t="shared" si="10"/>
        <v>58.94</v>
      </c>
      <c r="CQ6" s="36">
        <f t="shared" si="10"/>
        <v>53.52</v>
      </c>
      <c r="CR6" s="36">
        <f t="shared" si="10"/>
        <v>54.24</v>
      </c>
      <c r="CS6" s="36">
        <f t="shared" si="10"/>
        <v>55.88</v>
      </c>
      <c r="CT6" s="36">
        <f t="shared" si="10"/>
        <v>55.22</v>
      </c>
      <c r="CU6" s="36">
        <f t="shared" si="10"/>
        <v>54.05</v>
      </c>
      <c r="CV6" s="35" t="str">
        <f>IF(CV7="","",IF(CV7="-","【-】","【"&amp;SUBSTITUTE(TEXT(CV7,"#,##0.00"),"-","△")&amp;"】"))</f>
        <v>【60.00】</v>
      </c>
      <c r="CW6" s="36">
        <f>IF(CW7="",NA(),CW7)</f>
        <v>86.98</v>
      </c>
      <c r="CX6" s="36">
        <f t="shared" ref="CX6:DF6" si="11">IF(CX7="",NA(),CX7)</f>
        <v>85.19</v>
      </c>
      <c r="CY6" s="36">
        <f t="shared" si="11"/>
        <v>83.37</v>
      </c>
      <c r="CZ6" s="36">
        <f t="shared" si="11"/>
        <v>80.05</v>
      </c>
      <c r="DA6" s="36">
        <f t="shared" si="11"/>
        <v>82.39</v>
      </c>
      <c r="DB6" s="36">
        <f t="shared" si="11"/>
        <v>81.459999999999994</v>
      </c>
      <c r="DC6" s="36">
        <f t="shared" si="11"/>
        <v>81.680000000000007</v>
      </c>
      <c r="DD6" s="36">
        <f t="shared" si="11"/>
        <v>80.989999999999995</v>
      </c>
      <c r="DE6" s="36">
        <f t="shared" si="11"/>
        <v>80.930000000000007</v>
      </c>
      <c r="DF6" s="36">
        <f t="shared" si="11"/>
        <v>80.510000000000005</v>
      </c>
      <c r="DG6" s="35" t="str">
        <f>IF(DG7="","",IF(DG7="-","【-】","【"&amp;SUBSTITUTE(TEXT(DG7,"#,##0.00"),"-","△")&amp;"】"))</f>
        <v>【89.80】</v>
      </c>
      <c r="DH6" s="36">
        <f>IF(DH7="",NA(),DH7)</f>
        <v>57.78</v>
      </c>
      <c r="DI6" s="36">
        <f t="shared" ref="DI6:DQ6" si="12">IF(DI7="",NA(),DI7)</f>
        <v>59.35</v>
      </c>
      <c r="DJ6" s="36">
        <f t="shared" si="12"/>
        <v>61.45</v>
      </c>
      <c r="DK6" s="36">
        <f t="shared" si="12"/>
        <v>62.01</v>
      </c>
      <c r="DL6" s="36">
        <f t="shared" si="12"/>
        <v>63.76</v>
      </c>
      <c r="DM6" s="36">
        <f t="shared" si="12"/>
        <v>47.7</v>
      </c>
      <c r="DN6" s="36">
        <f t="shared" si="12"/>
        <v>48.14</v>
      </c>
      <c r="DO6" s="36">
        <f t="shared" si="12"/>
        <v>46.61</v>
      </c>
      <c r="DP6" s="36">
        <f t="shared" si="12"/>
        <v>47.97</v>
      </c>
      <c r="DQ6" s="36">
        <f t="shared" si="12"/>
        <v>49.12</v>
      </c>
      <c r="DR6" s="35" t="str">
        <f>IF(DR7="","",IF(DR7="-","【-】","【"&amp;SUBSTITUTE(TEXT(DR7,"#,##0.00"),"-","△")&amp;"】"))</f>
        <v>【49.59】</v>
      </c>
      <c r="DS6" s="35">
        <f>IF(DS7="",NA(),DS7)</f>
        <v>0</v>
      </c>
      <c r="DT6" s="36">
        <f t="shared" ref="DT6:EB6" si="13">IF(DT7="",NA(),DT7)</f>
        <v>39.31</v>
      </c>
      <c r="DU6" s="36">
        <f t="shared" si="13"/>
        <v>33.04</v>
      </c>
      <c r="DV6" s="36">
        <f t="shared" si="13"/>
        <v>33.03</v>
      </c>
      <c r="DW6" s="36">
        <f t="shared" si="13"/>
        <v>36.14</v>
      </c>
      <c r="DX6" s="36">
        <f t="shared" si="13"/>
        <v>7.26</v>
      </c>
      <c r="DY6" s="36">
        <f t="shared" si="13"/>
        <v>11.13</v>
      </c>
      <c r="DZ6" s="36">
        <f t="shared" si="13"/>
        <v>10.84</v>
      </c>
      <c r="EA6" s="36">
        <f t="shared" si="13"/>
        <v>15.33</v>
      </c>
      <c r="EB6" s="36">
        <f t="shared" si="13"/>
        <v>16.760000000000002</v>
      </c>
      <c r="EC6" s="35" t="str">
        <f>IF(EC7="","",IF(EC7="-","【-】","【"&amp;SUBSTITUTE(TEXT(EC7,"#,##0.00"),"-","△")&amp;"】"))</f>
        <v>【19.44】</v>
      </c>
      <c r="ED6" s="35">
        <f>IF(ED7="",NA(),ED7)</f>
        <v>0</v>
      </c>
      <c r="EE6" s="35">
        <f t="shared" ref="EE6:EM6" si="14">IF(EE7="",NA(),EE7)</f>
        <v>0</v>
      </c>
      <c r="EF6" s="35">
        <f t="shared" si="14"/>
        <v>0</v>
      </c>
      <c r="EG6" s="35">
        <f t="shared" si="14"/>
        <v>0</v>
      </c>
      <c r="EH6" s="35">
        <f t="shared" si="14"/>
        <v>0</v>
      </c>
      <c r="EI6" s="36">
        <f t="shared" si="14"/>
        <v>1.65</v>
      </c>
      <c r="EJ6" s="36">
        <f t="shared" si="14"/>
        <v>0.47</v>
      </c>
      <c r="EK6" s="36">
        <f t="shared" si="14"/>
        <v>0.39</v>
      </c>
      <c r="EL6" s="36">
        <f t="shared" si="14"/>
        <v>0.43</v>
      </c>
      <c r="EM6" s="36">
        <f t="shared" si="14"/>
        <v>0.42</v>
      </c>
      <c r="EN6" s="35" t="str">
        <f>IF(EN7="","",IF(EN7="-","【-】","【"&amp;SUBSTITUTE(TEXT(EN7,"#,##0.00"),"-","△")&amp;"】"))</f>
        <v>【0.68】</v>
      </c>
    </row>
    <row r="7" spans="1:144" s="37" customFormat="1" x14ac:dyDescent="0.15">
      <c r="A7" s="29"/>
      <c r="B7" s="38">
        <v>2019</v>
      </c>
      <c r="C7" s="38">
        <v>473081</v>
      </c>
      <c r="D7" s="38">
        <v>46</v>
      </c>
      <c r="E7" s="38">
        <v>1</v>
      </c>
      <c r="F7" s="38">
        <v>0</v>
      </c>
      <c r="G7" s="38">
        <v>1</v>
      </c>
      <c r="H7" s="38" t="s">
        <v>92</v>
      </c>
      <c r="I7" s="38" t="s">
        <v>93</v>
      </c>
      <c r="J7" s="38" t="s">
        <v>94</v>
      </c>
      <c r="K7" s="38" t="s">
        <v>95</v>
      </c>
      <c r="L7" s="38" t="s">
        <v>96</v>
      </c>
      <c r="M7" s="38" t="s">
        <v>97</v>
      </c>
      <c r="N7" s="39" t="s">
        <v>98</v>
      </c>
      <c r="O7" s="39">
        <v>68.05</v>
      </c>
      <c r="P7" s="39">
        <v>99.9</v>
      </c>
      <c r="Q7" s="39">
        <v>3437</v>
      </c>
      <c r="R7" s="39">
        <v>13191</v>
      </c>
      <c r="S7" s="39">
        <v>54.35</v>
      </c>
      <c r="T7" s="39">
        <v>242.7</v>
      </c>
      <c r="U7" s="39">
        <v>13123</v>
      </c>
      <c r="V7" s="39">
        <v>43.6</v>
      </c>
      <c r="W7" s="39">
        <v>300.99</v>
      </c>
      <c r="X7" s="39">
        <v>116.64</v>
      </c>
      <c r="Y7" s="39">
        <v>112.25</v>
      </c>
      <c r="Z7" s="39">
        <v>115.6</v>
      </c>
      <c r="AA7" s="39">
        <v>116.66</v>
      </c>
      <c r="AB7" s="39">
        <v>119.83</v>
      </c>
      <c r="AC7" s="39">
        <v>111.06</v>
      </c>
      <c r="AD7" s="39">
        <v>111.34</v>
      </c>
      <c r="AE7" s="39">
        <v>110.02</v>
      </c>
      <c r="AF7" s="39">
        <v>108.76</v>
      </c>
      <c r="AG7" s="39">
        <v>108.46</v>
      </c>
      <c r="AH7" s="39">
        <v>112.01</v>
      </c>
      <c r="AI7" s="39">
        <v>0</v>
      </c>
      <c r="AJ7" s="39">
        <v>0</v>
      </c>
      <c r="AK7" s="39">
        <v>0</v>
      </c>
      <c r="AL7" s="39">
        <v>0</v>
      </c>
      <c r="AM7" s="39">
        <v>0</v>
      </c>
      <c r="AN7" s="39">
        <v>9.35</v>
      </c>
      <c r="AO7" s="39">
        <v>10.130000000000001</v>
      </c>
      <c r="AP7" s="39">
        <v>7.31</v>
      </c>
      <c r="AQ7" s="39">
        <v>7.48</v>
      </c>
      <c r="AR7" s="39">
        <v>11.94</v>
      </c>
      <c r="AS7" s="39">
        <v>1.08</v>
      </c>
      <c r="AT7" s="39">
        <v>227.63</v>
      </c>
      <c r="AU7" s="39">
        <v>273.63</v>
      </c>
      <c r="AV7" s="39">
        <v>268.79000000000002</v>
      </c>
      <c r="AW7" s="39">
        <v>254.98</v>
      </c>
      <c r="AX7" s="39">
        <v>239.84</v>
      </c>
      <c r="AY7" s="39">
        <v>398.29</v>
      </c>
      <c r="AZ7" s="39">
        <v>388.67</v>
      </c>
      <c r="BA7" s="39">
        <v>355.27</v>
      </c>
      <c r="BB7" s="39">
        <v>359.7</v>
      </c>
      <c r="BC7" s="39">
        <v>362.93</v>
      </c>
      <c r="BD7" s="39">
        <v>264.97000000000003</v>
      </c>
      <c r="BE7" s="39">
        <v>291.94</v>
      </c>
      <c r="BF7" s="39">
        <v>271.20999999999998</v>
      </c>
      <c r="BG7" s="39">
        <v>244.34</v>
      </c>
      <c r="BH7" s="39">
        <v>224.1</v>
      </c>
      <c r="BI7" s="39">
        <v>201.43</v>
      </c>
      <c r="BJ7" s="39">
        <v>431</v>
      </c>
      <c r="BK7" s="39">
        <v>422.5</v>
      </c>
      <c r="BL7" s="39">
        <v>458.27</v>
      </c>
      <c r="BM7" s="39">
        <v>447.01</v>
      </c>
      <c r="BN7" s="39">
        <v>439.05</v>
      </c>
      <c r="BO7" s="39">
        <v>266.61</v>
      </c>
      <c r="BP7" s="39">
        <v>118.31</v>
      </c>
      <c r="BQ7" s="39">
        <v>112.67</v>
      </c>
      <c r="BR7" s="39">
        <v>116.34</v>
      </c>
      <c r="BS7" s="39">
        <v>117.54</v>
      </c>
      <c r="BT7" s="39">
        <v>121.56</v>
      </c>
      <c r="BU7" s="39">
        <v>100.82</v>
      </c>
      <c r="BV7" s="39">
        <v>101.64</v>
      </c>
      <c r="BW7" s="39">
        <v>96.77</v>
      </c>
      <c r="BX7" s="39">
        <v>95.81</v>
      </c>
      <c r="BY7" s="39">
        <v>95.26</v>
      </c>
      <c r="BZ7" s="39">
        <v>103.24</v>
      </c>
      <c r="CA7" s="39">
        <v>163.31</v>
      </c>
      <c r="CB7" s="39">
        <v>171.63</v>
      </c>
      <c r="CC7" s="39">
        <v>167.08</v>
      </c>
      <c r="CD7" s="39">
        <v>167.5</v>
      </c>
      <c r="CE7" s="39">
        <v>161.65</v>
      </c>
      <c r="CF7" s="39">
        <v>179.55</v>
      </c>
      <c r="CG7" s="39">
        <v>179.16</v>
      </c>
      <c r="CH7" s="39">
        <v>187.18</v>
      </c>
      <c r="CI7" s="39">
        <v>189.58</v>
      </c>
      <c r="CJ7" s="39">
        <v>192.82</v>
      </c>
      <c r="CK7" s="39">
        <v>168.38</v>
      </c>
      <c r="CL7" s="39">
        <v>51.34</v>
      </c>
      <c r="CM7" s="39">
        <v>57.12</v>
      </c>
      <c r="CN7" s="39">
        <v>58.72</v>
      </c>
      <c r="CO7" s="39">
        <v>60.59</v>
      </c>
      <c r="CP7" s="39">
        <v>58.94</v>
      </c>
      <c r="CQ7" s="39">
        <v>53.52</v>
      </c>
      <c r="CR7" s="39">
        <v>54.24</v>
      </c>
      <c r="CS7" s="39">
        <v>55.88</v>
      </c>
      <c r="CT7" s="39">
        <v>55.22</v>
      </c>
      <c r="CU7" s="39">
        <v>54.05</v>
      </c>
      <c r="CV7" s="39">
        <v>60</v>
      </c>
      <c r="CW7" s="39">
        <v>86.98</v>
      </c>
      <c r="CX7" s="39">
        <v>85.19</v>
      </c>
      <c r="CY7" s="39">
        <v>83.37</v>
      </c>
      <c r="CZ7" s="39">
        <v>80.05</v>
      </c>
      <c r="DA7" s="39">
        <v>82.39</v>
      </c>
      <c r="DB7" s="39">
        <v>81.459999999999994</v>
      </c>
      <c r="DC7" s="39">
        <v>81.680000000000007</v>
      </c>
      <c r="DD7" s="39">
        <v>80.989999999999995</v>
      </c>
      <c r="DE7" s="39">
        <v>80.930000000000007</v>
      </c>
      <c r="DF7" s="39">
        <v>80.510000000000005</v>
      </c>
      <c r="DG7" s="39">
        <v>89.8</v>
      </c>
      <c r="DH7" s="39">
        <v>57.78</v>
      </c>
      <c r="DI7" s="39">
        <v>59.35</v>
      </c>
      <c r="DJ7" s="39">
        <v>61.45</v>
      </c>
      <c r="DK7" s="39">
        <v>62.01</v>
      </c>
      <c r="DL7" s="39">
        <v>63.76</v>
      </c>
      <c r="DM7" s="39">
        <v>47.7</v>
      </c>
      <c r="DN7" s="39">
        <v>48.14</v>
      </c>
      <c r="DO7" s="39">
        <v>46.61</v>
      </c>
      <c r="DP7" s="39">
        <v>47.97</v>
      </c>
      <c r="DQ7" s="39">
        <v>49.12</v>
      </c>
      <c r="DR7" s="39">
        <v>49.59</v>
      </c>
      <c r="DS7" s="39">
        <v>0</v>
      </c>
      <c r="DT7" s="39">
        <v>39.31</v>
      </c>
      <c r="DU7" s="39">
        <v>33.04</v>
      </c>
      <c r="DV7" s="39">
        <v>33.03</v>
      </c>
      <c r="DW7" s="39">
        <v>36.14</v>
      </c>
      <c r="DX7" s="39">
        <v>7.26</v>
      </c>
      <c r="DY7" s="39">
        <v>11.13</v>
      </c>
      <c r="DZ7" s="39">
        <v>10.84</v>
      </c>
      <c r="EA7" s="39">
        <v>15.33</v>
      </c>
      <c r="EB7" s="39">
        <v>16.760000000000002</v>
      </c>
      <c r="EC7" s="39">
        <v>19.440000000000001</v>
      </c>
      <c r="ED7" s="39">
        <v>0</v>
      </c>
      <c r="EE7" s="39">
        <v>0</v>
      </c>
      <c r="EF7" s="39">
        <v>0</v>
      </c>
      <c r="EG7" s="39">
        <v>0</v>
      </c>
      <c r="EH7" s="39">
        <v>0</v>
      </c>
      <c r="EI7" s="39">
        <v>1.65</v>
      </c>
      <c r="EJ7" s="39">
        <v>0.47</v>
      </c>
      <c r="EK7" s="39">
        <v>0.39</v>
      </c>
      <c r="EL7" s="39">
        <v>0.43</v>
      </c>
      <c r="EM7" s="39">
        <v>0.42</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99</v>
      </c>
      <c r="C9" s="42" t="s">
        <v>100</v>
      </c>
      <c r="D9" s="42" t="s">
        <v>101</v>
      </c>
      <c r="E9" s="42" t="s">
        <v>102</v>
      </c>
      <c r="F9" s="42" t="s">
        <v>103</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104</v>
      </c>
    </row>
    <row r="12" spans="1:144" x14ac:dyDescent="0.15">
      <c r="B12">
        <v>1</v>
      </c>
      <c r="C12">
        <v>1</v>
      </c>
      <c r="D12">
        <v>1</v>
      </c>
      <c r="E12">
        <v>1</v>
      </c>
      <c r="F12">
        <v>1</v>
      </c>
      <c r="G12" t="s">
        <v>105</v>
      </c>
    </row>
    <row r="13" spans="1:144" x14ac:dyDescent="0.15">
      <c r="B13" t="s">
        <v>106</v>
      </c>
      <c r="C13" t="s">
        <v>107</v>
      </c>
      <c r="D13" t="s">
        <v>107</v>
      </c>
      <c r="E13" t="s">
        <v>107</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屋比久　信子</cp:lastModifiedBy>
  <cp:lastPrinted>2021-01-26T07:33:58Z</cp:lastPrinted>
  <dcterms:created xsi:type="dcterms:W3CDTF">2020-12-04T02:17:19Z</dcterms:created>
  <dcterms:modified xsi:type="dcterms:W3CDTF">2021-01-26T08:02:54Z</dcterms:modified>
  <cp:category/>
</cp:coreProperties>
</file>