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ruma0347\Desktop\"/>
    </mc:Choice>
  </mc:AlternateContent>
  <xr:revisionPtr revIDLastSave="0" documentId="13_ncr:1_{F7C6C7DC-566A-47CE-BE83-FEFA013EE949}" xr6:coauthVersionLast="36" xr6:coauthVersionMax="36" xr10:uidLastSave="{00000000-0000-0000-0000-000000000000}"/>
  <workbookProtection workbookAlgorithmName="SHA-512" workbookHashValue="XyPH7PjdN10D4QPXVTlDBHmSa1v6gWM+3P6VOYPF1vQ2CKOHqy72xJ+25sOS3D95MO6GGoGnTfW2335pHvwZAA==" workbookSaltValue="q/4ClfI/t43FhDyrlhil9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R6" i="5"/>
  <c r="Q6" i="5"/>
  <c r="W10" i="4" s="1"/>
  <c r="P6" i="5"/>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BB10" i="4"/>
  <c r="AT10" i="4"/>
  <c r="AL10" i="4"/>
  <c r="AD10" i="4"/>
  <c r="P10" i="4"/>
  <c r="I10" i="4"/>
  <c r="AL8" i="4"/>
  <c r="W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<sst xmlns="http://schemas.openxmlformats.org/spreadsheetml/2006/main" count="236" uniqueCount="119">
  <si>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</si>
  <si>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</si>
  <si>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</si>
  <si>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</si>
  <si>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</si>
  <si>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</si>
  <si>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</si>
  <si>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</si>
  <si>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</si>
  <si>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</si>
  <si>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</si>
  <si>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</si>
  <si>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</si>
  <si>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</si>
  <si>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</si>
  <si>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</si>
  <si>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</si>
  <si>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</si>
  <si>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</si>
  <si>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</si>
  <si>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</si>
  <si>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</si>
  <si>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</si>
  <si>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</si>
  <si>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</si>
  <si>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</si>
  <si>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</si>
  <si>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</si>
  <si>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</si>
  <si>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</si>
  <si>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</si>
  <si>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</si>
  <si>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</si>
  <si>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</si>
  <si>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</si>
  <si>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</si>
  <si>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</si>
  <si>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</si>
  <si>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</si>
  <si>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</si>
  <si>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</si>
  <si>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</si>
  <si>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</si>
  <si>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</si>
  <si>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</si>
  <si>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</si>
  <si>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</si>
  <si>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</si>
  <si>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</si>
  <si>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</si>
  <si>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</si>
  <si>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</si>
  <si>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</si>
  <si>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</si>
  <si>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</si>
  <si>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</si>
  <si>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</si>
  <si>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</si>
  <si>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</si>
  <si>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</si>
  <si>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</si>
  <si>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</si>
  <si>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</si>
  <si>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</si>
  <si>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</si>
  <si>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</si>
  <si>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</si>
  <si>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</si>
  <si>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</si>
  <si>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</si>
  <si>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</si>
  <si>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</si>
  <si>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</si>
  <si>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</si>
  <si>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</si>
  <si>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</si>
  <si>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</si>
  <si>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</si>
  <si>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</si>
  <si>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</si>
  <si>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</si>
  <si>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</si>
  <si>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</si>
  <si>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</si>
  <si>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</si>
  <si>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</si>
  <si>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</si>
  <si>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</si>
  <si>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</si>
  <si>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</si>
  <si>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</si>
  <si>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</si>
  <si>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</si>
  <si>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</si>
  <si>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</si>
  <si>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</si>
  <si>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</si>
  <si>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うるま市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</si>
  <si>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</si>
  <si>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</si>
  <si>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</si>
  <si>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</si>
  <si>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</si>
  <si>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</si>
  <si>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</si>
  <si>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</si>
  <si>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</si>
  <si>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</si>
  <si>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</si>
  <si>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</si>
  <si>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</si>
  <si>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</si>
  <si>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</si>
  <si>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</si>
  <si>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</si>
  <si>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</si>
  <si>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①④➄：</t>
    </r>
    <r>
      <rPr>
        <u/>
        <sz val="11"/>
        <color theme="1"/>
        <rFont val="ＭＳ ゴシック"/>
        <family val="3"/>
        <charset val="128"/>
      </rPr>
      <t>収益的収支比率は70.37％</t>
    </r>
    <r>
      <rPr>
        <sz val="11"/>
        <color theme="1"/>
        <rFont val="ＭＳ ゴシック"/>
        <family val="3"/>
        <charset val="128"/>
      </rPr>
      <t>で100％未満であるため、使用料収入や一般会計繰入金の収益で、維持管理費用や企業債償還金を賄えていない。汚水処理費のうち使用料で賄われている割合を表す</t>
    </r>
    <r>
      <rPr>
        <u/>
        <sz val="11"/>
        <color theme="1"/>
        <rFont val="ＭＳ ゴシック"/>
        <family val="3"/>
        <charset val="128"/>
      </rPr>
      <t>経費回収率は50.65％</t>
    </r>
    <r>
      <rPr>
        <sz val="11"/>
        <color theme="1"/>
        <rFont val="ＭＳ ゴシック"/>
        <family val="3"/>
        <charset val="128"/>
      </rPr>
      <t>で類似団体平均値と比較して低い。使用料収入に対する企業債残高の割合である</t>
    </r>
    <r>
      <rPr>
        <u/>
        <sz val="11"/>
        <color theme="1"/>
        <rFont val="ＭＳ ゴシック"/>
        <family val="3"/>
        <charset val="128"/>
      </rPr>
      <t>企業債残高比率は907.42％</t>
    </r>
    <r>
      <rPr>
        <sz val="11"/>
        <color theme="1"/>
        <rFont val="ＭＳ ゴシック"/>
        <family val="3"/>
        <charset val="128"/>
      </rPr>
      <t>で類似団体平均値と比較して高い。現在一般会計からの財源補てん（基準外繰入）や継続的に発行している資本費平準化債により、事業経営が維持している状況にあるため、下水道使用料の適正な水準を検討する必要がある。
⑥：</t>
    </r>
    <r>
      <rPr>
        <u/>
        <sz val="11"/>
        <color theme="1"/>
        <rFont val="ＭＳ ゴシック"/>
        <family val="3"/>
        <charset val="128"/>
      </rPr>
      <t>汚水処理原価は159.73円</t>
    </r>
    <r>
      <rPr>
        <sz val="11"/>
        <color theme="1"/>
        <rFont val="ＭＳ ゴシック"/>
        <family val="3"/>
        <charset val="128"/>
      </rPr>
      <t>で、前年度より減少しているが、令和2年4月からの公営企業会計移行による、打ち切り決算の影響がある。その影響を加味し試算したところ177.05円で前年度より増加となる。費用の縮減に向けて、効率的・効果的な下水道の整備、維持管理の効率性向上を図り、事業経営の効率化、接続率向上による有収水量の増加への取り組みが重要である。
⑦</t>
    </r>
    <r>
      <rPr>
        <u/>
        <sz val="11"/>
        <color theme="1"/>
        <rFont val="ＭＳ ゴシック"/>
        <family val="3"/>
        <charset val="128"/>
      </rPr>
      <t>施設利用率は91.03％</t>
    </r>
    <r>
      <rPr>
        <sz val="11"/>
        <color theme="1"/>
        <rFont val="ＭＳ ゴシック"/>
        <family val="3"/>
        <charset val="128"/>
      </rPr>
      <t>で、不明水量の増加により高い利用率となっていることから、不明水量の把握及び不明水の改善対策に努め、施設への負荷軽減に努める。
⑧</t>
    </r>
    <r>
      <rPr>
        <u/>
        <sz val="11"/>
        <color theme="1"/>
        <rFont val="ＭＳ ゴシック"/>
        <family val="3"/>
        <charset val="128"/>
      </rPr>
      <t>水洗化率は81.60％</t>
    </r>
    <r>
      <rPr>
        <sz val="11"/>
        <color theme="1"/>
        <rFont val="ＭＳ ゴシック"/>
        <family val="3"/>
        <charset val="128"/>
      </rPr>
      <t>で増加傾向にあるが全国及び類似団体平均値より低い水準にあり、未接続世帯に対し、接続への理解を図る取り組みが重要である。引き続き、個別訪問や接続補助金及び融資あっせん制度の活用を推進し、水洗化率向上を図る。</t>
    </r>
    <rPh sb="4" eb="7">
      <t>シュウエキテキ</t>
    </rPh>
    <rPh sb="7" eb="9">
      <t>シュウシ</t>
    </rPh>
    <rPh sb="9" eb="11">
      <t>ヒリツ</t>
    </rPh>
    <rPh sb="23" eb="25">
      <t>ミマン</t>
    </rPh>
    <rPh sb="31" eb="34">
      <t>シヨウリョウ</t>
    </rPh>
    <rPh sb="34" eb="36">
      <t>シュウニュウ</t>
    </rPh>
    <rPh sb="37" eb="39">
      <t>イッパン</t>
    </rPh>
    <rPh sb="39" eb="41">
      <t>カイケイ</t>
    </rPh>
    <rPh sb="41" eb="43">
      <t>クリイレ</t>
    </rPh>
    <rPh sb="43" eb="44">
      <t>キン</t>
    </rPh>
    <rPh sb="45" eb="47">
      <t>シュウエキ</t>
    </rPh>
    <rPh sb="49" eb="51">
      <t>イジ</t>
    </rPh>
    <rPh sb="51" eb="53">
      <t>カンリ</t>
    </rPh>
    <rPh sb="53" eb="55">
      <t>ヒヨウ</t>
    </rPh>
    <rPh sb="56" eb="58">
      <t>キギョウ</t>
    </rPh>
    <rPh sb="58" eb="59">
      <t>サイ</t>
    </rPh>
    <rPh sb="59" eb="61">
      <t>ショウカン</t>
    </rPh>
    <rPh sb="61" eb="62">
      <t>キン</t>
    </rPh>
    <rPh sb="63" eb="64">
      <t>マカナ</t>
    </rPh>
    <rPh sb="70" eb="72">
      <t>オスイ</t>
    </rPh>
    <rPh sb="72" eb="74">
      <t>ショリ</t>
    </rPh>
    <rPh sb="74" eb="75">
      <t>ヒ</t>
    </rPh>
    <rPh sb="78" eb="81">
      <t>シヨウリョウ</t>
    </rPh>
    <rPh sb="82" eb="83">
      <t>マカナ</t>
    </rPh>
    <rPh sb="88" eb="90">
      <t>ワリアイ</t>
    </rPh>
    <rPh sb="91" eb="92">
      <t>アラワ</t>
    </rPh>
    <rPh sb="93" eb="95">
      <t>ケイヒ</t>
    </rPh>
    <rPh sb="95" eb="97">
      <t>カイシュウ</t>
    </rPh>
    <rPh sb="97" eb="98">
      <t>リツ</t>
    </rPh>
    <rPh sb="106" eb="108">
      <t>ルイジ</t>
    </rPh>
    <rPh sb="108" eb="110">
      <t>ダンタイ</t>
    </rPh>
    <rPh sb="110" eb="113">
      <t>ヘイキンチ</t>
    </rPh>
    <rPh sb="114" eb="116">
      <t>ヒカク</t>
    </rPh>
    <rPh sb="118" eb="119">
      <t>ヒク</t>
    </rPh>
    <rPh sb="121" eb="124">
      <t>シヨウリョウ</t>
    </rPh>
    <rPh sb="124" eb="126">
      <t>シュウニュウ</t>
    </rPh>
    <rPh sb="127" eb="128">
      <t>タイ</t>
    </rPh>
    <rPh sb="130" eb="132">
      <t>キギョウ</t>
    </rPh>
    <rPh sb="132" eb="133">
      <t>サイ</t>
    </rPh>
    <rPh sb="133" eb="135">
      <t>ザンダカ</t>
    </rPh>
    <rPh sb="136" eb="138">
      <t>ワリアイ</t>
    </rPh>
    <rPh sb="141" eb="143">
      <t>キギョウ</t>
    </rPh>
    <rPh sb="143" eb="144">
      <t>サイ</t>
    </rPh>
    <rPh sb="144" eb="146">
      <t>ザンダカ</t>
    </rPh>
    <rPh sb="146" eb="148">
      <t>ヒリツ</t>
    </rPh>
    <rPh sb="157" eb="159">
      <t>ルイジ</t>
    </rPh>
    <rPh sb="159" eb="161">
      <t>ダンタイ</t>
    </rPh>
    <rPh sb="161" eb="164">
      <t>ヘイキンチ</t>
    </rPh>
    <rPh sb="165" eb="167">
      <t>ヒカク</t>
    </rPh>
    <rPh sb="169" eb="170">
      <t>タカ</t>
    </rPh>
    <rPh sb="172" eb="174">
      <t>ゲンザイ</t>
    </rPh>
    <rPh sb="174" eb="176">
      <t>イッパン</t>
    </rPh>
    <rPh sb="176" eb="178">
      <t>カイケイ</t>
    </rPh>
    <rPh sb="181" eb="183">
      <t>ザイゲン</t>
    </rPh>
    <rPh sb="183" eb="184">
      <t>ホ</t>
    </rPh>
    <rPh sb="187" eb="189">
      <t>キジュン</t>
    </rPh>
    <rPh sb="189" eb="190">
      <t>ガイ</t>
    </rPh>
    <rPh sb="190" eb="192">
      <t>クリイレ</t>
    </rPh>
    <rPh sb="194" eb="197">
      <t>ケイゾクテキ</t>
    </rPh>
    <rPh sb="198" eb="200">
      <t>ハッコウ</t>
    </rPh>
    <rPh sb="204" eb="206">
      <t>シホン</t>
    </rPh>
    <rPh sb="206" eb="207">
      <t>ヒ</t>
    </rPh>
    <rPh sb="207" eb="210">
      <t>ヘイジュンカ</t>
    </rPh>
    <rPh sb="210" eb="211">
      <t>サイ</t>
    </rPh>
    <rPh sb="215" eb="217">
      <t>ジギョウ</t>
    </rPh>
    <rPh sb="217" eb="219">
      <t>ケイエイ</t>
    </rPh>
    <rPh sb="220" eb="222">
      <t>イジ</t>
    </rPh>
    <rPh sb="226" eb="228">
      <t>ジョウキョウ</t>
    </rPh>
    <rPh sb="234" eb="237">
      <t>ゲスイドウ</t>
    </rPh>
    <rPh sb="237" eb="240">
      <t>シヨウリョウ</t>
    </rPh>
    <rPh sb="241" eb="243">
      <t>テキセイ</t>
    </rPh>
    <rPh sb="244" eb="246">
      <t>スイジュン</t>
    </rPh>
    <rPh sb="247" eb="249">
      <t>ケントウ</t>
    </rPh>
    <rPh sb="251" eb="253">
      <t>ヒツヨウ</t>
    </rPh>
    <rPh sb="260" eb="262">
      <t>オスイ</t>
    </rPh>
    <rPh sb="262" eb="264">
      <t>ショリ</t>
    </rPh>
    <rPh sb="264" eb="266">
      <t>ゲンカ</t>
    </rPh>
    <rPh sb="273" eb="274">
      <t>エン</t>
    </rPh>
    <rPh sb="276" eb="279">
      <t>ゼンネンド</t>
    </rPh>
    <rPh sb="281" eb="283">
      <t>ゲンショウ</t>
    </rPh>
    <rPh sb="289" eb="291">
      <t>レイワ</t>
    </rPh>
    <rPh sb="298" eb="300">
      <t>コウエイ</t>
    </rPh>
    <rPh sb="300" eb="302">
      <t>キギョウ</t>
    </rPh>
    <rPh sb="302" eb="304">
      <t>カイケイ</t>
    </rPh>
    <rPh sb="304" eb="306">
      <t>イコウ</t>
    </rPh>
    <rPh sb="310" eb="311">
      <t>ウ</t>
    </rPh>
    <rPh sb="312" eb="313">
      <t>キ</t>
    </rPh>
    <rPh sb="314" eb="316">
      <t>ケッサン</t>
    </rPh>
    <rPh sb="317" eb="319">
      <t>エイキョウ</t>
    </rPh>
    <rPh sb="346" eb="349">
      <t>ゼンネンド</t>
    </rPh>
    <rPh sb="351" eb="353">
      <t>ゾウカ</t>
    </rPh>
    <rPh sb="357" eb="359">
      <t>ヒヨウ</t>
    </rPh>
    <rPh sb="360" eb="362">
      <t>シュクゲン</t>
    </rPh>
    <rPh sb="363" eb="364">
      <t>ム</t>
    </rPh>
    <rPh sb="367" eb="370">
      <t>コウリツテキ</t>
    </rPh>
    <rPh sb="371" eb="374">
      <t>コウカテキ</t>
    </rPh>
    <rPh sb="375" eb="378">
      <t>ゲスイドウ</t>
    </rPh>
    <rPh sb="379" eb="381">
      <t>セイビ</t>
    </rPh>
    <rPh sb="382" eb="384">
      <t>イジ</t>
    </rPh>
    <rPh sb="384" eb="386">
      <t>カンリ</t>
    </rPh>
    <rPh sb="387" eb="390">
      <t>コウリツセイ</t>
    </rPh>
    <rPh sb="390" eb="392">
      <t>コウジョウ</t>
    </rPh>
    <rPh sb="393" eb="394">
      <t>ハカ</t>
    </rPh>
    <rPh sb="396" eb="398">
      <t>ジギョウ</t>
    </rPh>
    <rPh sb="398" eb="400">
      <t>ケイエイ</t>
    </rPh>
    <rPh sb="401" eb="404">
      <t>コウリツカ</t>
    </rPh>
    <rPh sb="405" eb="407">
      <t>セツゾク</t>
    </rPh>
    <rPh sb="407" eb="408">
      <t>リツ</t>
    </rPh>
    <rPh sb="408" eb="410">
      <t>コウジョウ</t>
    </rPh>
    <rPh sb="413" eb="415">
      <t>ユウシュウ</t>
    </rPh>
    <rPh sb="415" eb="417">
      <t>スイリョウ</t>
    </rPh>
    <rPh sb="418" eb="420">
      <t>ゾウカ</t>
    </rPh>
    <rPh sb="422" eb="423">
      <t>ト</t>
    </rPh>
    <rPh sb="424" eb="425">
      <t>ク</t>
    </rPh>
    <rPh sb="427" eb="429">
      <t>ジュウヨウ</t>
    </rPh>
    <rPh sb="435" eb="437">
      <t>シセツ</t>
    </rPh>
    <rPh sb="437" eb="439">
      <t>リヨウ</t>
    </rPh>
    <rPh sb="439" eb="440">
      <t>リツ</t>
    </rPh>
    <rPh sb="449" eb="451">
      <t>フメイ</t>
    </rPh>
    <rPh sb="451" eb="453">
      <t>スイリョウ</t>
    </rPh>
    <rPh sb="454" eb="456">
      <t>ゾウカ</t>
    </rPh>
    <rPh sb="459" eb="460">
      <t>タカ</t>
    </rPh>
    <rPh sb="461" eb="464">
      <t>リヨウリツ</t>
    </rPh>
    <rPh sb="475" eb="477">
      <t>フメイ</t>
    </rPh>
    <rPh sb="477" eb="479">
      <t>スイリョウ</t>
    </rPh>
    <rPh sb="480" eb="482">
      <t>ハアク</t>
    </rPh>
    <rPh sb="482" eb="483">
      <t>オヨ</t>
    </rPh>
    <rPh sb="484" eb="486">
      <t>フメイ</t>
    </rPh>
    <rPh sb="486" eb="487">
      <t>スイ</t>
    </rPh>
    <rPh sb="488" eb="490">
      <t>カイゼン</t>
    </rPh>
    <rPh sb="490" eb="492">
      <t>タイサク</t>
    </rPh>
    <rPh sb="493" eb="494">
      <t>ツト</t>
    </rPh>
    <rPh sb="496" eb="498">
      <t>シセツ</t>
    </rPh>
    <rPh sb="500" eb="502">
      <t>フカ</t>
    </rPh>
    <rPh sb="502" eb="504">
      <t>ケイゲン</t>
    </rPh>
    <rPh sb="505" eb="506">
      <t>ツト</t>
    </rPh>
    <rPh sb="511" eb="514">
      <t>スイセンカ</t>
    </rPh>
    <rPh sb="514" eb="515">
      <t>リツ</t>
    </rPh>
    <rPh sb="523" eb="525">
      <t>ゾウカ</t>
    </rPh>
    <rPh sb="525" eb="527">
      <t>ケイコウ</t>
    </rPh>
    <rPh sb="531" eb="533">
      <t>ゼンコク</t>
    </rPh>
    <rPh sb="533" eb="534">
      <t>オヨ</t>
    </rPh>
    <rPh sb="535" eb="537">
      <t>ルイジ</t>
    </rPh>
    <rPh sb="537" eb="539">
      <t>ダンタイ</t>
    </rPh>
    <rPh sb="539" eb="541">
      <t>ヘイキン</t>
    </rPh>
    <rPh sb="541" eb="542">
      <t>チ</t>
    </rPh>
    <rPh sb="544" eb="545">
      <t>ヒク</t>
    </rPh>
    <rPh sb="546" eb="548">
      <t>スイジュン</t>
    </rPh>
    <rPh sb="552" eb="555">
      <t>ミセツゾク</t>
    </rPh>
    <rPh sb="555" eb="557">
      <t>セタイ</t>
    </rPh>
    <rPh sb="558" eb="559">
      <t>タイ</t>
    </rPh>
    <rPh sb="561" eb="563">
      <t>セツゾク</t>
    </rPh>
    <rPh sb="565" eb="567">
      <t>リカイ</t>
    </rPh>
    <rPh sb="568" eb="569">
      <t>ハカ</t>
    </rPh>
    <rPh sb="570" eb="571">
      <t>ト</t>
    </rPh>
    <rPh sb="572" eb="573">
      <t>ク</t>
    </rPh>
    <rPh sb="575" eb="577">
      <t>ジュウヨウ</t>
    </rPh>
    <rPh sb="581" eb="582">
      <t>ヒ</t>
    </rPh>
    <rPh sb="583" eb="584">
      <t>ツヅ</t>
    </rPh>
    <rPh sb="586" eb="588">
      <t>コベツ</t>
    </rPh>
    <rPh sb="588" eb="590">
      <t>ホウモン</t>
    </rPh>
    <rPh sb="591" eb="593">
      <t>セツゾク</t>
    </rPh>
    <rPh sb="593" eb="596">
      <t>ホジョキン</t>
    </rPh>
    <rPh sb="596" eb="597">
      <t>オヨ</t>
    </rPh>
    <rPh sb="598" eb="600">
      <t>ユウシ</t>
    </rPh>
    <rPh sb="604" eb="606">
      <t>セイド</t>
    </rPh>
    <rPh sb="607" eb="609">
      <t>カツヨウ</t>
    </rPh>
    <rPh sb="610" eb="612">
      <t>スイシン</t>
    </rPh>
    <rPh sb="614" eb="617">
      <t>スイセンカ</t>
    </rPh>
    <rPh sb="617" eb="618">
      <t>リツ</t>
    </rPh>
    <rPh sb="618" eb="620">
      <t>コウジョウ</t>
    </rPh>
    <rPh sb="621" eb="622">
      <t>ハカ</t>
    </rPh>
    <phoneticPr fontId="4"/>
  </si>
  <si>
    <t>　下水道普及率は66.85％で、汚水処理の概成に向けて沖縄汚水再生ちゅら水プランに基づく効率的効果的な整備方針のもと、未普及地域の計画的な下水道整備を進めるとともに、区域外は個人設置型浄化槽の整備を促進する必要がある。今後は、石川処理区の老朽化対策費の増加が見込まれる。単独処理で運営している石川処理区と沖縄県流域下水道との広域化・共同化作業を検討する必要がある。
　事業経営において、経常収支比率や経費回収率が類似団体平均値と比較して低く、一般会計から多額の基準外繰入金の補てんを受けている現状等を踏まえ、令和３年度において、下水道使用料のあり方や水準の検討に取り組む。また、引き続き接続率の向上を図り使用料収入の確保に努める。令和２年度より地方公営企業会計に移行する。健全経営を図るため、平成30年度に策定した経営戦略の進捗管理を行い、必要に応じて見直し（ローリング）を行う。</t>
    <rPh sb="1" eb="4">
      <t>ゲスイドウ</t>
    </rPh>
    <rPh sb="4" eb="6">
      <t>フキュウ</t>
    </rPh>
    <rPh sb="6" eb="7">
      <t>リツ</t>
    </rPh>
    <rPh sb="16" eb="18">
      <t>オスイ</t>
    </rPh>
    <rPh sb="18" eb="20">
      <t>ショリ</t>
    </rPh>
    <rPh sb="21" eb="23">
      <t>ガイセイ</t>
    </rPh>
    <rPh sb="24" eb="25">
      <t>ム</t>
    </rPh>
    <rPh sb="27" eb="29">
      <t>オキナワ</t>
    </rPh>
    <rPh sb="29" eb="31">
      <t>オスイ</t>
    </rPh>
    <rPh sb="31" eb="33">
      <t>サイセイ</t>
    </rPh>
    <rPh sb="36" eb="37">
      <t>ミズ</t>
    </rPh>
    <rPh sb="41" eb="42">
      <t>モト</t>
    </rPh>
    <rPh sb="44" eb="47">
      <t>コウリツテキ</t>
    </rPh>
    <rPh sb="47" eb="50">
      <t>コウカテキ</t>
    </rPh>
    <rPh sb="51" eb="53">
      <t>セイビ</t>
    </rPh>
    <rPh sb="53" eb="55">
      <t>ホウシン</t>
    </rPh>
    <rPh sb="59" eb="62">
      <t>ミフキュウ</t>
    </rPh>
    <rPh sb="62" eb="64">
      <t>チイキ</t>
    </rPh>
    <rPh sb="65" eb="68">
      <t>ケイカクテキ</t>
    </rPh>
    <rPh sb="69" eb="72">
      <t>ゲスイドウ</t>
    </rPh>
    <rPh sb="72" eb="74">
      <t>セイビ</t>
    </rPh>
    <rPh sb="75" eb="76">
      <t>スス</t>
    </rPh>
    <rPh sb="83" eb="86">
      <t>クイキガイ</t>
    </rPh>
    <rPh sb="109" eb="111">
      <t>コンゴ</t>
    </rPh>
    <rPh sb="113" eb="115">
      <t>イシカワ</t>
    </rPh>
    <rPh sb="115" eb="117">
      <t>ショリ</t>
    </rPh>
    <rPh sb="117" eb="118">
      <t>ク</t>
    </rPh>
    <rPh sb="119" eb="122">
      <t>ロウキュウカ</t>
    </rPh>
    <rPh sb="122" eb="124">
      <t>タイサク</t>
    </rPh>
    <rPh sb="124" eb="125">
      <t>ヒ</t>
    </rPh>
    <rPh sb="126" eb="128">
      <t>ゾウカ</t>
    </rPh>
    <rPh sb="129" eb="131">
      <t>ミコ</t>
    </rPh>
    <rPh sb="135" eb="137">
      <t>タンドク</t>
    </rPh>
    <rPh sb="137" eb="139">
      <t>ショリ</t>
    </rPh>
    <rPh sb="140" eb="142">
      <t>ウンエイ</t>
    </rPh>
    <rPh sb="146" eb="148">
      <t>イシカワ</t>
    </rPh>
    <rPh sb="148" eb="150">
      <t>ショリ</t>
    </rPh>
    <rPh sb="150" eb="151">
      <t>ク</t>
    </rPh>
    <rPh sb="152" eb="155">
      <t>オキナワケン</t>
    </rPh>
    <rPh sb="155" eb="157">
      <t>リュウイキ</t>
    </rPh>
    <rPh sb="157" eb="160">
      <t>ゲスイドウ</t>
    </rPh>
    <rPh sb="162" eb="165">
      <t>コウイキカ</t>
    </rPh>
    <rPh sb="166" eb="169">
      <t>キョウドウカ</t>
    </rPh>
    <rPh sb="169" eb="171">
      <t>サギョウ</t>
    </rPh>
    <rPh sb="172" eb="174">
      <t>ケントウ</t>
    </rPh>
    <rPh sb="176" eb="178">
      <t>ヒツヨウ</t>
    </rPh>
    <rPh sb="184" eb="186">
      <t>ジギョウ</t>
    </rPh>
    <rPh sb="186" eb="188">
      <t>ケイエイ</t>
    </rPh>
    <rPh sb="193" eb="195">
      <t>ケイジョウ</t>
    </rPh>
    <rPh sb="195" eb="197">
      <t>シュウシ</t>
    </rPh>
    <rPh sb="197" eb="199">
      <t>ヒリツ</t>
    </rPh>
    <rPh sb="200" eb="202">
      <t>ケイヒ</t>
    </rPh>
    <rPh sb="202" eb="204">
      <t>カイシュウ</t>
    </rPh>
    <rPh sb="204" eb="205">
      <t>リツ</t>
    </rPh>
    <rPh sb="206" eb="208">
      <t>ルイジ</t>
    </rPh>
    <rPh sb="208" eb="210">
      <t>ダンタイ</t>
    </rPh>
    <rPh sb="210" eb="213">
      <t>ヘイキンチ</t>
    </rPh>
    <rPh sb="214" eb="216">
      <t>ヒカク</t>
    </rPh>
    <rPh sb="218" eb="219">
      <t>ヒク</t>
    </rPh>
    <rPh sb="221" eb="223">
      <t>イッパン</t>
    </rPh>
    <rPh sb="223" eb="225">
      <t>カイケイ</t>
    </rPh>
    <rPh sb="227" eb="229">
      <t>タガク</t>
    </rPh>
    <rPh sb="230" eb="232">
      <t>キジュン</t>
    </rPh>
    <rPh sb="232" eb="233">
      <t>ガイ</t>
    </rPh>
    <rPh sb="233" eb="235">
      <t>クリイレ</t>
    </rPh>
    <rPh sb="235" eb="236">
      <t>キン</t>
    </rPh>
    <rPh sb="237" eb="238">
      <t>ホ</t>
    </rPh>
    <rPh sb="241" eb="242">
      <t>ウ</t>
    </rPh>
    <rPh sb="246" eb="248">
      <t>ゲンジョウ</t>
    </rPh>
    <rPh sb="248" eb="249">
      <t>ナド</t>
    </rPh>
    <rPh sb="250" eb="251">
      <t>フ</t>
    </rPh>
    <rPh sb="254" eb="256">
      <t>レイワ</t>
    </rPh>
    <rPh sb="257" eb="259">
      <t>ネンド</t>
    </rPh>
    <rPh sb="264" eb="267">
      <t>ゲスイドウ</t>
    </rPh>
    <rPh sb="267" eb="270">
      <t>シヨウリョウ</t>
    </rPh>
    <rPh sb="273" eb="274">
      <t>カタ</t>
    </rPh>
    <rPh sb="275" eb="277">
      <t>スイジュン</t>
    </rPh>
    <rPh sb="278" eb="280">
      <t>ケントウ</t>
    </rPh>
    <rPh sb="281" eb="282">
      <t>ト</t>
    </rPh>
    <rPh sb="283" eb="284">
      <t>ク</t>
    </rPh>
    <rPh sb="289" eb="290">
      <t>ヒ</t>
    </rPh>
    <rPh sb="291" eb="292">
      <t>ツヅ</t>
    </rPh>
    <rPh sb="293" eb="295">
      <t>セツゾク</t>
    </rPh>
    <rPh sb="295" eb="296">
      <t>リツ</t>
    </rPh>
    <rPh sb="297" eb="299">
      <t>コウジョウ</t>
    </rPh>
    <rPh sb="300" eb="301">
      <t>ハカ</t>
    </rPh>
    <rPh sb="302" eb="305">
      <t>シヨウリョウ</t>
    </rPh>
    <rPh sb="305" eb="307">
      <t>シュウニュウ</t>
    </rPh>
    <rPh sb="308" eb="310">
      <t>カクホ</t>
    </rPh>
    <rPh sb="311" eb="312">
      <t>ツト</t>
    </rPh>
    <rPh sb="315" eb="317">
      <t>レイワ</t>
    </rPh>
    <rPh sb="318" eb="320">
      <t>ネンド</t>
    </rPh>
    <rPh sb="322" eb="324">
      <t>チホウ</t>
    </rPh>
    <rPh sb="324" eb="326">
      <t>コウエイ</t>
    </rPh>
    <rPh sb="326" eb="328">
      <t>キギョウ</t>
    </rPh>
    <rPh sb="328" eb="330">
      <t>カイケイ</t>
    </rPh>
    <rPh sb="331" eb="333">
      <t>イコウ</t>
    </rPh>
    <rPh sb="336" eb="338">
      <t>ケンゼン</t>
    </rPh>
    <rPh sb="338" eb="340">
      <t>ケイエイ</t>
    </rPh>
    <rPh sb="341" eb="342">
      <t>ハカ</t>
    </rPh>
    <rPh sb="346" eb="348">
      <t>ヘイセイ</t>
    </rPh>
    <rPh sb="350" eb="352">
      <t>ネンド</t>
    </rPh>
    <rPh sb="353" eb="355">
      <t>サクテイ</t>
    </rPh>
    <rPh sb="357" eb="359">
      <t>ケイエイ</t>
    </rPh>
    <rPh sb="359" eb="361">
      <t>センリャク</t>
    </rPh>
    <rPh sb="362" eb="364">
      <t>シンチョク</t>
    </rPh>
    <rPh sb="364" eb="366">
      <t>カンリ</t>
    </rPh>
    <rPh sb="367" eb="368">
      <t>オコナ</t>
    </rPh>
    <rPh sb="370" eb="372">
      <t>ヒツヨウ</t>
    </rPh>
    <rPh sb="373" eb="374">
      <t>オウ</t>
    </rPh>
    <rPh sb="376" eb="378">
      <t>ミナオ</t>
    </rPh>
    <rPh sb="387" eb="388">
      <t>オコナ</t>
    </rPh>
    <phoneticPr fontId="4"/>
  </si>
  <si>
    <r>
      <t>③</t>
    </r>
    <r>
      <rPr>
        <u/>
        <sz val="11"/>
        <color theme="1"/>
        <rFont val="ＭＳ ゴシック"/>
        <family val="3"/>
        <charset val="128"/>
      </rPr>
      <t>管渠改善率</t>
    </r>
    <r>
      <rPr>
        <sz val="11"/>
        <color theme="1"/>
        <rFont val="ＭＳ ゴシック"/>
        <family val="3"/>
        <charset val="128"/>
      </rPr>
      <t xml:space="preserve">
　昭和49年度に供用開始した石川処理区と昭和63年度に供用開始した具志川処理区に分かれている。
　石川処理区は供用開始から46年を経過し、今後、順次管路が法定耐用年数を迎え、老朽化が進行することが見込まれることから、計画的な更新、修繕に取り組む必要がある。
　そのため、下水道ストックマネジメント計画の取り組みを開始し、点検・調査（Ｒ2年～Ｒ3年度）を行い、修繕・更新計画（Ｒ4年度予定）を策定し、計画的な老朽管路の更新を図る。</t>
    </r>
    <rPh sb="1" eb="2">
      <t>カン</t>
    </rPh>
    <rPh sb="2" eb="3">
      <t>キョ</t>
    </rPh>
    <rPh sb="3" eb="5">
      <t>カイゼン</t>
    </rPh>
    <rPh sb="5" eb="6">
      <t>リツ</t>
    </rPh>
    <rPh sb="8" eb="10">
      <t>ショウワ</t>
    </rPh>
    <rPh sb="12" eb="14">
      <t>ネンド</t>
    </rPh>
    <rPh sb="15" eb="17">
      <t>キョウヨウ</t>
    </rPh>
    <rPh sb="17" eb="19">
      <t>カイシ</t>
    </rPh>
    <rPh sb="21" eb="23">
      <t>イシカワ</t>
    </rPh>
    <rPh sb="23" eb="25">
      <t>ショリ</t>
    </rPh>
    <rPh sb="25" eb="26">
      <t>ク</t>
    </rPh>
    <rPh sb="27" eb="29">
      <t>ショウワ</t>
    </rPh>
    <rPh sb="31" eb="33">
      <t>ネンド</t>
    </rPh>
    <rPh sb="34" eb="36">
      <t>キョウヨウ</t>
    </rPh>
    <rPh sb="36" eb="38">
      <t>カイシ</t>
    </rPh>
    <rPh sb="40" eb="43">
      <t>グシカワ</t>
    </rPh>
    <rPh sb="43" eb="45">
      <t>ショリ</t>
    </rPh>
    <rPh sb="45" eb="46">
      <t>ク</t>
    </rPh>
    <rPh sb="47" eb="48">
      <t>ワ</t>
    </rPh>
    <rPh sb="56" eb="58">
      <t>イシカワ</t>
    </rPh>
    <rPh sb="58" eb="60">
      <t>ショリ</t>
    </rPh>
    <rPh sb="60" eb="61">
      <t>ク</t>
    </rPh>
    <rPh sb="62" eb="64">
      <t>キョウヨウ</t>
    </rPh>
    <rPh sb="64" eb="66">
      <t>カイシ</t>
    </rPh>
    <rPh sb="70" eb="71">
      <t>ネン</t>
    </rPh>
    <rPh sb="72" eb="74">
      <t>ケイカ</t>
    </rPh>
    <rPh sb="76" eb="78">
      <t>コンゴ</t>
    </rPh>
    <rPh sb="79" eb="81">
      <t>ジュンジ</t>
    </rPh>
    <rPh sb="81" eb="83">
      <t>カンロ</t>
    </rPh>
    <rPh sb="84" eb="86">
      <t>ホウテイ</t>
    </rPh>
    <rPh sb="86" eb="88">
      <t>タイヨウ</t>
    </rPh>
    <rPh sb="88" eb="90">
      <t>ネンスウ</t>
    </rPh>
    <rPh sb="91" eb="92">
      <t>ムカ</t>
    </rPh>
    <rPh sb="94" eb="97">
      <t>ロウキュウカ</t>
    </rPh>
    <rPh sb="98" eb="100">
      <t>シンコウ</t>
    </rPh>
    <rPh sb="105" eb="107">
      <t>ミコ</t>
    </rPh>
    <rPh sb="115" eb="118">
      <t>ケイカクテキ</t>
    </rPh>
    <rPh sb="119" eb="121">
      <t>コウシン</t>
    </rPh>
    <rPh sb="122" eb="124">
      <t>シュウゼン</t>
    </rPh>
    <rPh sb="125" eb="126">
      <t>ト</t>
    </rPh>
    <rPh sb="127" eb="128">
      <t>ク</t>
    </rPh>
    <rPh sb="129" eb="131">
      <t>ヒツヨウ</t>
    </rPh>
    <rPh sb="142" eb="145">
      <t>ゲスイドウ</t>
    </rPh>
    <rPh sb="155" eb="157">
      <t>ケイカク</t>
    </rPh>
    <rPh sb="158" eb="159">
      <t>ト</t>
    </rPh>
    <rPh sb="160" eb="161">
      <t>ク</t>
    </rPh>
    <rPh sb="163" eb="165">
      <t>カイシ</t>
    </rPh>
    <rPh sb="167" eb="169">
      <t>テンケン</t>
    </rPh>
    <rPh sb="170" eb="172">
      <t>チョウサ</t>
    </rPh>
    <rPh sb="175" eb="176">
      <t>ネン</t>
    </rPh>
    <rPh sb="179" eb="180">
      <t>ネン</t>
    </rPh>
    <rPh sb="180" eb="181">
      <t>ド</t>
    </rPh>
    <rPh sb="183" eb="184">
      <t>オコナ</t>
    </rPh>
    <rPh sb="186" eb="188">
      <t>シュウゼン</t>
    </rPh>
    <rPh sb="189" eb="191">
      <t>コウシン</t>
    </rPh>
    <rPh sb="191" eb="193">
      <t>ケイカク</t>
    </rPh>
    <rPh sb="196" eb="197">
      <t>ネン</t>
    </rPh>
    <rPh sb="197" eb="198">
      <t>ド</t>
    </rPh>
    <rPh sb="198" eb="200">
      <t>ヨテイ</t>
    </rPh>
    <rPh sb="202" eb="204">
      <t>サクテイ</t>
    </rPh>
    <rPh sb="206" eb="209">
      <t>ケイカクテキ</t>
    </rPh>
    <rPh sb="210" eb="212">
      <t>ロウキュウ</t>
    </rPh>
    <rPh sb="212" eb="214">
      <t>カンロ</t>
    </rPh>
    <rPh sb="215" eb="217">
      <t>コウシン</t>
    </rPh>
    <rPh sb="218" eb="21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</si>
</sst>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
                  <c:v>0</c:v>
                </c:pt>
                <c:pt idx="1">
                  <c:v>0.1</c:v>
                </c:pt>
                <c:pt idx="2">
                  <c:v>0.19</c:v>
                </c:pt>
                <c:pt idx="3" formatCode="#,##0.00;&quot;△&quot;#,##0.00">
                  <c:v>0</c:v>
                </c:pt>
                <c:pt idx="4" formatCode="#,##0.00;&quot;△&quot;#,##0.00">
                  <c:v>0</c:v>
                </c:pt>
              </c:numCache>
            </c:numRef>
          </c:val>
          <c:extLst>
            <c:ext xmlns:c16="http://schemas.microsoft.com/office/drawing/2014/chart" uri="{C3380CC4-5D6E-409C-BE32-E72D297353CC}">
              <c16:uniqueId val="{00000000-4FEF-413E-A675-ED7E3CCA979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4FEF-413E-A675-ED7E3CCA979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96.11</c:v>
                </c:pt>
                <c:pt idx="1">
                  <c:v>79.5</c:v>
                </c:pt>
                <c:pt idx="2">
                  <c:v>83.24</c:v>
                </c:pt>
                <c:pt idx="3">
                  <c:v>82.76</c:v>
                </c:pt>
                <c:pt idx="4">
                  <c:v>91.03</c:v>
                </c:pt>
              </c:numCache>
            </c:numRef>
          </c:val>
          <c:extLst>
            <c:ext xmlns:c16="http://schemas.microsoft.com/office/drawing/2014/chart" uri="{C3380CC4-5D6E-409C-BE32-E72D297353CC}">
              <c16:uniqueId val="{00000000-5994-41A4-A757-31B68B28E2A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5994-41A4-A757-31B68B28E2A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72.84</c:v>
                </c:pt>
                <c:pt idx="1">
                  <c:v>75.900000000000006</c:v>
                </c:pt>
                <c:pt idx="2">
                  <c:v>78.77</c:v>
                </c:pt>
                <c:pt idx="3">
                  <c:v>80.42</c:v>
                </c:pt>
                <c:pt idx="4">
                  <c:v>81.599999999999994</c:v>
                </c:pt>
              </c:numCache>
            </c:numRef>
          </c:val>
          <c:extLst>
            <c:ext xmlns:c16="http://schemas.microsoft.com/office/drawing/2014/chart" uri="{C3380CC4-5D6E-409C-BE32-E72D297353CC}">
              <c16:uniqueId val="{00000000-1409-4934-B1BF-88539894FD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1409-4934-B1BF-88539894FD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87.71</c:v>
                </c:pt>
                <c:pt idx="1">
                  <c:v>87.38</c:v>
                </c:pt>
                <c:pt idx="2">
                  <c:v>80.400000000000006</c:v>
                </c:pt>
                <c:pt idx="3">
                  <c:v>80.06</c:v>
                </c:pt>
                <c:pt idx="4">
                  <c:v>70.37</c:v>
                </c:pt>
              </c:numCache>
            </c:numRef>
          </c:val>
          <c:extLst>
            <c:ext xmlns:c16="http://schemas.microsoft.com/office/drawing/2014/chart" uri="{C3380CC4-5D6E-409C-BE32-E72D297353CC}">
              <c16:uniqueId val="{00000000-0D90-4BE4-8AF5-067D9D4BCEB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90-4BE4-8AF5-067D9D4BCEB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0A-4E77-AFA7-B2680875072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0A-4E77-AFA7-B2680875072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42-4478-931C-A4B75F54325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42-4478-931C-A4B75F54325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19-4356-B92C-AA43033AECA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19-4356-B92C-AA43033AECA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31-4FB4-9B7B-B4943038D53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31-4FB4-9B7B-B4943038D53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918.3</c:v>
                </c:pt>
                <c:pt idx="1">
                  <c:v>837.25</c:v>
                </c:pt>
                <c:pt idx="2">
                  <c:v>772.5</c:v>
                </c:pt>
                <c:pt idx="3">
                  <c:v>1577.41</c:v>
                </c:pt>
                <c:pt idx="4">
                  <c:v>907.42</c:v>
                </c:pt>
              </c:numCache>
            </c:numRef>
          </c:val>
          <c:extLst>
            <c:ext xmlns:c16="http://schemas.microsoft.com/office/drawing/2014/chart" uri="{C3380CC4-5D6E-409C-BE32-E72D297353CC}">
              <c16:uniqueId val="{00000000-8079-44C1-BC79-2003420A4F9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8079-44C1-BC79-2003420A4F9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64.459999999999994</c:v>
                </c:pt>
                <c:pt idx="1">
                  <c:v>62.26</c:v>
                </c:pt>
                <c:pt idx="2">
                  <c:v>58.95</c:v>
                </c:pt>
                <c:pt idx="3">
                  <c:v>59.12</c:v>
                </c:pt>
                <c:pt idx="4">
                  <c:v>50.65</c:v>
                </c:pt>
              </c:numCache>
            </c:numRef>
          </c:val>
          <c:extLst>
            <c:ext xmlns:c16="http://schemas.microsoft.com/office/drawing/2014/chart" uri="{C3380CC4-5D6E-409C-BE32-E72D297353CC}">
              <c16:uniqueId val="{00000000-DA51-48C6-B9EC-57B1C1A6957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DA51-48C6-B9EC-57B1C1A6957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150.04</c:v>
                </c:pt>
                <c:pt idx="1">
                  <c:v>155.08000000000001</c:v>
                </c:pt>
                <c:pt idx="2">
                  <c:v>163.99</c:v>
                </c:pt>
                <c:pt idx="3">
                  <c:v>163.24</c:v>
                </c:pt>
                <c:pt idx="4">
                  <c:v>159.72999999999999</c:v>
                </c:pt>
              </c:numCache>
            </c:numRef>
          </c:val>
          <c:extLst>
            <c:ext xmlns:c16="http://schemas.microsoft.com/office/drawing/2014/chart" uri="{C3380CC4-5D6E-409C-BE32-E72D297353CC}">
              <c16:uniqueId val="{00000000-B0A8-410B-8255-E7100DF3539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B0A8-410B-8255-E7100DF3539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N5" zoomScaleNormal="100" workbookViewId="0">
      <selection activeCell="CC54" sqref="CC5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うるま市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124457</v>
      </c>
      <c r="AM8" s="69"/>
      <c r="AN8" s="69"/>
      <c r="AO8" s="69"/>
      <c r="AP8" s="69"/>
      <c r="AQ8" s="69"/>
      <c r="AR8" s="69"/>
      <c r="AS8" s="69"/>
      <c r="AT8" s="68">
        <f>データ!T6</f>
        <v>87.02</v>
      </c>
      <c r="AU8" s="68"/>
      <c r="AV8" s="68"/>
      <c r="AW8" s="68"/>
      <c r="AX8" s="68"/>
      <c r="AY8" s="68"/>
      <c r="AZ8" s="68"/>
      <c r="BA8" s="68"/>
      <c r="BB8" s="68">
        <f>データ!U6</f>
        <v>1430.21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66.849999999999994</v>
      </c>
      <c r="Q10" s="68"/>
      <c r="R10" s="68"/>
      <c r="S10" s="68"/>
      <c r="T10" s="68"/>
      <c r="U10" s="68"/>
      <c r="V10" s="68"/>
      <c r="W10" s="68">
        <f>データ!Q6</f>
        <v>88.65</v>
      </c>
      <c r="X10" s="68"/>
      <c r="Y10" s="68"/>
      <c r="Z10" s="68"/>
      <c r="AA10" s="68"/>
      <c r="AB10" s="68"/>
      <c r="AC10" s="68"/>
      <c r="AD10" s="69">
        <f>データ!R6</f>
        <v>1485</v>
      </c>
      <c r="AE10" s="69"/>
      <c r="AF10" s="69"/>
      <c r="AG10" s="69"/>
      <c r="AH10" s="69"/>
      <c r="AI10" s="69"/>
      <c r="AJ10" s="69"/>
      <c r="AK10" s="2"/>
      <c r="AL10" s="69">
        <f>データ!V6</f>
        <v>83299</v>
      </c>
      <c r="AM10" s="69"/>
      <c r="AN10" s="69"/>
      <c r="AO10" s="69"/>
      <c r="AP10" s="69"/>
      <c r="AQ10" s="69"/>
      <c r="AR10" s="69"/>
      <c r="AS10" s="69"/>
      <c r="AT10" s="68">
        <f>データ!W6</f>
        <v>19.39</v>
      </c>
      <c r="AU10" s="68"/>
      <c r="AV10" s="68"/>
      <c r="AW10" s="68"/>
      <c r="AX10" s="68"/>
      <c r="AY10" s="68"/>
      <c r="AZ10" s="68"/>
      <c r="BA10" s="68"/>
      <c r="BB10" s="68">
        <f>データ!X6</f>
        <v>4295.9799999999996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bpOEVZ81hr3xXs1YYMaalq84kos7YX9mjI6MiY1TP0mOP1qO3bL2epc65nQUrUjRSjvQU+9kdzc9LeLziUOdOg==" saltValue="ookzig/fe0GhodScsAryK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472131</v>
      </c>
      <c r="D6" s="33">
        <f t="shared" si="3"/>
        <v>47</v>
      </c>
      <c r="E6" s="33">
        <f t="shared" si="3"/>
        <v>17</v>
      </c>
      <c r="F6" s="33">
        <f t="shared" si="3"/>
        <v>1</v>
      </c>
      <c r="G6" s="33">
        <f t="shared" si="3"/>
        <v>0</v>
      </c>
      <c r="H6" s="33" t="str">
        <f t="shared" si="3"/>
        <v>沖縄県　うるま市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66.849999999999994</v>
      </c>
      <c r="Q6" s="34">
        <f t="shared" si="3"/>
        <v>88.65</v>
      </c>
      <c r="R6" s="34">
        <f t="shared" si="3"/>
        <v>1485</v>
      </c>
      <c r="S6" s="34">
        <f t="shared" si="3"/>
        <v>124457</v>
      </c>
      <c r="T6" s="34">
        <f t="shared" si="3"/>
        <v>87.02</v>
      </c>
      <c r="U6" s="34">
        <f t="shared" si="3"/>
        <v>1430.21</v>
      </c>
      <c r="V6" s="34">
        <f t="shared" si="3"/>
        <v>83299</v>
      </c>
      <c r="W6" s="34">
        <f t="shared" si="3"/>
        <v>19.39</v>
      </c>
      <c r="X6" s="34">
        <f t="shared" si="3"/>
        <v>4295.9799999999996</v>
      </c>
      <c r="Y6" s="35">
        <f>IF(Y7="",NA(),Y7)</f>
        <v>87.71</v>
      </c>
      <c r="Z6" s="35">
        <f t="shared" ref="Z6:AH6" si="4">IF(Z7="",NA(),Z7)</f>
        <v>87.38</v>
      </c>
      <c r="AA6" s="35">
        <f t="shared" si="4"/>
        <v>80.400000000000006</v>
      </c>
      <c r="AB6" s="35">
        <f t="shared" si="4"/>
        <v>80.06</v>
      </c>
      <c r="AC6" s="35">
        <f t="shared" si="4"/>
        <v>70.37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918.3</v>
      </c>
      <c r="BG6" s="35">
        <f t="shared" ref="BG6:BO6" si="7">IF(BG7="",NA(),BG7)</f>
        <v>837.25</v>
      </c>
      <c r="BH6" s="35">
        <f t="shared" si="7"/>
        <v>772.5</v>
      </c>
      <c r="BI6" s="35">
        <f t="shared" si="7"/>
        <v>1577.41</v>
      </c>
      <c r="BJ6" s="35">
        <f t="shared" si="7"/>
        <v>907.42</v>
      </c>
      <c r="BK6" s="35">
        <f t="shared" si="7"/>
        <v>848.31</v>
      </c>
      <c r="BL6" s="35">
        <f t="shared" si="7"/>
        <v>774.99</v>
      </c>
      <c r="BM6" s="35">
        <f t="shared" si="7"/>
        <v>799.41</v>
      </c>
      <c r="BN6" s="35">
        <f t="shared" si="7"/>
        <v>820.36</v>
      </c>
      <c r="BO6" s="35">
        <f t="shared" si="7"/>
        <v>847.44</v>
      </c>
      <c r="BP6" s="34" t="str">
        <f>IF(BP7="","",IF(BP7="-","【-】","【"&amp;SUBSTITUTE(TEXT(BP7,"#,##0.00"),"-","△")&amp;"】"))</f>
        <v>【682.51】</v>
      </c>
      <c r="BQ6" s="35">
        <f>IF(BQ7="",NA(),BQ7)</f>
        <v>64.459999999999994</v>
      </c>
      <c r="BR6" s="35">
        <f t="shared" ref="BR6:BZ6" si="8">IF(BR7="",NA(),BR7)</f>
        <v>62.26</v>
      </c>
      <c r="BS6" s="35">
        <f t="shared" si="8"/>
        <v>58.95</v>
      </c>
      <c r="BT6" s="35">
        <f t="shared" si="8"/>
        <v>59.12</v>
      </c>
      <c r="BU6" s="35">
        <f t="shared" si="8"/>
        <v>50.65</v>
      </c>
      <c r="BV6" s="35">
        <f t="shared" si="8"/>
        <v>94.38</v>
      </c>
      <c r="BW6" s="35">
        <f t="shared" si="8"/>
        <v>96.57</v>
      </c>
      <c r="BX6" s="35">
        <f t="shared" si="8"/>
        <v>96.54</v>
      </c>
      <c r="BY6" s="35">
        <f t="shared" si="8"/>
        <v>95.4</v>
      </c>
      <c r="BZ6" s="35">
        <f t="shared" si="8"/>
        <v>94.69</v>
      </c>
      <c r="CA6" s="34" t="str">
        <f>IF(CA7="","",IF(CA7="-","【-】","【"&amp;SUBSTITUTE(TEXT(CA7,"#,##0.00"),"-","△")&amp;"】"))</f>
        <v>【100.34】</v>
      </c>
      <c r="CB6" s="35">
        <f>IF(CB7="",NA(),CB7)</f>
        <v>150.04</v>
      </c>
      <c r="CC6" s="35">
        <f t="shared" ref="CC6:CK6" si="9">IF(CC7="",NA(),CC7)</f>
        <v>155.08000000000001</v>
      </c>
      <c r="CD6" s="35">
        <f t="shared" si="9"/>
        <v>163.99</v>
      </c>
      <c r="CE6" s="35">
        <f t="shared" si="9"/>
        <v>163.24</v>
      </c>
      <c r="CF6" s="35">
        <f t="shared" si="9"/>
        <v>159.72999999999999</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96.11</v>
      </c>
      <c r="CN6" s="35">
        <f t="shared" ref="CN6:CV6" si="10">IF(CN7="",NA(),CN7)</f>
        <v>79.5</v>
      </c>
      <c r="CO6" s="35">
        <f t="shared" si="10"/>
        <v>83.24</v>
      </c>
      <c r="CP6" s="35">
        <f t="shared" si="10"/>
        <v>82.76</v>
      </c>
      <c r="CQ6" s="35">
        <f t="shared" si="10"/>
        <v>91.03</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72.84</v>
      </c>
      <c r="CY6" s="35">
        <f t="shared" ref="CY6:DG6" si="11">IF(CY7="",NA(),CY7)</f>
        <v>75.900000000000006</v>
      </c>
      <c r="CZ6" s="35">
        <f t="shared" si="11"/>
        <v>78.77</v>
      </c>
      <c r="DA6" s="35">
        <f t="shared" si="11"/>
        <v>80.42</v>
      </c>
      <c r="DB6" s="35">
        <f t="shared" si="11"/>
        <v>81.599999999999994</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v>
      </c>
      <c r="EG6" s="35">
        <f t="shared" si="14"/>
        <v>0.19</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472131</v>
      </c>
      <c r="D7" s="37">
        <v>47</v>
      </c>
      <c r="E7" s="37">
        <v>17</v>
      </c>
      <c r="F7" s="37">
        <v>1</v>
      </c>
      <c r="G7" s="37">
        <v>0</v>
      </c>
      <c r="H7" s="37" t="s">
        <v>97</v>
      </c>
      <c r="I7" s="37" t="s">
        <v>98</v>
      </c>
      <c r="J7" s="37" t="s">
        <v>99</v>
      </c>
      <c r="K7" s="37" t="s">
        <v>100</v>
      </c>
      <c r="L7" s="37" t="s">
        <v>101</v>
      </c>
      <c r="M7" s="37" t="s">
        <v>102</v>
      </c>
      <c r="N7" s="38" t="s">
        <v>103</v>
      </c>
      <c r="O7" s="38" t="s">
        <v>104</v>
      </c>
      <c r="P7" s="38">
        <v>66.849999999999994</v>
      </c>
      <c r="Q7" s="38">
        <v>88.65</v>
      </c>
      <c r="R7" s="38">
        <v>1485</v>
      </c>
      <c r="S7" s="38">
        <v>124457</v>
      </c>
      <c r="T7" s="38">
        <v>87.02</v>
      </c>
      <c r="U7" s="38">
        <v>1430.21</v>
      </c>
      <c r="V7" s="38">
        <v>83299</v>
      </c>
      <c r="W7" s="38">
        <v>19.39</v>
      </c>
      <c r="X7" s="38">
        <v>4295.9799999999996</v>
      </c>
      <c r="Y7" s="38">
        <v>87.71</v>
      </c>
      <c r="Z7" s="38">
        <v>87.38</v>
      </c>
      <c r="AA7" s="38">
        <v>80.400000000000006</v>
      </c>
      <c r="AB7" s="38">
        <v>80.06</v>
      </c>
      <c r="AC7" s="38">
        <v>70.37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918.3</v>
      </c>
      <c r="BG7" s="38">
        <v>837.25</v>
      </c>
      <c r="BH7" s="38">
        <v>772.5</v>
      </c>
      <c r="BI7" s="38">
        <v>1577.41</v>
      </c>
      <c r="BJ7" s="38">
        <v>907.42</v>
      </c>
      <c r="BK7" s="38">
        <v>848.31</v>
      </c>
      <c r="BL7" s="38">
        <v>774.99</v>
      </c>
      <c r="BM7" s="38">
        <v>799.41</v>
      </c>
      <c r="BN7" s="38">
        <v>820.36</v>
      </c>
      <c r="BO7" s="38">
        <v>847.44</v>
      </c>
      <c r="BP7" s="38">
        <v>682.51</v>
      </c>
      <c r="BQ7" s="38">
        <v>64.459999999999994</v>
      </c>
      <c r="BR7" s="38">
        <v>62.26</v>
      </c>
      <c r="BS7" s="38">
        <v>58.95</v>
      </c>
      <c r="BT7" s="38">
        <v>59.12</v>
      </c>
      <c r="BU7" s="38">
        <v>50.65</v>
      </c>
      <c r="BV7" s="38">
        <v>94.38</v>
      </c>
      <c r="BW7" s="38">
        <v>96.57</v>
      </c>
      <c r="BX7" s="38">
        <v>96.54</v>
      </c>
      <c r="BY7" s="38">
        <v>95.4</v>
      </c>
      <c r="BZ7" s="38">
        <v>94.69</v>
      </c>
      <c r="CA7" s="38">
        <v>100.34</v>
      </c>
      <c r="CB7" s="38">
        <v>150.04</v>
      </c>
      <c r="CC7" s="38">
        <v>155.08000000000001</v>
      </c>
      <c r="CD7" s="38">
        <v>163.99</v>
      </c>
      <c r="CE7" s="38">
        <v>163.24</v>
      </c>
      <c r="CF7" s="38">
        <v>159.72999999999999</v>
      </c>
      <c r="CG7" s="38">
        <v>165.45</v>
      </c>
      <c r="CH7" s="38">
        <v>161.54</v>
      </c>
      <c r="CI7" s="38">
        <v>162.81</v>
      </c>
      <c r="CJ7" s="38">
        <v>163.19999999999999</v>
      </c>
      <c r="CK7" s="38">
        <v>159.78</v>
      </c>
      <c r="CL7" s="38">
        <v>136.15</v>
      </c>
      <c r="CM7" s="38">
        <v>96.11</v>
      </c>
      <c r="CN7" s="38">
        <v>79.5</v>
      </c>
      <c r="CO7" s="38">
        <v>83.24</v>
      </c>
      <c r="CP7" s="38">
        <v>82.76</v>
      </c>
      <c r="CQ7" s="38">
        <v>91.03</v>
      </c>
      <c r="CR7" s="38">
        <v>65.62</v>
      </c>
      <c r="CS7" s="38">
        <v>64.67</v>
      </c>
      <c r="CT7" s="38">
        <v>64.959999999999994</v>
      </c>
      <c r="CU7" s="38">
        <v>65.040000000000006</v>
      </c>
      <c r="CV7" s="38">
        <v>68.31</v>
      </c>
      <c r="CW7" s="38">
        <v>59.64</v>
      </c>
      <c r="CX7" s="38">
        <v>72.84</v>
      </c>
      <c r="CY7" s="38">
        <v>75.900000000000006</v>
      </c>
      <c r="CZ7" s="38">
        <v>78.77</v>
      </c>
      <c r="DA7" s="38">
        <v>80.42</v>
      </c>
      <c r="DB7" s="38">
        <v>81.599999999999994</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0.1</v>
      </c>
      <c r="EG7" s="38">
        <v>0.19</v>
      </c>
      <c r="EH7" s="38">
        <v>0</v>
      </c>
      <c r="EI7" s="38">
        <v>0</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知名　正人</cp:lastModifiedBy>
  <cp:lastPrinted>2021-01-29T06:45:21Z</cp:lastPrinted>
  <dcterms:created xsi:type="dcterms:W3CDTF">2020-12-04T02:50:25Z</dcterms:created>
  <dcterms:modified xsi:type="dcterms:W3CDTF">2021-01-29T06:49:37Z</dcterms:modified>
  <cp:category/>
</cp:coreProperties>
</file>