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014095\Desktop\20210126132828\00 回答\"/>
    </mc:Choice>
  </mc:AlternateContent>
  <workbookProtection workbookAlgorithmName="SHA-512" workbookHashValue="lX6yRgLVI2NnElEJnfaSx/0f3MvJKp4+NtYoBLzcNe4ugPBhlK4x6dleen+Ut1N0nTtqaozLqLzOWNCdr2TE+A==" workbookSaltValue="Y+tuOJ+UJjYsGGRG8R/vn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<sst xmlns="http://schemas.openxmlformats.org/spreadsheetml/2006/main" count="299" uniqueCount="116">
  <si>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</si>
  <si>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</si>
  <si>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</si>
  <si>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</si>
  <si>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</si>
  <si>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</si>
  <si>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</si>
  <si>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</si>
  <si>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</si>
  <si>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</si>
  <si>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</si>
  <si>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</si>
  <si>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</si>
  <si>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</si>
  <si>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</si>
  <si>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</si>
  <si>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</si>
  <si>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</si>
  <si>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</si>
  <si>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</si>
  <si>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</si>
  <si>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</si>
  <si>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</si>
  <si>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</si>
  <si>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</si>
  <si>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</si>
  <si>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</si>
  <si>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</si>
  <si>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</si>
  <si>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</si>
  <si>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</si>
  <si>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</si>
  <si>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</si>
  <si>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</si>
  <si>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</si>
  <si>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</si>
  <si>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</si>
  <si>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</si>
  <si>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</si>
  <si>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</si>
  <si>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</si>
  <si>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</si>
  <si>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</si>
  <si>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</si>
  <si>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</si>
  <si>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</si>
  <si>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</si>
  <si>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</si>
  <si>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</si>
  <si>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</si>
  <si>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</si>
  <si>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</si>
  <si>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</si>
  <si>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</si>
  <si>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</si>
  <si>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</si>
  <si>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</si>
  <si>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</si>
  <si>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</si>
  <si>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</si>
  <si>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</si>
  <si>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</si>
  <si>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</si>
  <si>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</si>
  <si>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</si>
  <si>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</si>
  <si>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</si>
  <si>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</si>
  <si>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</si>
  <si>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</si>
  <si>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</si>
  <si>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</si>
  <si>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</si>
  <si>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</si>
  <si>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</si>
  <si>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</si>
  <si>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</si>
  <si>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</si>
  <si>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</si>
  <si>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</si>
  <si>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</si>
  <si>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</si>
  <si>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</si>
  <si>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</si>
  <si>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</si>
  <si>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</si>
  <si>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</si>
  <si>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</si>
  <si>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</si>
  <si>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</si>
  <si>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</si>
  <si>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</si>
  <si>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</si>
  <si>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</si>
  <si>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</si>
  <si>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宜野湾市</t>
  </si>
  <si>
    <t>法適用</t>
  </si>
  <si>
    <t>下水道事業</t>
  </si>
  <si>
    <t>公共下水道</t>
  </si>
  <si>
    <t>Bc1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</si>
  <si>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</si>
  <si>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</si>
  <si>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</si>
  <si>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</si>
  <si>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</si>
  <si>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</si>
  <si>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</si>
  <si>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</si>
  <si>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</si>
  <si>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</si>
  <si>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</si>
  <si>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</si>
  <si>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</si>
  <si>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①類似団体平均値及び全国平均より下回っている。H30に法適用したため、減価償却を開始したばかりであるので、今後の管路更新等にそなえ経費削減を図る必要がある。
②２ヶ年間0％の値となっている。今後耐用年数に達し更新時期を迎える管路が増加することが考えられるため、事業費の平準化を図り、計画的かつ効率的な更新に取り組む必要がある。
③類似団体平均値及び全国平均より下回っている。年度によりばらつきがあるため、投資のあり方について検討していく必要がある。（H30より法適用したため非表示だが、H29は0.34％である。）</t>
    <rPh sb="1" eb="3">
      <t>ルイジ</t>
    </rPh>
    <rPh sb="3" eb="5">
      <t>ダンタイ</t>
    </rPh>
    <rPh sb="5" eb="7">
      <t>ヘイキン</t>
    </rPh>
    <rPh sb="7" eb="8">
      <t>チ</t>
    </rPh>
    <rPh sb="8" eb="9">
      <t>オヨ</t>
    </rPh>
    <rPh sb="10" eb="12">
      <t>ゼンコク</t>
    </rPh>
    <rPh sb="12" eb="14">
      <t>ヘイキン</t>
    </rPh>
    <rPh sb="16" eb="17">
      <t>シタ</t>
    </rPh>
    <rPh sb="17" eb="18">
      <t>マワ</t>
    </rPh>
    <rPh sb="27" eb="28">
      <t>ホウ</t>
    </rPh>
    <rPh sb="28" eb="30">
      <t>テキヨウ</t>
    </rPh>
    <rPh sb="35" eb="37">
      <t>ゲンカ</t>
    </rPh>
    <rPh sb="37" eb="39">
      <t>ショウキャク</t>
    </rPh>
    <rPh sb="40" eb="42">
      <t>カイシ</t>
    </rPh>
    <rPh sb="53" eb="55">
      <t>コンゴ</t>
    </rPh>
    <rPh sb="56" eb="58">
      <t>カンロ</t>
    </rPh>
    <rPh sb="58" eb="60">
      <t>コウシン</t>
    </rPh>
    <rPh sb="60" eb="61">
      <t>トウ</t>
    </rPh>
    <rPh sb="65" eb="67">
      <t>ケイヒ</t>
    </rPh>
    <rPh sb="67" eb="69">
      <t>サクゲン</t>
    </rPh>
    <rPh sb="70" eb="71">
      <t>ハカ</t>
    </rPh>
    <rPh sb="72" eb="74">
      <t>ヒツヨウ</t>
    </rPh>
    <rPh sb="82" eb="84">
      <t>ネンカン</t>
    </rPh>
    <rPh sb="87" eb="88">
      <t>アタイ</t>
    </rPh>
    <rPh sb="95" eb="97">
      <t>コンゴ</t>
    </rPh>
    <rPh sb="97" eb="99">
      <t>タイヨウ</t>
    </rPh>
    <rPh sb="99" eb="101">
      <t>ネンスウ</t>
    </rPh>
    <rPh sb="102" eb="103">
      <t>タッ</t>
    </rPh>
    <rPh sb="104" eb="106">
      <t>コウシン</t>
    </rPh>
    <rPh sb="106" eb="108">
      <t>ジキ</t>
    </rPh>
    <rPh sb="109" eb="110">
      <t>ムカ</t>
    </rPh>
    <rPh sb="112" eb="114">
      <t>カンロ</t>
    </rPh>
    <rPh sb="115" eb="117">
      <t>ゾウカ</t>
    </rPh>
    <rPh sb="122" eb="123">
      <t>カンガ</t>
    </rPh>
    <rPh sb="130" eb="133">
      <t>ジギョウヒ</t>
    </rPh>
    <rPh sb="134" eb="137">
      <t>ヘイジュンカ</t>
    </rPh>
    <rPh sb="138" eb="139">
      <t>ハカ</t>
    </rPh>
    <rPh sb="141" eb="143">
      <t>ケイカク</t>
    </rPh>
    <rPh sb="143" eb="144">
      <t>テキ</t>
    </rPh>
    <rPh sb="146" eb="148">
      <t>コウリツ</t>
    </rPh>
    <rPh sb="148" eb="149">
      <t>テキ</t>
    </rPh>
    <rPh sb="150" eb="152">
      <t>コウシン</t>
    </rPh>
    <rPh sb="153" eb="154">
      <t>ト</t>
    </rPh>
    <rPh sb="155" eb="156">
      <t>ク</t>
    </rPh>
    <rPh sb="157" eb="159">
      <t>ヒツヨウ</t>
    </rPh>
    <rPh sb="165" eb="167">
      <t>ルイジ</t>
    </rPh>
    <rPh sb="167" eb="169">
      <t>ダンタイ</t>
    </rPh>
    <rPh sb="169" eb="171">
      <t>ヘイキン</t>
    </rPh>
    <rPh sb="171" eb="172">
      <t>チ</t>
    </rPh>
    <rPh sb="172" eb="173">
      <t>オヨ</t>
    </rPh>
    <rPh sb="174" eb="176">
      <t>ゼンコク</t>
    </rPh>
    <rPh sb="176" eb="178">
      <t>ヘイキン</t>
    </rPh>
    <rPh sb="180" eb="181">
      <t>シタ</t>
    </rPh>
    <rPh sb="181" eb="182">
      <t>マワ</t>
    </rPh>
    <rPh sb="187" eb="189">
      <t>ネンド</t>
    </rPh>
    <rPh sb="202" eb="204">
      <t>トウシ</t>
    </rPh>
    <rPh sb="207" eb="208">
      <t>カタ</t>
    </rPh>
    <rPh sb="212" eb="214">
      <t>ケントウ</t>
    </rPh>
    <rPh sb="218" eb="220">
      <t>ヒツヨウ</t>
    </rPh>
    <rPh sb="230" eb="231">
      <t>ホウ</t>
    </rPh>
    <rPh sb="231" eb="233">
      <t>テキヨウ</t>
    </rPh>
    <rPh sb="237" eb="240">
      <t>ヒヒョウジ</t>
    </rPh>
    <phoneticPr fontId="4"/>
  </si>
  <si>
    <t>経営の圧迫の原因となっている老朽化した施設等の計画的維持管理の見直し、不明水対策の強化、下水道使用料の増収（普及強化等）を中心に取り組み、より健全な下水道事業運営となるよう経営努力を図る必要がある。
　また、R2年4月より使用料改定を行ったため、使用料の増収が見込まれる（改定率約18％）。H30に地方公営企業法を適用し企業会計方式を導入したことにより、資産の状況が明確になったため、今後の引き続き経営の見直しについて検討していきたい。</t>
    <rPh sb="0" eb="2">
      <t>ケイエイ</t>
    </rPh>
    <rPh sb="3" eb="5">
      <t>アッパク</t>
    </rPh>
    <rPh sb="6" eb="8">
      <t>ゲンイン</t>
    </rPh>
    <rPh sb="14" eb="17">
      <t>ロウキュウカ</t>
    </rPh>
    <rPh sb="19" eb="21">
      <t>シセツ</t>
    </rPh>
    <rPh sb="21" eb="22">
      <t>トウ</t>
    </rPh>
    <rPh sb="23" eb="25">
      <t>ケイカク</t>
    </rPh>
    <rPh sb="25" eb="26">
      <t>テキ</t>
    </rPh>
    <rPh sb="26" eb="28">
      <t>イジ</t>
    </rPh>
    <rPh sb="28" eb="30">
      <t>カンリ</t>
    </rPh>
    <rPh sb="31" eb="33">
      <t>ミナオ</t>
    </rPh>
    <rPh sb="35" eb="37">
      <t>フメイ</t>
    </rPh>
    <rPh sb="37" eb="38">
      <t>スイ</t>
    </rPh>
    <rPh sb="38" eb="40">
      <t>タイサク</t>
    </rPh>
    <rPh sb="41" eb="43">
      <t>キョウカ</t>
    </rPh>
    <rPh sb="44" eb="47">
      <t>ゲスイドウ</t>
    </rPh>
    <rPh sb="47" eb="50">
      <t>シヨウリョウ</t>
    </rPh>
    <rPh sb="51" eb="53">
      <t>ゾウシュウ</t>
    </rPh>
    <rPh sb="54" eb="56">
      <t>フキュウ</t>
    </rPh>
    <rPh sb="56" eb="58">
      <t>キョウカ</t>
    </rPh>
    <rPh sb="58" eb="59">
      <t>トウ</t>
    </rPh>
    <rPh sb="61" eb="63">
      <t>チュウシン</t>
    </rPh>
    <rPh sb="64" eb="65">
      <t>ト</t>
    </rPh>
    <rPh sb="66" eb="67">
      <t>ク</t>
    </rPh>
    <rPh sb="71" eb="73">
      <t>ケンゼン</t>
    </rPh>
    <rPh sb="74" eb="77">
      <t>ゲスイドウ</t>
    </rPh>
    <rPh sb="77" eb="79">
      <t>ジギョウ</t>
    </rPh>
    <rPh sb="79" eb="81">
      <t>ウンエイ</t>
    </rPh>
    <rPh sb="86" eb="88">
      <t>ケイエイ</t>
    </rPh>
    <rPh sb="88" eb="90">
      <t>ドリョク</t>
    </rPh>
    <rPh sb="91" eb="92">
      <t>ハカ</t>
    </rPh>
    <rPh sb="93" eb="95">
      <t>ヒツヨウ</t>
    </rPh>
    <rPh sb="106" eb="107">
      <t>ネン</t>
    </rPh>
    <rPh sb="108" eb="109">
      <t>ガツ</t>
    </rPh>
    <rPh sb="111" eb="114">
      <t>シヨウリョウ</t>
    </rPh>
    <rPh sb="114" eb="116">
      <t>カイテイ</t>
    </rPh>
    <rPh sb="117" eb="118">
      <t>イ</t>
    </rPh>
    <rPh sb="123" eb="126">
      <t>シヨウリョウ</t>
    </rPh>
    <rPh sb="127" eb="129">
      <t>ゾウシュウ</t>
    </rPh>
    <rPh sb="130" eb="132">
      <t>ミコ</t>
    </rPh>
    <rPh sb="136" eb="138">
      <t>カイテイ</t>
    </rPh>
    <rPh sb="138" eb="139">
      <t>リツ</t>
    </rPh>
    <rPh sb="139" eb="140">
      <t>ヤク</t>
    </rPh>
    <rPh sb="149" eb="151">
      <t>チホウ</t>
    </rPh>
    <rPh sb="151" eb="153">
      <t>コウエイ</t>
    </rPh>
    <rPh sb="153" eb="155">
      <t>キギョウ</t>
    </rPh>
    <rPh sb="155" eb="156">
      <t>ホウ</t>
    </rPh>
    <rPh sb="157" eb="159">
      <t>テキヨウ</t>
    </rPh>
    <rPh sb="160" eb="162">
      <t>キギョウ</t>
    </rPh>
    <rPh sb="162" eb="164">
      <t>カイケイ</t>
    </rPh>
    <rPh sb="164" eb="166">
      <t>ホウシキ</t>
    </rPh>
    <rPh sb="167" eb="169">
      <t>ドウニュウ</t>
    </rPh>
    <rPh sb="177" eb="179">
      <t>シサン</t>
    </rPh>
    <rPh sb="180" eb="182">
      <t>ジョウキョウ</t>
    </rPh>
    <rPh sb="183" eb="185">
      <t>メイカク</t>
    </rPh>
    <rPh sb="192" eb="194">
      <t>コンゴ</t>
    </rPh>
    <rPh sb="195" eb="196">
      <t>ヒ</t>
    </rPh>
    <rPh sb="197" eb="198">
      <t>ツヅ</t>
    </rPh>
    <rPh sb="199" eb="201">
      <t>ケイエイ</t>
    </rPh>
    <rPh sb="202" eb="204">
      <t>ミナオ</t>
    </rPh>
    <rPh sb="209" eb="211">
      <t>ケントウ</t>
    </rPh>
    <phoneticPr fontId="4"/>
  </si>
  <si>
    <t>①各年度の値は黒字であることを示す100％以上となっている。類似団体平均値及び全国平均を上回っていることから健全な状況といえるが、今後の更新投資等に係る費用を確保するためには、更なる費用削減に取り組む必要がある。また、公営企業会計は独立採算の原則があることから、基準外繰入金も大半を占めるので、使用料の適正化について検討していかなければならない。
②２ヶ年間0％となっており、健全な経営といえるが、基準外繰入金を減らしていく必要がある。
③１年以内に現金化できる資産で、１年以内に支払わなければならない負債を賄われていることを示す100％以上となっている。R1は元金償還に係る未払金が発生しなかったことにより、流動負債が減少したことが、H30より大幅に増加した要因である。
④各年度の値は類似団体平均値及び全国平均と比べ下回っているが、管路更新等を勘案し随時その適正度を検討していく必要がある。
⑤全国平均より下回っている。これは老朽化した施設の維持管理等の費用が増加していることが原因である。今後の管路更新等による経費の増加を考慮し、経営状況の見直しを行う必要がある。
⑥類似団体平均値及び全国平均より下回っているが、今後も経費削減等の取組を行う必要がある。
⑦本市は処理場を有していないため0％となっている。
⑧類似団体平均値及び全国平均より下回っているため、積極的な普及活動を行っていく必要がある。</t>
    <rPh sb="1" eb="4">
      <t>カクネンド</t>
    </rPh>
    <rPh sb="5" eb="6">
      <t>アタイ</t>
    </rPh>
    <rPh sb="7" eb="9">
      <t>クロジ</t>
    </rPh>
    <rPh sb="15" eb="16">
      <t>シメ</t>
    </rPh>
    <rPh sb="21" eb="23">
      <t>イジョウ</t>
    </rPh>
    <rPh sb="30" eb="32">
      <t>ルイジ</t>
    </rPh>
    <rPh sb="32" eb="34">
      <t>ダンタイ</t>
    </rPh>
    <rPh sb="34" eb="36">
      <t>ヘイキン</t>
    </rPh>
    <rPh sb="36" eb="37">
      <t>チ</t>
    </rPh>
    <rPh sb="37" eb="38">
      <t>オヨ</t>
    </rPh>
    <rPh sb="39" eb="41">
      <t>ゼンコク</t>
    </rPh>
    <rPh sb="41" eb="43">
      <t>ヘイキン</t>
    </rPh>
    <rPh sb="44" eb="46">
      <t>ウワマワ</t>
    </rPh>
    <rPh sb="54" eb="56">
      <t>ケンゼン</t>
    </rPh>
    <rPh sb="57" eb="59">
      <t>ジョウキョウ</t>
    </rPh>
    <rPh sb="65" eb="67">
      <t>コンゴ</t>
    </rPh>
    <rPh sb="68" eb="70">
      <t>コウシン</t>
    </rPh>
    <rPh sb="70" eb="72">
      <t>トウシ</t>
    </rPh>
    <rPh sb="72" eb="73">
      <t>トウ</t>
    </rPh>
    <rPh sb="74" eb="75">
      <t>カカ</t>
    </rPh>
    <rPh sb="76" eb="78">
      <t>ヒヨウ</t>
    </rPh>
    <rPh sb="79" eb="81">
      <t>カクホ</t>
    </rPh>
    <rPh sb="88" eb="89">
      <t>サラ</t>
    </rPh>
    <rPh sb="91" eb="93">
      <t>ヒヨウ</t>
    </rPh>
    <rPh sb="93" eb="95">
      <t>サクゲン</t>
    </rPh>
    <rPh sb="96" eb="97">
      <t>ト</t>
    </rPh>
    <rPh sb="98" eb="99">
      <t>ク</t>
    </rPh>
    <rPh sb="100" eb="102">
      <t>ヒツヨウ</t>
    </rPh>
    <rPh sb="109" eb="111">
      <t>コウエイ</t>
    </rPh>
    <rPh sb="111" eb="113">
      <t>キギョウ</t>
    </rPh>
    <rPh sb="113" eb="115">
      <t>カイケイ</t>
    </rPh>
    <rPh sb="116" eb="118">
      <t>ドクリツ</t>
    </rPh>
    <rPh sb="118" eb="120">
      <t>サイサン</t>
    </rPh>
    <rPh sb="121" eb="123">
      <t>ゲンソク</t>
    </rPh>
    <rPh sb="131" eb="133">
      <t>キジュン</t>
    </rPh>
    <rPh sb="133" eb="134">
      <t>ガイ</t>
    </rPh>
    <rPh sb="134" eb="136">
      <t>クリイレ</t>
    </rPh>
    <rPh sb="136" eb="137">
      <t>キン</t>
    </rPh>
    <rPh sb="138" eb="140">
      <t>タイハン</t>
    </rPh>
    <rPh sb="141" eb="142">
      <t>シ</t>
    </rPh>
    <rPh sb="147" eb="150">
      <t>シヨウリョウ</t>
    </rPh>
    <rPh sb="151" eb="154">
      <t>テキセイカ</t>
    </rPh>
    <rPh sb="158" eb="160">
      <t>ケントウ</t>
    </rPh>
    <rPh sb="177" eb="179">
      <t>ネンカン</t>
    </rPh>
    <rPh sb="188" eb="190">
      <t>ケンゼン</t>
    </rPh>
    <rPh sb="191" eb="193">
      <t>ケイエイ</t>
    </rPh>
    <rPh sb="199" eb="201">
      <t>キジュン</t>
    </rPh>
    <rPh sb="201" eb="202">
      <t>ガイ</t>
    </rPh>
    <rPh sb="202" eb="204">
      <t>クリイレ</t>
    </rPh>
    <rPh sb="204" eb="205">
      <t>キン</t>
    </rPh>
    <rPh sb="206" eb="207">
      <t>ヘ</t>
    </rPh>
    <rPh sb="212" eb="214">
      <t>ヒツヨウ</t>
    </rPh>
    <rPh sb="222" eb="224">
      <t>イナイ</t>
    </rPh>
    <rPh sb="225" eb="227">
      <t>ゲンキン</t>
    </rPh>
    <rPh sb="227" eb="228">
      <t>カ</t>
    </rPh>
    <rPh sb="231" eb="233">
      <t>シサン</t>
    </rPh>
    <rPh sb="236" eb="237">
      <t>ネン</t>
    </rPh>
    <rPh sb="237" eb="239">
      <t>イナイ</t>
    </rPh>
    <rPh sb="240" eb="242">
      <t>シハラ</t>
    </rPh>
    <rPh sb="251" eb="253">
      <t>フサイ</t>
    </rPh>
    <rPh sb="254" eb="255">
      <t>マカナ</t>
    </rPh>
    <rPh sb="263" eb="264">
      <t>シメ</t>
    </rPh>
    <rPh sb="269" eb="271">
      <t>イジョウ</t>
    </rPh>
    <rPh sb="281" eb="283">
      <t>ガンキン</t>
    </rPh>
    <rPh sb="283" eb="285">
      <t>ショウカン</t>
    </rPh>
    <rPh sb="286" eb="287">
      <t>カカ</t>
    </rPh>
    <rPh sb="288" eb="290">
      <t>ミバラ</t>
    </rPh>
    <rPh sb="290" eb="291">
      <t>キン</t>
    </rPh>
    <rPh sb="292" eb="294">
      <t>ハッセイ</t>
    </rPh>
    <rPh sb="305" eb="307">
      <t>リュウドウ</t>
    </rPh>
    <rPh sb="307" eb="309">
      <t>フサイ</t>
    </rPh>
    <rPh sb="310" eb="312">
      <t>ゲンショウ</t>
    </rPh>
    <rPh sb="323" eb="325">
      <t>オオハバ</t>
    </rPh>
    <rPh sb="326" eb="328">
      <t>ゾウカ</t>
    </rPh>
    <rPh sb="330" eb="332">
      <t>ヨウイン</t>
    </rPh>
    <rPh sb="338" eb="341">
      <t>カクネンド</t>
    </rPh>
    <rPh sb="342" eb="343">
      <t>アタイ</t>
    </rPh>
    <rPh sb="344" eb="346">
      <t>ルイジ</t>
    </rPh>
    <rPh sb="346" eb="348">
      <t>ダンタイ</t>
    </rPh>
    <rPh sb="348" eb="351">
      <t>ヘイキンチ</t>
    </rPh>
    <rPh sb="351" eb="352">
      <t>オヨ</t>
    </rPh>
    <rPh sb="353" eb="355">
      <t>ゼンコク</t>
    </rPh>
    <rPh sb="355" eb="357">
      <t>ヘイキン</t>
    </rPh>
    <rPh sb="358" eb="359">
      <t>クラ</t>
    </rPh>
    <rPh sb="360" eb="362">
      <t>シタマワ</t>
    </rPh>
    <rPh sb="368" eb="370">
      <t>カンロ</t>
    </rPh>
    <rPh sb="370" eb="372">
      <t>コウシン</t>
    </rPh>
    <rPh sb="372" eb="373">
      <t>トウ</t>
    </rPh>
    <rPh sb="374" eb="376">
      <t>カンアン</t>
    </rPh>
    <rPh sb="377" eb="379">
      <t>ズイジ</t>
    </rPh>
    <rPh sb="381" eb="383">
      <t>テキセイ</t>
    </rPh>
    <rPh sb="383" eb="384">
      <t>ド</t>
    </rPh>
    <rPh sb="385" eb="387">
      <t>ケントウ</t>
    </rPh>
    <rPh sb="391" eb="393">
      <t>ヒツヨウ</t>
    </rPh>
    <rPh sb="399" eb="401">
      <t>ゼンコク</t>
    </rPh>
    <rPh sb="401" eb="403">
      <t>ヘイキン</t>
    </rPh>
    <rPh sb="405" eb="406">
      <t>シタ</t>
    </rPh>
    <rPh sb="406" eb="407">
      <t>マワ</t>
    </rPh>
    <rPh sb="415" eb="417">
      <t>ロウキュウ</t>
    </rPh>
    <rPh sb="417" eb="418">
      <t>カ</t>
    </rPh>
    <rPh sb="420" eb="422">
      <t>シセツ</t>
    </rPh>
    <rPh sb="423" eb="425">
      <t>イジ</t>
    </rPh>
    <rPh sb="425" eb="427">
      <t>カンリ</t>
    </rPh>
    <rPh sb="427" eb="428">
      <t>トウ</t>
    </rPh>
    <rPh sb="429" eb="431">
      <t>ヒヨウ</t>
    </rPh>
    <rPh sb="432" eb="434">
      <t>ゾウカ</t>
    </rPh>
    <rPh sb="441" eb="443">
      <t>ゲンイン</t>
    </rPh>
    <rPh sb="447" eb="449">
      <t>コンゴ</t>
    </rPh>
    <rPh sb="450" eb="452">
      <t>カンロ</t>
    </rPh>
    <rPh sb="452" eb="454">
      <t>コウシン</t>
    </rPh>
    <rPh sb="454" eb="455">
      <t>トウ</t>
    </rPh>
    <rPh sb="458" eb="460">
      <t>ケイヒ</t>
    </rPh>
    <rPh sb="461" eb="463">
      <t>ゾウカ</t>
    </rPh>
    <rPh sb="464" eb="466">
      <t>コウリョ</t>
    </rPh>
    <rPh sb="468" eb="470">
      <t>ケイエイ</t>
    </rPh>
    <rPh sb="470" eb="472">
      <t>ジョウキョウ</t>
    </rPh>
    <rPh sb="473" eb="475">
      <t>ミナオ</t>
    </rPh>
    <rPh sb="477" eb="478">
      <t>オコナ</t>
    </rPh>
    <rPh sb="479" eb="481">
      <t>ヒツヨウ</t>
    </rPh>
    <rPh sb="487" eb="489">
      <t>ルイジ</t>
    </rPh>
    <rPh sb="489" eb="491">
      <t>ダンタイ</t>
    </rPh>
    <rPh sb="491" eb="493">
      <t>ヘイキン</t>
    </rPh>
    <rPh sb="493" eb="494">
      <t>チ</t>
    </rPh>
    <rPh sb="494" eb="495">
      <t>オヨ</t>
    </rPh>
    <rPh sb="496" eb="498">
      <t>ゼンコク</t>
    </rPh>
    <rPh sb="498" eb="500">
      <t>ヘイキン</t>
    </rPh>
    <rPh sb="502" eb="504">
      <t>シタマワ</t>
    </rPh>
    <rPh sb="510" eb="512">
      <t>コンゴ</t>
    </rPh>
    <rPh sb="513" eb="515">
      <t>ケイヒ</t>
    </rPh>
    <rPh sb="515" eb="517">
      <t>サクゲン</t>
    </rPh>
    <rPh sb="517" eb="518">
      <t>トウ</t>
    </rPh>
    <rPh sb="519" eb="521">
      <t>トリクミ</t>
    </rPh>
    <rPh sb="522" eb="523">
      <t>オコナ</t>
    </rPh>
    <rPh sb="524" eb="526">
      <t>ヒツヨウ</t>
    </rPh>
    <rPh sb="532" eb="534">
      <t>ホンシ</t>
    </rPh>
    <rPh sb="535" eb="538">
      <t>ショリジョウ</t>
    </rPh>
    <rPh sb="539" eb="540">
      <t>ユウ</t>
    </rPh>
    <rPh sb="558" eb="560">
      <t>ルイジ</t>
    </rPh>
    <rPh sb="560" eb="562">
      <t>ダンタイ</t>
    </rPh>
    <rPh sb="562" eb="564">
      <t>ヘイキン</t>
    </rPh>
    <rPh sb="564" eb="565">
      <t>チ</t>
    </rPh>
    <rPh sb="565" eb="566">
      <t>オヨ</t>
    </rPh>
    <rPh sb="567" eb="569">
      <t>ゼンコク</t>
    </rPh>
    <rPh sb="569" eb="571">
      <t>ヘイキン</t>
    </rPh>
    <rPh sb="573" eb="575">
      <t>シタマワ</t>
    </rPh>
    <rPh sb="582" eb="585">
      <t>セッキョクテキ</t>
    </rPh>
    <rPh sb="586" eb="588">
      <t>フキュウ</t>
    </rPh>
    <rPh sb="588" eb="590">
      <t>カツドウ</t>
    </rPh>
    <rPh sb="591" eb="592">
      <t>オコナ</t>
    </rPh>
    <rPh sb="596" eb="5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</si>
</sst>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0.04</c:v>
                </c:pt>
                <c:pt idx="4" formatCode="#,##0.00;&quot;△&quot;#,##0.00">
                  <c:v>0</c:v>
                </c:pt>
              </c:numCache>
            </c:numRef>
          </c:val>
          <c:extLst>
            <c:ext xmlns:c16="http://schemas.microsoft.com/office/drawing/2014/chart" uri="{C3380CC4-5D6E-409C-BE32-E72D297353CC}">
              <c16:uniqueId val="{00000000-2CBB-456E-B64C-9F52AB07664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0.12</c:v>
                </c:pt>
              </c:numCache>
            </c:numRef>
          </c:val>
          <c:smooth val="0"/>
          <c:extLst>
            <c:ext xmlns:c16="http://schemas.microsoft.com/office/drawing/2014/chart" uri="{C3380CC4-5D6E-409C-BE32-E72D297353CC}">
              <c16:uniqueId val="{00000001-2CBB-456E-B64C-9F52AB07664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02-4A22-B6DF-021BEE3DF68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56.51</c:v>
                </c:pt>
                <c:pt idx="4">
                  <c:v>57.04</c:v>
                </c:pt>
              </c:numCache>
            </c:numRef>
          </c:val>
          <c:smooth val="0"/>
          <c:extLst>
            <c:ext xmlns:c16="http://schemas.microsoft.com/office/drawing/2014/chart" uri="{C3380CC4-5D6E-409C-BE32-E72D297353CC}">
              <c16:uniqueId val="{00000001-D002-4A22-B6DF-021BEE3DF68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81.489999999999995</c:v>
                </c:pt>
                <c:pt idx="4">
                  <c:v>82.38</c:v>
                </c:pt>
              </c:numCache>
            </c:numRef>
          </c:val>
          <c:extLst>
            <c:ext xmlns:c16="http://schemas.microsoft.com/office/drawing/2014/chart" uri="{C3380CC4-5D6E-409C-BE32-E72D297353CC}">
              <c16:uniqueId val="{00000000-19ED-4A6B-9343-517ACBAC1AD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93.91</c:v>
                </c:pt>
                <c:pt idx="4">
                  <c:v>93.73</c:v>
                </c:pt>
              </c:numCache>
            </c:numRef>
          </c:val>
          <c:smooth val="0"/>
          <c:extLst>
            <c:ext xmlns:c16="http://schemas.microsoft.com/office/drawing/2014/chart" uri="{C3380CC4-5D6E-409C-BE32-E72D297353CC}">
              <c16:uniqueId val="{00000001-19ED-4A6B-9343-517ACBAC1AD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110.71</c:v>
                </c:pt>
                <c:pt idx="4">
                  <c:v>108.54</c:v>
                </c:pt>
              </c:numCache>
            </c:numRef>
          </c:val>
          <c:extLst>
            <c:ext xmlns:c16="http://schemas.microsoft.com/office/drawing/2014/chart" uri="{C3380CC4-5D6E-409C-BE32-E72D297353CC}">
              <c16:uniqueId val="{00000000-5ADC-44E1-868A-A34A7C8A2F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107.95</c:v>
                </c:pt>
                <c:pt idx="4">
                  <c:v>106.32</c:v>
                </c:pt>
              </c:numCache>
            </c:numRef>
          </c:val>
          <c:smooth val="0"/>
          <c:extLst>
            <c:ext xmlns:c16="http://schemas.microsoft.com/office/drawing/2014/chart" uri="{C3380CC4-5D6E-409C-BE32-E72D297353CC}">
              <c16:uniqueId val="{00000001-5ADC-44E1-868A-A34A7C8A2F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3.85</c:v>
                </c:pt>
                <c:pt idx="4">
                  <c:v>7.68</c:v>
                </c:pt>
              </c:numCache>
            </c:numRef>
          </c:val>
          <c:extLst>
            <c:ext xmlns:c16="http://schemas.microsoft.com/office/drawing/2014/chart" uri="{C3380CC4-5D6E-409C-BE32-E72D297353CC}">
              <c16:uniqueId val="{00000000-F009-4C9C-98CF-949FC989291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22.74</c:v>
                </c:pt>
                <c:pt idx="4">
                  <c:v>21.22</c:v>
                </c:pt>
              </c:numCache>
            </c:numRef>
          </c:val>
          <c:smooth val="0"/>
          <c:extLst>
            <c:ext xmlns:c16="http://schemas.microsoft.com/office/drawing/2014/chart" uri="{C3380CC4-5D6E-409C-BE32-E72D297353CC}">
              <c16:uniqueId val="{00000001-F009-4C9C-98CF-949FC989291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004-47FA-ADF9-DEBEA5C5897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0.18</c:v>
                </c:pt>
                <c:pt idx="4">
                  <c:v>0.83</c:v>
                </c:pt>
              </c:numCache>
            </c:numRef>
          </c:val>
          <c:smooth val="0"/>
          <c:extLst>
            <c:ext xmlns:c16="http://schemas.microsoft.com/office/drawing/2014/chart" uri="{C3380CC4-5D6E-409C-BE32-E72D297353CC}">
              <c16:uniqueId val="{00000001-0004-47FA-ADF9-DEBEA5C5897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F0B-4A4F-9460-37FA145737F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1.03</c:v>
                </c:pt>
                <c:pt idx="4">
                  <c:v>1.35</c:v>
                </c:pt>
              </c:numCache>
            </c:numRef>
          </c:val>
          <c:smooth val="0"/>
          <c:extLst>
            <c:ext xmlns:c16="http://schemas.microsoft.com/office/drawing/2014/chart" uri="{C3380CC4-5D6E-409C-BE32-E72D297353CC}">
              <c16:uniqueId val="{00000001-CF0B-4A4F-9460-37FA145737F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96.98</c:v>
                </c:pt>
                <c:pt idx="4">
                  <c:v>138.58000000000001</c:v>
                </c:pt>
              </c:numCache>
            </c:numRef>
          </c:val>
          <c:extLst>
            <c:ext xmlns:c16="http://schemas.microsoft.com/office/drawing/2014/chart" uri="{C3380CC4-5D6E-409C-BE32-E72D297353CC}">
              <c16:uniqueId val="{00000000-1ED8-46B3-88ED-48D096F4825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80.5</c:v>
                </c:pt>
                <c:pt idx="4">
                  <c:v>71.540000000000006</c:v>
                </c:pt>
              </c:numCache>
            </c:numRef>
          </c:val>
          <c:smooth val="0"/>
          <c:extLst>
            <c:ext xmlns:c16="http://schemas.microsoft.com/office/drawing/2014/chart" uri="{C3380CC4-5D6E-409C-BE32-E72D297353CC}">
              <c16:uniqueId val="{00000001-1ED8-46B3-88ED-48D096F4825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408.83</c:v>
                </c:pt>
                <c:pt idx="4">
                  <c:v>353.53</c:v>
                </c:pt>
              </c:numCache>
            </c:numRef>
          </c:val>
          <c:extLst>
            <c:ext xmlns:c16="http://schemas.microsoft.com/office/drawing/2014/chart" uri="{C3380CC4-5D6E-409C-BE32-E72D297353CC}">
              <c16:uniqueId val="{00000000-2FD9-4646-930A-4BD1C5B4D03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605.9</c:v>
                </c:pt>
                <c:pt idx="4">
                  <c:v>653.69000000000005</c:v>
                </c:pt>
              </c:numCache>
            </c:numRef>
          </c:val>
          <c:smooth val="0"/>
          <c:extLst>
            <c:ext xmlns:c16="http://schemas.microsoft.com/office/drawing/2014/chart" uri="{C3380CC4-5D6E-409C-BE32-E72D297353CC}">
              <c16:uniqueId val="{00000001-2FD9-4646-930A-4BD1C5B4D03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91.69</c:v>
                </c:pt>
                <c:pt idx="4">
                  <c:v>93.57</c:v>
                </c:pt>
              </c:numCache>
            </c:numRef>
          </c:val>
          <c:extLst>
            <c:ext xmlns:c16="http://schemas.microsoft.com/office/drawing/2014/chart" uri="{C3380CC4-5D6E-409C-BE32-E72D297353CC}">
              <c16:uniqueId val="{00000000-8C08-42D9-BC4F-EB83DD1335C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89.41</c:v>
                </c:pt>
                <c:pt idx="4">
                  <c:v>88.05</c:v>
                </c:pt>
              </c:numCache>
            </c:numRef>
          </c:val>
          <c:smooth val="0"/>
          <c:extLst>
            <c:ext xmlns:c16="http://schemas.microsoft.com/office/drawing/2014/chart" uri="{C3380CC4-5D6E-409C-BE32-E72D297353CC}">
              <c16:uniqueId val="{00000001-8C08-42D9-BC4F-EB83DD1335C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93.75</c:v>
                </c:pt>
                <c:pt idx="4">
                  <c:v>92.37</c:v>
                </c:pt>
              </c:numCache>
            </c:numRef>
          </c:val>
          <c:extLst>
            <c:ext xmlns:c16="http://schemas.microsoft.com/office/drawing/2014/chart" uri="{C3380CC4-5D6E-409C-BE32-E72D297353CC}">
              <c16:uniqueId val="{00000000-C0EA-412C-B58B-D2E0998C240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142.05000000000001</c:v>
                </c:pt>
                <c:pt idx="4">
                  <c:v>141.15</c:v>
                </c:pt>
              </c:numCache>
            </c:numRef>
          </c:val>
          <c:smooth val="0"/>
          <c:extLst>
            <c:ext xmlns:c16="http://schemas.microsoft.com/office/drawing/2014/chart" uri="{C3380CC4-5D6E-409C-BE32-E72D297353CC}">
              <c16:uniqueId val="{00000001-C0EA-412C-B58B-D2E0998C240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AV34" sqref="AV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宜野湾市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自治体職員</v>
      </c>
      <c r="AE8" s="73"/>
      <c r="AF8" s="73"/>
      <c r="AG8" s="73"/>
      <c r="AH8" s="73"/>
      <c r="AI8" s="73"/>
      <c r="AJ8" s="73"/>
      <c r="AK8" s="3"/>
      <c r="AL8" s="69">
        <f>データ!S6</f>
        <v>99678</v>
      </c>
      <c r="AM8" s="69"/>
      <c r="AN8" s="69"/>
      <c r="AO8" s="69"/>
      <c r="AP8" s="69"/>
      <c r="AQ8" s="69"/>
      <c r="AR8" s="69"/>
      <c r="AS8" s="69"/>
      <c r="AT8" s="68">
        <f>データ!T6</f>
        <v>19.8</v>
      </c>
      <c r="AU8" s="68"/>
      <c r="AV8" s="68"/>
      <c r="AW8" s="68"/>
      <c r="AX8" s="68"/>
      <c r="AY8" s="68"/>
      <c r="AZ8" s="68"/>
      <c r="BA8" s="68"/>
      <c r="BB8" s="68">
        <f>データ!U6</f>
        <v>5034.24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75.7</v>
      </c>
      <c r="J10" s="68"/>
      <c r="K10" s="68"/>
      <c r="L10" s="68"/>
      <c r="M10" s="68"/>
      <c r="N10" s="68"/>
      <c r="O10" s="68"/>
      <c r="P10" s="68">
        <f>データ!P6</f>
        <v>95.86</v>
      </c>
      <c r="Q10" s="68"/>
      <c r="R10" s="68"/>
      <c r="S10" s="68"/>
      <c r="T10" s="68"/>
      <c r="U10" s="68"/>
      <c r="V10" s="68"/>
      <c r="W10" s="68">
        <f>データ!Q6</f>
        <v>100</v>
      </c>
      <c r="X10" s="68"/>
      <c r="Y10" s="68"/>
      <c r="Z10" s="68"/>
      <c r="AA10" s="68"/>
      <c r="AB10" s="68"/>
      <c r="AC10" s="68"/>
      <c r="AD10" s="69">
        <f>データ!R6</f>
        <v>1440</v>
      </c>
      <c r="AE10" s="69"/>
      <c r="AF10" s="69"/>
      <c r="AG10" s="69"/>
      <c r="AH10" s="69"/>
      <c r="AI10" s="69"/>
      <c r="AJ10" s="69"/>
      <c r="AK10" s="2"/>
      <c r="AL10" s="69">
        <f>データ!V6</f>
        <v>95430</v>
      </c>
      <c r="AM10" s="69"/>
      <c r="AN10" s="69"/>
      <c r="AO10" s="69"/>
      <c r="AP10" s="69"/>
      <c r="AQ10" s="69"/>
      <c r="AR10" s="69"/>
      <c r="AS10" s="69"/>
      <c r="AT10" s="68">
        <f>データ!W6</f>
        <v>17.88</v>
      </c>
      <c r="AU10" s="68"/>
      <c r="AV10" s="68"/>
      <c r="AW10" s="68"/>
      <c r="AX10" s="68"/>
      <c r="AY10" s="68"/>
      <c r="AZ10" s="68"/>
      <c r="BA10" s="68"/>
      <c r="BB10" s="68">
        <f>データ!X6</f>
        <v>5337.25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ZLKhRk0e7YxlGNlIW/5ncQqX2T5wnbkf8HxVvRF55Au5zo4WJt7fQbL+Q2obC6EI2FC98dbenRDisz3osRfaYg==" saltValue="nx8KnUOIig+xCfy66Frg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472051</v>
      </c>
      <c r="D6" s="33">
        <f t="shared" si="3"/>
        <v>46</v>
      </c>
      <c r="E6" s="33">
        <f t="shared" si="3"/>
        <v>17</v>
      </c>
      <c r="F6" s="33">
        <f t="shared" si="3"/>
        <v>1</v>
      </c>
      <c r="G6" s="33">
        <f t="shared" si="3"/>
        <v>0</v>
      </c>
      <c r="H6" s="33" t="str">
        <f t="shared" si="3"/>
        <v>沖縄県　宜野湾市</v>
      </c>
      <c r="I6" s="33" t="str">
        <f t="shared" si="3"/>
        <v>法適用</v>
      </c>
      <c r="J6" s="33" t="str">
        <f t="shared" si="3"/>
        <v>下水道事業</v>
      </c>
      <c r="K6" s="33" t="str">
        <f t="shared" si="3"/>
        <v>公共下水道</v>
      </c>
      <c r="L6" s="33" t="str">
        <f t="shared" si="3"/>
        <v>Bc1</v>
      </c>
      <c r="M6" s="33" t="str">
        <f t="shared" si="3"/>
        <v>自治体職員</v>
      </c>
      <c r="N6" s="34" t="str">
        <f t="shared" si="3"/>
        <v>-</v>
      </c>
      <c r="O6" s="34">
        <f t="shared" si="3"/>
        <v>75.7</v>
      </c>
      <c r="P6" s="34">
        <f t="shared" si="3"/>
        <v>95.86</v>
      </c>
      <c r="Q6" s="34">
        <f t="shared" si="3"/>
        <v>100</v>
      </c>
      <c r="R6" s="34">
        <f t="shared" si="3"/>
        <v>1440</v>
      </c>
      <c r="S6" s="34">
        <f t="shared" si="3"/>
        <v>99678</v>
      </c>
      <c r="T6" s="34">
        <f t="shared" si="3"/>
        <v>19.8</v>
      </c>
      <c r="U6" s="34">
        <f t="shared" si="3"/>
        <v>5034.24</v>
      </c>
      <c r="V6" s="34">
        <f t="shared" si="3"/>
        <v>95430</v>
      </c>
      <c r="W6" s="34">
        <f t="shared" si="3"/>
        <v>17.88</v>
      </c>
      <c r="X6" s="34">
        <f t="shared" si="3"/>
        <v>5337.25</v>
      </c>
      <c r="Y6" s="35" t="str">
        <f>IF(Y7="",NA(),Y7)</f>
        <v>-</v>
      </c>
      <c r="Z6" s="35" t="str">
        <f t="shared" ref="Z6:AH6" si="4">IF(Z7="",NA(),Z7)</f>
        <v>-</v>
      </c>
      <c r="AA6" s="35" t="str">
        <f t="shared" si="4"/>
        <v>-</v>
      </c>
      <c r="AB6" s="35">
        <f t="shared" si="4"/>
        <v>110.71</v>
      </c>
      <c r="AC6" s="35">
        <f t="shared" si="4"/>
        <v>108.54</v>
      </c>
      <c r="AD6" s="35" t="str">
        <f t="shared" si="4"/>
        <v>-</v>
      </c>
      <c r="AE6" s="35" t="str">
        <f t="shared" si="4"/>
        <v>-</v>
      </c>
      <c r="AF6" s="35" t="str">
        <f t="shared" si="4"/>
        <v>-</v>
      </c>
      <c r="AG6" s="35">
        <f t="shared" si="4"/>
        <v>107.95</v>
      </c>
      <c r="AH6" s="35">
        <f t="shared" si="4"/>
        <v>106.32</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1.03</v>
      </c>
      <c r="AS6" s="35">
        <f t="shared" si="5"/>
        <v>1.35</v>
      </c>
      <c r="AT6" s="34" t="str">
        <f>IF(AT7="","",IF(AT7="-","【-】","【"&amp;SUBSTITUTE(TEXT(AT7,"#,##0.00"),"-","△")&amp;"】"))</f>
        <v>【3.09】</v>
      </c>
      <c r="AU6" s="35" t="str">
        <f>IF(AU7="",NA(),AU7)</f>
        <v>-</v>
      </c>
      <c r="AV6" s="35" t="str">
        <f t="shared" ref="AV6:BD6" si="6">IF(AV7="",NA(),AV7)</f>
        <v>-</v>
      </c>
      <c r="AW6" s="35" t="str">
        <f t="shared" si="6"/>
        <v>-</v>
      </c>
      <c r="AX6" s="35">
        <f t="shared" si="6"/>
        <v>96.98</v>
      </c>
      <c r="AY6" s="35">
        <f t="shared" si="6"/>
        <v>138.58000000000001</v>
      </c>
      <c r="AZ6" s="35" t="str">
        <f t="shared" si="6"/>
        <v>-</v>
      </c>
      <c r="BA6" s="35" t="str">
        <f t="shared" si="6"/>
        <v>-</v>
      </c>
      <c r="BB6" s="35" t="str">
        <f t="shared" si="6"/>
        <v>-</v>
      </c>
      <c r="BC6" s="35">
        <f t="shared" si="6"/>
        <v>80.5</v>
      </c>
      <c r="BD6" s="35">
        <f t="shared" si="6"/>
        <v>71.540000000000006</v>
      </c>
      <c r="BE6" s="34" t="str">
        <f>IF(BE7="","",IF(BE7="-","【-】","【"&amp;SUBSTITUTE(TEXT(BE7,"#,##0.00"),"-","△")&amp;"】"))</f>
        <v>【69.54】</v>
      </c>
      <c r="BF6" s="35" t="str">
        <f>IF(BF7="",NA(),BF7)</f>
        <v>-</v>
      </c>
      <c r="BG6" s="35" t="str">
        <f t="shared" ref="BG6:BO6" si="7">IF(BG7="",NA(),BG7)</f>
        <v>-</v>
      </c>
      <c r="BH6" s="35" t="str">
        <f t="shared" si="7"/>
        <v>-</v>
      </c>
      <c r="BI6" s="35">
        <f t="shared" si="7"/>
        <v>408.83</v>
      </c>
      <c r="BJ6" s="35">
        <f t="shared" si="7"/>
        <v>353.53</v>
      </c>
      <c r="BK6" s="35" t="str">
        <f t="shared" si="7"/>
        <v>-</v>
      </c>
      <c r="BL6" s="35" t="str">
        <f t="shared" si="7"/>
        <v>-</v>
      </c>
      <c r="BM6" s="35" t="str">
        <f t="shared" si="7"/>
        <v>-</v>
      </c>
      <c r="BN6" s="35">
        <f t="shared" si="7"/>
        <v>605.9</v>
      </c>
      <c r="BO6" s="35">
        <f t="shared" si="7"/>
        <v>653.69000000000005</v>
      </c>
      <c r="BP6" s="34" t="str">
        <f>IF(BP7="","",IF(BP7="-","【-】","【"&amp;SUBSTITUTE(TEXT(BP7,"#,##0.00"),"-","△")&amp;"】"))</f>
        <v>【682.51】</v>
      </c>
      <c r="BQ6" s="35" t="str">
        <f>IF(BQ7="",NA(),BQ7)</f>
        <v>-</v>
      </c>
      <c r="BR6" s="35" t="str">
        <f t="shared" ref="BR6:BZ6" si="8">IF(BR7="",NA(),BR7)</f>
        <v>-</v>
      </c>
      <c r="BS6" s="35" t="str">
        <f t="shared" si="8"/>
        <v>-</v>
      </c>
      <c r="BT6" s="35">
        <f t="shared" si="8"/>
        <v>91.69</v>
      </c>
      <c r="BU6" s="35">
        <f t="shared" si="8"/>
        <v>93.57</v>
      </c>
      <c r="BV6" s="35" t="str">
        <f t="shared" si="8"/>
        <v>-</v>
      </c>
      <c r="BW6" s="35" t="str">
        <f t="shared" si="8"/>
        <v>-</v>
      </c>
      <c r="BX6" s="35" t="str">
        <f t="shared" si="8"/>
        <v>-</v>
      </c>
      <c r="BY6" s="35">
        <f t="shared" si="8"/>
        <v>89.41</v>
      </c>
      <c r="BZ6" s="35">
        <f t="shared" si="8"/>
        <v>88.05</v>
      </c>
      <c r="CA6" s="34" t="str">
        <f>IF(CA7="","",IF(CA7="-","【-】","【"&amp;SUBSTITUTE(TEXT(CA7,"#,##0.00"),"-","△")&amp;"】"))</f>
        <v>【100.34】</v>
      </c>
      <c r="CB6" s="35" t="str">
        <f>IF(CB7="",NA(),CB7)</f>
        <v>-</v>
      </c>
      <c r="CC6" s="35" t="str">
        <f t="shared" ref="CC6:CK6" si="9">IF(CC7="",NA(),CC7)</f>
        <v>-</v>
      </c>
      <c r="CD6" s="35" t="str">
        <f t="shared" si="9"/>
        <v>-</v>
      </c>
      <c r="CE6" s="35">
        <f t="shared" si="9"/>
        <v>93.75</v>
      </c>
      <c r="CF6" s="35">
        <f t="shared" si="9"/>
        <v>92.37</v>
      </c>
      <c r="CG6" s="35" t="str">
        <f t="shared" si="9"/>
        <v>-</v>
      </c>
      <c r="CH6" s="35" t="str">
        <f t="shared" si="9"/>
        <v>-</v>
      </c>
      <c r="CI6" s="35" t="str">
        <f t="shared" si="9"/>
        <v>-</v>
      </c>
      <c r="CJ6" s="35">
        <f t="shared" si="9"/>
        <v>142.05000000000001</v>
      </c>
      <c r="CK6" s="35">
        <f t="shared" si="9"/>
        <v>141.15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56.51</v>
      </c>
      <c r="CV6" s="35">
        <f t="shared" si="10"/>
        <v>57.04</v>
      </c>
      <c r="CW6" s="34" t="str">
        <f>IF(CW7="","",IF(CW7="-","【-】","【"&amp;SUBSTITUTE(TEXT(CW7,"#,##0.00"),"-","△")&amp;"】"))</f>
        <v>【59.64】</v>
      </c>
      <c r="CX6" s="35" t="str">
        <f>IF(CX7="",NA(),CX7)</f>
        <v>-</v>
      </c>
      <c r="CY6" s="35" t="str">
        <f t="shared" ref="CY6:DG6" si="11">IF(CY7="",NA(),CY7)</f>
        <v>-</v>
      </c>
      <c r="CZ6" s="35" t="str">
        <f t="shared" si="11"/>
        <v>-</v>
      </c>
      <c r="DA6" s="35">
        <f t="shared" si="11"/>
        <v>81.489999999999995</v>
      </c>
      <c r="DB6" s="35">
        <f t="shared" si="11"/>
        <v>82.38</v>
      </c>
      <c r="DC6" s="35" t="str">
        <f t="shared" si="11"/>
        <v>-</v>
      </c>
      <c r="DD6" s="35" t="str">
        <f t="shared" si="11"/>
        <v>-</v>
      </c>
      <c r="DE6" s="35" t="str">
        <f t="shared" si="11"/>
        <v>-</v>
      </c>
      <c r="DF6" s="35">
        <f t="shared" si="11"/>
        <v>93.91</v>
      </c>
      <c r="DG6" s="35">
        <f t="shared" si="11"/>
        <v>93.73</v>
      </c>
      <c r="DH6" s="34" t="str">
        <f>IF(DH7="","",IF(DH7="-","【-】","【"&amp;SUBSTITUTE(TEXT(DH7,"#,##0.00"),"-","△")&amp;"】"))</f>
        <v>【95.35】</v>
      </c>
      <c r="DI6" s="35" t="str">
        <f>IF(DI7="",NA(),DI7)</f>
        <v>-</v>
      </c>
      <c r="DJ6" s="35" t="str">
        <f t="shared" ref="DJ6:DR6" si="12">IF(DJ7="",NA(),DJ7)</f>
        <v>-</v>
      </c>
      <c r="DK6" s="35" t="str">
        <f t="shared" si="12"/>
        <v>-</v>
      </c>
      <c r="DL6" s="35">
        <f t="shared" si="12"/>
        <v>3.85</v>
      </c>
      <c r="DM6" s="35">
        <f t="shared" si="12"/>
        <v>7.68</v>
      </c>
      <c r="DN6" s="35" t="str">
        <f t="shared" si="12"/>
        <v>-</v>
      </c>
      <c r="DO6" s="35" t="str">
        <f t="shared" si="12"/>
        <v>-</v>
      </c>
      <c r="DP6" s="35" t="str">
        <f t="shared" si="12"/>
        <v>-</v>
      </c>
      <c r="DQ6" s="35">
        <f t="shared" si="12"/>
        <v>22.74</v>
      </c>
      <c r="DR6" s="35">
        <f t="shared" si="12"/>
        <v>21.22</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0.18</v>
      </c>
      <c r="EC6" s="35">
        <f t="shared" si="13"/>
        <v>0.83</v>
      </c>
      <c r="ED6" s="34" t="str">
        <f>IF(ED7="","",IF(ED7="-","【-】","【"&amp;SUBSTITUTE(TEXT(ED7,"#,##0.00"),"-","△")&amp;"】"))</f>
        <v>【5.90】</v>
      </c>
      <c r="EE6" s="35" t="str">
        <f>IF(EE7="",NA(),EE7)</f>
        <v>-</v>
      </c>
      <c r="EF6" s="35" t="str">
        <f t="shared" ref="EF6:EN6" si="14">IF(EF7="",NA(),EF7)</f>
        <v>-</v>
      </c>
      <c r="EG6" s="35" t="str">
        <f t="shared" si="14"/>
        <v>-</v>
      </c>
      <c r="EH6" s="35">
        <f t="shared" si="14"/>
        <v>0.04</v>
      </c>
      <c r="EI6" s="34">
        <f t="shared" si="14"/>
        <v>0</v>
      </c>
      <c r="EJ6" s="35" t="str">
        <f t="shared" si="14"/>
        <v>-</v>
      </c>
      <c r="EK6" s="35" t="str">
        <f t="shared" si="14"/>
        <v>-</v>
      </c>
      <c r="EL6" s="35" t="str">
        <f t="shared" si="14"/>
        <v>-</v>
      </c>
      <c r="EM6" s="35">
        <f t="shared" si="14"/>
        <v>0.13</v>
      </c>
      <c r="EN6" s="35">
        <f t="shared" si="14"/>
        <v>0.12</v>
      </c>
      <c r="EO6" s="34" t="str">
        <f>IF(EO7="","",IF(EO7="-","【-】","【"&amp;SUBSTITUTE(TEXT(EO7,"#,##0.00"),"-","△")&amp;"】"))</f>
        <v>【0.22】</v>
      </c>
    </row>
    <row r="7" spans="1:148" s="36" customFormat="1" x14ac:dyDescent="0.15">
      <c r="A7" s="28"/>
      <c r="B7" s="37">
        <v>2019</v>
      </c>
      <c r="C7" s="37">
        <v>472051</v>
      </c>
      <c r="D7" s="37">
        <v>46</v>
      </c>
      <c r="E7" s="37">
        <v>17</v>
      </c>
      <c r="F7" s="37">
        <v>1</v>
      </c>
      <c r="G7" s="37">
        <v>0</v>
      </c>
      <c r="H7" s="37" t="s">
        <v>95</v>
      </c>
      <c r="I7" s="37" t="s">
        <v>96</v>
      </c>
      <c r="J7" s="37" t="s">
        <v>97</v>
      </c>
      <c r="K7" s="37" t="s">
        <v>98</v>
      </c>
      <c r="L7" s="37" t="s">
        <v>99</v>
      </c>
      <c r="M7" s="37" t="s">
        <v>100</v>
      </c>
      <c r="N7" s="38" t="s">
        <v>101</v>
      </c>
      <c r="O7" s="38">
        <v>75.7</v>
      </c>
      <c r="P7" s="38">
        <v>95.86</v>
      </c>
      <c r="Q7" s="38">
        <v>100</v>
      </c>
      <c r="R7" s="38">
        <v>1440</v>
      </c>
      <c r="S7" s="38">
        <v>99678</v>
      </c>
      <c r="T7" s="38">
        <v>19.8</v>
      </c>
      <c r="U7" s="38">
        <v>5034.24</v>
      </c>
      <c r="V7" s="38">
        <v>95430</v>
      </c>
      <c r="W7" s="38">
        <v>17.88</v>
      </c>
      <c r="X7" s="38">
        <v>5337.25</v>
      </c>
      <c r="Y7" s="38" t="s">
        <v>101</v>
      </c>
      <c r="Z7" s="38" t="s">
        <v>101</v>
      </c>
      <c r="AA7" s="38" t="s">
        <v>101</v>
      </c>
      <c r="AB7" s="38">
        <v>110.71</v>
      </c>
      <c r="AC7" s="38">
        <v>108.54</v>
      </c>
      <c r="AD7" s="38" t="s">
        <v>101</v>
      </c>
      <c r="AE7" s="38" t="s">
        <v>101</v>
      </c>
      <c r="AF7" s="38" t="s">
        <v>101</v>
      </c>
      <c r="AG7" s="38">
        <v>107.95</v>
      </c>
      <c r="AH7" s="38">
        <v>106.32</v>
      </c>
      <c r="AI7" s="38">
        <v>108.07</v>
      </c>
      <c r="AJ7" s="38" t="s">
        <v>101</v>
      </c>
      <c r="AK7" s="38" t="s">
        <v>101</v>
      </c>
      <c r="AL7" s="38" t="s">
        <v>101</v>
      </c>
      <c r="AM7" s="38">
        <v>0</v>
      </c>
      <c r="AN7" s="38">
        <v>0</v>
      </c>
      <c r="AO7" s="38" t="s">
        <v>101</v>
      </c>
      <c r="AP7" s="38" t="s">
        <v>101</v>
      </c>
      <c r="AQ7" s="38" t="s">
        <v>101</v>
      </c>
      <c r="AR7" s="38">
        <v>1.03</v>
      </c>
      <c r="AS7" s="38">
        <v>1.35</v>
      </c>
      <c r="AT7" s="38">
        <v>3.09</v>
      </c>
      <c r="AU7" s="38" t="s">
        <v>101</v>
      </c>
      <c r="AV7" s="38" t="s">
        <v>101</v>
      </c>
      <c r="AW7" s="38" t="s">
        <v>101</v>
      </c>
      <c r="AX7" s="38">
        <v>96.98</v>
      </c>
      <c r="AY7" s="38">
        <v>138.58000000000001</v>
      </c>
      <c r="AZ7" s="38" t="s">
        <v>101</v>
      </c>
      <c r="BA7" s="38" t="s">
        <v>101</v>
      </c>
      <c r="BB7" s="38" t="s">
        <v>101</v>
      </c>
      <c r="BC7" s="38">
        <v>80.5</v>
      </c>
      <c r="BD7" s="38">
        <v>71.540000000000006</v>
      </c>
      <c r="BE7" s="38">
        <v>69.540000000000006</v>
      </c>
      <c r="BF7" s="38" t="s">
        <v>101</v>
      </c>
      <c r="BG7" s="38" t="s">
        <v>101</v>
      </c>
      <c r="BH7" s="38" t="s">
        <v>101</v>
      </c>
      <c r="BI7" s="38">
        <v>408.83</v>
      </c>
      <c r="BJ7" s="38">
        <v>353.53</v>
      </c>
      <c r="BK7" s="38" t="s">
        <v>101</v>
      </c>
      <c r="BL7" s="38" t="s">
        <v>101</v>
      </c>
      <c r="BM7" s="38" t="s">
        <v>101</v>
      </c>
      <c r="BN7" s="38">
        <v>605.9</v>
      </c>
      <c r="BO7" s="38">
        <v>653.69000000000005</v>
      </c>
      <c r="BP7" s="38">
        <v>682.51</v>
      </c>
      <c r="BQ7" s="38" t="s">
        <v>101</v>
      </c>
      <c r="BR7" s="38" t="s">
        <v>101</v>
      </c>
      <c r="BS7" s="38" t="s">
        <v>101</v>
      </c>
      <c r="BT7" s="38">
        <v>91.69</v>
      </c>
      <c r="BU7" s="38">
        <v>93.57</v>
      </c>
      <c r="BV7" s="38" t="s">
        <v>101</v>
      </c>
      <c r="BW7" s="38" t="s">
        <v>101</v>
      </c>
      <c r="BX7" s="38" t="s">
        <v>101</v>
      </c>
      <c r="BY7" s="38">
        <v>89.41</v>
      </c>
      <c r="BZ7" s="38">
        <v>88.05</v>
      </c>
      <c r="CA7" s="38">
        <v>100.34</v>
      </c>
      <c r="CB7" s="38" t="s">
        <v>101</v>
      </c>
      <c r="CC7" s="38" t="s">
        <v>101</v>
      </c>
      <c r="CD7" s="38" t="s">
        <v>101</v>
      </c>
      <c r="CE7" s="38">
        <v>93.75</v>
      </c>
      <c r="CF7" s="38">
        <v>92.37</v>
      </c>
      <c r="CG7" s="38" t="s">
        <v>101</v>
      </c>
      <c r="CH7" s="38" t="s">
        <v>101</v>
      </c>
      <c r="CI7" s="38" t="s">
        <v>101</v>
      </c>
      <c r="CJ7" s="38">
        <v>142.05000000000001</v>
      </c>
      <c r="CK7" s="38">
        <v>141.15</v>
      </c>
      <c r="CL7" s="38">
        <v>136.15</v>
      </c>
      <c r="CM7" s="38" t="s">
        <v>101</v>
      </c>
      <c r="CN7" s="38" t="s">
        <v>101</v>
      </c>
      <c r="CO7" s="38" t="s">
        <v>101</v>
      </c>
      <c r="CP7" s="38" t="s">
        <v>101</v>
      </c>
      <c r="CQ7" s="38" t="s">
        <v>101</v>
      </c>
      <c r="CR7" s="38" t="s">
        <v>101</v>
      </c>
      <c r="CS7" s="38" t="s">
        <v>101</v>
      </c>
      <c r="CT7" s="38" t="s">
        <v>101</v>
      </c>
      <c r="CU7" s="38">
        <v>56.51</v>
      </c>
      <c r="CV7" s="38">
        <v>57.04</v>
      </c>
      <c r="CW7" s="38">
        <v>59.64</v>
      </c>
      <c r="CX7" s="38" t="s">
        <v>101</v>
      </c>
      <c r="CY7" s="38" t="s">
        <v>101</v>
      </c>
      <c r="CZ7" s="38" t="s">
        <v>101</v>
      </c>
      <c r="DA7" s="38">
        <v>81.489999999999995</v>
      </c>
      <c r="DB7" s="38">
        <v>82.38</v>
      </c>
      <c r="DC7" s="38" t="s">
        <v>101</v>
      </c>
      <c r="DD7" s="38" t="s">
        <v>101</v>
      </c>
      <c r="DE7" s="38" t="s">
        <v>101</v>
      </c>
      <c r="DF7" s="38">
        <v>93.91</v>
      </c>
      <c r="DG7" s="38">
        <v>93.73</v>
      </c>
      <c r="DH7" s="38">
        <v>95.35</v>
      </c>
      <c r="DI7" s="38" t="s">
        <v>101</v>
      </c>
      <c r="DJ7" s="38" t="s">
        <v>101</v>
      </c>
      <c r="DK7" s="38" t="s">
        <v>101</v>
      </c>
      <c r="DL7" s="38">
        <v>3.85</v>
      </c>
      <c r="DM7" s="38">
        <v>7.68</v>
      </c>
      <c r="DN7" s="38" t="s">
        <v>101</v>
      </c>
      <c r="DO7" s="38" t="s">
        <v>101</v>
      </c>
      <c r="DP7" s="38" t="s">
        <v>101</v>
      </c>
      <c r="DQ7" s="38">
        <v>22.74</v>
      </c>
      <c r="DR7" s="38">
        <v>21.22</v>
      </c>
      <c r="DS7" s="38">
        <v>38.57</v>
      </c>
      <c r="DT7" s="38" t="s">
        <v>101</v>
      </c>
      <c r="DU7" s="38" t="s">
        <v>101</v>
      </c>
      <c r="DV7" s="38" t="s">
        <v>101</v>
      </c>
      <c r="DW7" s="38">
        <v>0</v>
      </c>
      <c r="DX7" s="38">
        <v>0</v>
      </c>
      <c r="DY7" s="38" t="s">
        <v>101</v>
      </c>
      <c r="DZ7" s="38" t="s">
        <v>101</v>
      </c>
      <c r="EA7" s="38" t="s">
        <v>101</v>
      </c>
      <c r="EB7" s="38">
        <v>0.18</v>
      </c>
      <c r="EC7" s="38">
        <v>0.83</v>
      </c>
      <c r="ED7" s="38">
        <v>5.9</v>
      </c>
      <c r="EE7" s="38" t="s">
        <v>101</v>
      </c>
      <c r="EF7" s="38" t="s">
        <v>101</v>
      </c>
      <c r="EG7" s="38" t="s">
        <v>101</v>
      </c>
      <c r="EH7" s="38">
        <v>0.04</v>
      </c>
      <c r="EI7" s="38">
        <v>0</v>
      </c>
      <c r="EJ7" s="38" t="s">
        <v>101</v>
      </c>
      <c r="EK7" s="38" t="s">
        <v>101</v>
      </c>
      <c r="EL7" s="38" t="s">
        <v>101</v>
      </c>
      <c r="EM7" s="38">
        <v>0.13</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宜野湾市役所</cp:lastModifiedBy>
  <cp:lastPrinted>2021-01-28T05:02:39Z</cp:lastPrinted>
  <dcterms:created xsi:type="dcterms:W3CDTF">2020-12-04T02:31:08Z</dcterms:created>
  <dcterms:modified xsi:type="dcterms:W3CDTF">2021-01-28T05:02:49Z</dcterms:modified>
  <cp:category/>
</cp:coreProperties>
</file>