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4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U63" i="12"/>
  <c r="AP63" i="12"/>
  <c r="AP23" i="12"/>
  <c r="V23" i="12"/>
  <c r="Q23" i="12"/>
  <c r="AA73" i="12" l="1"/>
  <c r="AA72" i="12"/>
  <c r="AA71" i="12"/>
  <c r="AA70" i="12"/>
  <c r="AA82" i="12" l="1"/>
  <c r="AF81" i="12"/>
  <c r="AA81" i="12"/>
  <c r="AF82" i="12"/>
  <c r="AF88" i="12" l="1"/>
  <c r="AA32" i="12"/>
  <c r="AA31" i="12"/>
  <c r="AA30" i="12"/>
  <c r="AA29" i="12"/>
  <c r="AA28" i="12"/>
  <c r="AA7" i="12"/>
  <c r="AA23" i="12" s="1"/>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<sst xmlns="http://schemas.openxmlformats.org/spreadsheetml/2006/main" count="1154" uniqueCount="630">
  <si>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</si>
  <si>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</si>
  <si>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</si>
  <si>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</si>
  <si>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</si>
  <si>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</si>
  <si>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</si>
  <si>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</si>
  <si>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</si>
  <si>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</si>
  <si>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</si>
  <si>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</si>
  <si>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</si>
  <si>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</si>
  <si>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</si>
  <si>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</si>
  <si>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</si>
  <si>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</si>
  <si>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</si>
  <si>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</si>
  <si>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</si>
  <si>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</si>
  <si>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</si>
  <si>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</si>
  <si>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</si>
  <si>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</si>
  <si>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</si>
  <si>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</si>
  <si>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</si>
  <si>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</si>
  <si>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</si>
  <si>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</si>
  <si>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</si>
  <si>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</si>
  <si>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</si>
  <si>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</si>
  <si>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</si>
  <si>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</si>
  <si>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</si>
  <si>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</si>
  <si>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</si>
  <si>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</si>
  <si>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</si>
  <si>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</si>
  <si>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</si>
  <si>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</si>
  <si>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</si>
  <si>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</si>
  <si>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</si>
  <si>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</si>
  <si>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</si>
  <si>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</si>
  <si>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</si>
  <si>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</si>
  <si>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</si>
  <si>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</si>
  <si>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</si>
  <si>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</si>
  <si>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</si>
  <si>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</si>
  <si>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</si>
  <si>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</si>
  <si>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</si>
  <si>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</si>
  <si>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</si>
  <si>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</si>
  <si>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</si>
  <si>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</si>
  <si>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</si>
  <si>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</si>
  <si>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</si>
  <si>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</si>
  <si>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</si>
  <si>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</si>
  <si>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</si>
  <si>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</si>
  <si>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</si>
  <si>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</si>
  <si>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</si>
  <si>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</si>
  <si>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</si>
  <si>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</si>
  <si>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</si>
  <si>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</si>
  <si>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</si>
  <si>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</si>
  <si>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</si>
  <si>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</si>
  <si>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</si>
  <si>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</si>
  <si>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</si>
  <si>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</si>
  <si>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</si>
  <si>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</si>
  <si>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</si>
  <si>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</si>
  <si>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</si>
  <si>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</si>
  <si>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</si>
  <si>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</si>
  <si>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</si>
  <si>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</si>
  <si>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</si>
  <si>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</si>
  <si>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</si>
  <si>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</si>
  <si>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</si>
  <si>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</si>
  <si>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</si>
  <si>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</si>
  <si>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</si>
  <si>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</si>
  <si>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</si>
  <si>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</si>
  <si>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</si>
  <si>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</si>
  <si>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</si>
  <si>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</si>
  <si>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</si>
  <si>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</si>
  <si>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</si>
  <si>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</si>
  <si>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</si>
  <si>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</si>
  <si>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</si>
  <si>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</si>
  <si>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</si>
  <si>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</si>
  <si>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</si>
  <si>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</si>
  <si>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</si>
  <si>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</si>
  <si>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</si>
  <si>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</si>
  <si>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</si>
  <si>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</si>
  <si>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</si>
  <si>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</si>
  <si>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</si>
  <si>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</si>
  <si>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</si>
  <si>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</si>
  <si>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</si>
  <si>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</si>
  <si>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</si>
  <si>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</si>
  <si>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</si>
  <si>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</si>
  <si>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</si>
  <si>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</si>
  <si>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</si>
  <si>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</si>
  <si>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</si>
  <si>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</si>
  <si>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</si>
  <si>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</si>
  <si>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</si>
  <si>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</si>
  <si>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</si>
  <si>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</si>
  <si>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</si>
  <si>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</si>
  <si>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</si>
  <si>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</si>
  <si>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</si>
  <si>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</si>
  <si>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</si>
  <si>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</si>
  <si>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</si>
  <si>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</si>
  <si>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</si>
  <si>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</si>
  <si>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</si>
  <si>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</si>
  <si>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</si>
  <si>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</si>
  <si>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</si>
  <si>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</si>
  <si>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</si>
  <si>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</si>
  <si>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</si>
  <si>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</si>
  <si>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</si>
  <si>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</si>
  <si>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</si>
  <si>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</si>
  <si>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</si>
  <si>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</si>
  <si>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</si>
  <si>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</si>
  <si>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</si>
  <si>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</si>
  <si>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</si>
  <si>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</si>
  <si>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</si>
  <si>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</si>
  <si>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</si>
  <si>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</si>
  <si>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</si>
  <si>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</si>
  <si>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</si>
  <si>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</si>
  <si>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</si>
  <si>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</si>
  <si>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</si>
  <si>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</si>
  <si>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</si>
  <si>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</si>
  <si>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</si>
  <si>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</si>
  <si>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</si>
  <si>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</si>
  <si>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沖縄県西原町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</si>
  <si>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</si>
  <si>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</si>
  <si>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</si>
  <si>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</si>
  <si>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</si>
  <si>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</si>
  <si>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</si>
  <si>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</si>
  <si>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</si>
  <si>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</si>
  <si>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</si>
  <si>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</si>
  <si>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</si>
  <si>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</si>
  <si>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</si>
  <si>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</si>
  <si>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</si>
  <si>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</si>
  <si>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</si>
  <si>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</si>
  <si>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</si>
  <si>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</si>
  <si>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</si>
  <si>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</si>
  <si>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</si>
  <si>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</si>
  <si>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</si>
  <si>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</si>
  <si>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</si>
  <si>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</si>
  <si>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</si>
  <si>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</si>
  <si>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</si>
  <si>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</si>
  <si>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</si>
  <si>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</si>
  <si>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</si>
  <si>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</si>
  <si>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</si>
  <si>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</si>
  <si>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</si>
  <si>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</si>
  <si>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</si>
  <si>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</si>
  <si>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</si>
  <si>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</si>
  <si>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</si>
  <si>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</si>
  <si>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</si>
  <si>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</si>
  <si>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</si>
  <si>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</si>
  <si>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</si>
  <si>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</si>
  <si>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</si>
  <si>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</si>
  <si>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</si>
  <si>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</si>
  <si>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</si>
  <si>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</si>
  <si>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</si>
  <si>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</si>
  <si>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</si>
  <si>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</si>
  <si>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</si>
  <si>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</si>
  <si>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</si>
  <si>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</si>
  <si>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</si>
  <si>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</si>
  <si>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</si>
  <si>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</si>
  <si>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</si>
  <si>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</si>
  <si>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</si>
  <si>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</si>
  <si>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</si>
  <si>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</si>
  <si>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</si>
  <si>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</si>
  <si>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</si>
  <si>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</si>
  <si>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</si>
  <si>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</si>
  <si>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</si>
  <si>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</si>
  <si>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</si>
  <si>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</si>
  <si>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</si>
  <si>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</si>
  <si>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</si>
  <si>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</si>
  <si>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</si>
  <si>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</si>
  <si>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</si>
  <si>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</si>
  <si>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</si>
  <si>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</si>
  <si>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</si>
  <si>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</si>
  <si>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</si>
  <si>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</si>
  <si>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</si>
  <si>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</si>
  <si>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</si>
  <si>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</si>
  <si>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</si>
  <si>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</si>
  <si>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</si>
  <si>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</si>
  <si>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</si>
  <si>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</si>
  <si>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</si>
  <si>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</si>
  <si>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</si>
  <si>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</si>
  <si>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</si>
  <si>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</si>
  <si>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</si>
  <si>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</si>
  <si>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</si>
  <si>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</si>
  <si>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</si>
  <si>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</si>
  <si>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</si>
  <si>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</si>
  <si>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</si>
  <si>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</si>
  <si>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</si>
  <si>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</si>
  <si>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</si>
  <si>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</si>
  <si>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</si>
  <si>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</si>
  <si>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</si>
  <si>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</si>
  <si>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</si>
  <si>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</si>
  <si>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</si>
  <si>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</si>
  <si>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</si>
  <si>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</si>
  <si>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</si>
  <si>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</si>
  <si>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</si>
  <si>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</si>
  <si>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</si>
  <si>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</si>
  <si>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</si>
  <si>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</si>
  <si>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</si>
  <si>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</si>
  <si>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</si>
  <si>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</si>
  <si>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</si>
  <si>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沖縄県西原町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</si>
  <si>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</si>
  <si>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</si>
  <si>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</si>
  <si>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</si>
  <si>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</si>
  <si>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</si>
  <si>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</si>
  <si>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</si>
  <si>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</si>
  <si>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</si>
  <si>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</si>
  <si>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</si>
  <si>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</si>
  <si>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</si>
  <si>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</si>
  <si>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</si>
  <si>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</si>
  <si>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</si>
  <si>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</si>
  <si>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</si>
  <si>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</si>
  <si>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</si>
  <si>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</si>
  <si>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</si>
  <si>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</si>
  <si>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</si>
  <si>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</si>
  <si>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</si>
  <si>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</si>
  <si>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</si>
  <si>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</si>
  <si>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</si>
  <si>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</si>
  <si>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</si>
  <si>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</si>
  <si>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</si>
  <si>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</si>
  <si>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</si>
  <si>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</si>
  <si>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</si>
  <si>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</si>
  <si>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</si>
  <si>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</si>
  <si>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</si>
  <si>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</si>
  <si>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</si>
  <si>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</si>
  <si>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</si>
  <si>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</si>
  <si>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</si>
  <si>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</si>
  <si>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</si>
  <si>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</si>
  <si>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</si>
  <si>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</si>
  <si>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</si>
  <si>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</si>
  <si>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</si>
  <si>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</si>
  <si>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</si>
  <si>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</si>
  <si>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</si>
  <si>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</si>
  <si>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</si>
  <si>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</si>
  <si>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</si>
  <si>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</si>
  <si>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</si>
  <si>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</si>
  <si>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</si>
  <si>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</si>
  <si>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</si>
  <si>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</si>
  <si>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</si>
  <si>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</si>
  <si>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</si>
  <si>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</si>
  <si>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</si>
  <si>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</si>
  <si>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</si>
  <si>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</si>
  <si>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</si>
  <si>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</si>
  <si>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</si>
  <si>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</si>
  <si>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</si>
  <si>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</si>
  <si>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</si>
  <si>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</si>
  <si>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</si>
  <si>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</si>
  <si>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</si>
  <si>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</si>
  <si>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</si>
  <si>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</si>
  <si>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</si>
  <si>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</si>
  <si>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</si>
  <si>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</si>
  <si>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</si>
  <si>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</si>
  <si>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</si>
  <si>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</si>
  <si>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</si>
  <si>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</si>
  <si>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</si>
  <si>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</si>
  <si>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</si>
  <si>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</si>
  <si>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</si>
  <si>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</si>
  <si>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</si>
  <si>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</si>
  <si>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</si>
  <si>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</si>
  <si>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</si>
  <si>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</si>
  <si>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</si>
  <si>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</si>
  <si>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</si>
  <si>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</si>
  <si>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</si>
  <si>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</si>
  <si>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</si>
  <si>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</si>
  <si>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</si>
  <si>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</si>
  <si>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</si>
  <si>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</si>
  <si>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</si>
  <si>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</si>
  <si>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</si>
  <si>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</si>
  <si>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</si>
  <si>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</si>
  <si>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</si>
  <si>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</si>
  <si>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</si>
  <si>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</si>
  <si>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</si>
  <si>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</si>
  <si>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</si>
  <si>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</si>
  <si>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</si>
  <si>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</si>
  <si>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</si>
  <si>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</si>
  <si>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</si>
  <si>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</si>
  <si>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</si>
  <si>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</si>
  <si>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</si>
  <si>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</si>
  <si>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</si>
  <si>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</si>
  <si>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</si>
  <si>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</si>
  <si>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</si>
  <si>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</si>
  <si>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</si>
  <si>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</si>
  <si>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</si>
  <si>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</si>
  <si>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</si>
  <si>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</si>
  <si>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</si>
  <si>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</si>
  <si>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</si>
  <si>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</si>
  <si>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</si>
  <si>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</si>
  <si>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</si>
  <si>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</si>
  <si>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</si>
  <si>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</si>
  <si>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</si>
  <si>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</si>
  <si>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</si>
  <si>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</si>
  <si>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</si>
  <si>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</si>
  <si>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</si>
  <si>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</si>
  <si>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</si>
  <si>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</si>
  <si>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</si>
  <si>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</si>
  <si>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</si>
  <si>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</si>
  <si>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</si>
  <si>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</si>
  <si>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</si>
  <si>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</si>
  <si>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</si>
  <si>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</si>
  <si>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</si>
  <si>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</si>
  <si>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</si>
  <si>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</si>
  <si>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3.82</t>
  </si>
  <si>
    <t>▲ 0.32</t>
  </si>
  <si>
    <t>▲ 2.16</t>
  </si>
  <si>
    <t>国民健康保険特別会計</t>
  </si>
  <si>
    <t>▲ 12.74</t>
  </si>
  <si>
    <t>▲ 14.55</t>
  </si>
  <si>
    <t>▲ 13.99</t>
  </si>
  <si>
    <t>▲ 12.94</t>
  </si>
  <si>
    <t>▲ 9.77</t>
  </si>
  <si>
    <t>水道事業会計</t>
  </si>
  <si>
    <t>一般会計</t>
  </si>
  <si>
    <t>下水道事業会計</t>
  </si>
  <si>
    <t>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</si>
  <si>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</si>
  <si>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</si>
  <si>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</si>
  <si>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</si>
  <si>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</si>
  <si>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</si>
  <si>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</si>
  <si>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</si>
  <si>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</si>
  <si>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</si>
  <si>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</si>
  <si>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東部消防組合　一般会計　</t>
    <rPh sb="0" eb="2">
      <t>トウブ</t>
    </rPh>
    <rPh sb="2" eb="4">
      <t>ショウボウ</t>
    </rPh>
    <rPh sb="4" eb="6">
      <t>クミアイ</t>
    </rPh>
    <rPh sb="7" eb="9">
      <t>イッパン</t>
    </rPh>
    <rPh sb="9" eb="11">
      <t>カイケイ</t>
    </rPh>
    <phoneticPr fontId="2"/>
  </si>
  <si>
    <t>南部広域行政組合　一般会計</t>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</si>
  <si>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</si>
  <si>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</si>
  <si>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</si>
  <si>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</si>
  <si>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</si>
  <si>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</si>
  <si>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</si>
  <si>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</si>
  <si>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</si>
  <si>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沖縄県町村土地開発公社</t>
    <phoneticPr fontId="2"/>
  </si>
  <si>
    <t>-</t>
    <phoneticPr fontId="2"/>
  </si>
  <si>
    <t>-</t>
    <phoneticPr fontId="2"/>
  </si>
  <si>
    <t>基金からの繰入</t>
  </si>
  <si>
    <t>南部広域行政組合公共用地先行取得事業特別会計</t>
  </si>
  <si>
    <t>南部広域行政組合糸豊環境衛生事業特別会計</t>
  </si>
  <si>
    <t>南部広域行政組合東部環境衛生事業特別会計</t>
  </si>
  <si>
    <t>南部広域行政組合島尻環境衛生事業特別会計</t>
  </si>
  <si>
    <t>特別会計繰出準備基金</t>
    <rPh sb="0" eb="2">
      <t>トクベツ</t>
    </rPh>
    <rPh sb="2" eb="4">
      <t>カイケイ</t>
    </rPh>
    <rPh sb="4" eb="6">
      <t>クリダ</t>
    </rPh>
    <rPh sb="6" eb="8">
      <t>ジュンビ</t>
    </rPh>
    <rPh sb="8" eb="10">
      <t>キキン</t>
    </rPh>
    <phoneticPr fontId="5"/>
  </si>
  <si>
    <t>公共施設修繕等基金</t>
    <rPh sb="0" eb="2">
      <t>コウキョウ</t>
    </rPh>
    <rPh sb="2" eb="4">
      <t>シセツ</t>
    </rPh>
    <rPh sb="4" eb="6">
      <t>シュウゼン</t>
    </rPh>
    <rPh sb="6" eb="7">
      <t>トウ</t>
    </rPh>
    <rPh sb="7" eb="9">
      <t>キキン</t>
    </rPh>
    <phoneticPr fontId="5"/>
  </si>
  <si>
    <t>職員退職手当特別負担金基金</t>
    <rPh sb="0" eb="2">
      <t>ショクイン</t>
    </rPh>
    <rPh sb="2" eb="4">
      <t>タイショク</t>
    </rPh>
    <rPh sb="4" eb="6">
      <t>テアテ</t>
    </rPh>
    <rPh sb="6" eb="8">
      <t>トクベツ</t>
    </rPh>
    <rPh sb="8" eb="11">
      <t>フタンキン</t>
    </rPh>
    <rPh sb="11" eb="13">
      <t>キキン</t>
    </rPh>
    <phoneticPr fontId="5"/>
  </si>
  <si>
    <t>町立小中学校体育館長寿命化基金</t>
    <rPh sb="0" eb="2">
      <t>チョウリツ</t>
    </rPh>
    <rPh sb="2" eb="6">
      <t>ショウチュウガッコウ</t>
    </rPh>
    <rPh sb="6" eb="9">
      <t>タイイクカン</t>
    </rPh>
    <rPh sb="9" eb="10">
      <t>チョウ</t>
    </rPh>
    <rPh sb="10" eb="13">
      <t>ジュミョウカ</t>
    </rPh>
    <rPh sb="13" eb="15">
      <t>キキン</t>
    </rPh>
    <phoneticPr fontId="5"/>
  </si>
  <si>
    <t>新設学校用地等土地開発基金</t>
    <rPh sb="0" eb="2">
      <t>シンセツ</t>
    </rPh>
    <rPh sb="2" eb="4">
      <t>ガッコウ</t>
    </rPh>
    <rPh sb="4" eb="6">
      <t>ヨウチ</t>
    </rPh>
    <rPh sb="6" eb="7">
      <t>トウ</t>
    </rPh>
    <rPh sb="7" eb="9">
      <t>トチ</t>
    </rPh>
    <rPh sb="9" eb="11">
      <t>カイハツ</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</si>
  <si>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</si>
  <si>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</si>
  <si>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</si>
  <si>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率が類似団体と比較し高い水準にあるものの、ここ数年は改善傾向にあり、令和2年度は令和元年度に比べ17.5ポイント下がった。有形固定資産減価償却率は類似団体より低い水準で推移しているが、将来負担額が高いままだと、今後必須となる施設の老朽化対策費用の捻出が難しいため、施設修繕等の財源となる目的基金を積立てていく必要がある。</t>
    <rPh sb="1" eb="3">
      <t>ショウライ</t>
    </rPh>
    <rPh sb="3" eb="5">
      <t>フタン</t>
    </rPh>
    <rPh sb="5" eb="6">
      <t>リツ</t>
    </rPh>
    <rPh sb="7" eb="9">
      <t>ルイジ</t>
    </rPh>
    <rPh sb="9" eb="11">
      <t>ダンタイ</t>
    </rPh>
    <rPh sb="12" eb="14">
      <t>ヒカク</t>
    </rPh>
    <rPh sb="15" eb="16">
      <t>タカ</t>
    </rPh>
    <rPh sb="17" eb="19">
      <t>スイジュン</t>
    </rPh>
    <rPh sb="28" eb="30">
      <t>スウネン</t>
    </rPh>
    <rPh sb="31" eb="33">
      <t>カイゼン</t>
    </rPh>
    <rPh sb="33" eb="35">
      <t>ケイコウ</t>
    </rPh>
    <rPh sb="39" eb="41">
      <t>レイワ</t>
    </rPh>
    <rPh sb="42" eb="44">
      <t>ネンド</t>
    </rPh>
    <rPh sb="45" eb="47">
      <t>レイワ</t>
    </rPh>
    <rPh sb="47" eb="49">
      <t>ガンネン</t>
    </rPh>
    <rPh sb="49" eb="50">
      <t>ド</t>
    </rPh>
    <rPh sb="51" eb="52">
      <t>クラ</t>
    </rPh>
    <rPh sb="61" eb="62">
      <t>サ</t>
    </rPh>
    <rPh sb="66" eb="68">
      <t>ユウケイ</t>
    </rPh>
    <rPh sb="68" eb="70">
      <t>コテイ</t>
    </rPh>
    <rPh sb="70" eb="72">
      <t>シサン</t>
    </rPh>
    <rPh sb="72" eb="74">
      <t>ゲンカ</t>
    </rPh>
    <rPh sb="74" eb="76">
      <t>ショウキャク</t>
    </rPh>
    <rPh sb="76" eb="77">
      <t>リツ</t>
    </rPh>
    <rPh sb="78" eb="80">
      <t>ルイジ</t>
    </rPh>
    <rPh sb="80" eb="82">
      <t>ダンタイ</t>
    </rPh>
    <rPh sb="84" eb="85">
      <t>ヒク</t>
    </rPh>
    <rPh sb="86" eb="88">
      <t>スイジュン</t>
    </rPh>
    <rPh sb="89" eb="91">
      <t>スイイ</t>
    </rPh>
    <rPh sb="97" eb="99">
      <t>ショウライ</t>
    </rPh>
    <rPh sb="99" eb="101">
      <t>フタン</t>
    </rPh>
    <rPh sb="101" eb="102">
      <t>ガク</t>
    </rPh>
    <rPh sb="103" eb="104">
      <t>タカ</t>
    </rPh>
    <rPh sb="110" eb="112">
      <t>コンゴ</t>
    </rPh>
    <rPh sb="112" eb="114">
      <t>ヒッス</t>
    </rPh>
    <rPh sb="117" eb="119">
      <t>シセツ</t>
    </rPh>
    <rPh sb="120" eb="123">
      <t>ロウキュウカ</t>
    </rPh>
    <rPh sb="123" eb="125">
      <t>タイサク</t>
    </rPh>
    <rPh sb="125" eb="127">
      <t>ヒヨウ</t>
    </rPh>
    <rPh sb="128" eb="130">
      <t>ネンシュツ</t>
    </rPh>
    <rPh sb="131" eb="132">
      <t>ムズカ</t>
    </rPh>
    <rPh sb="137" eb="139">
      <t>シセツ</t>
    </rPh>
    <rPh sb="139" eb="141">
      <t>シュウゼン</t>
    </rPh>
    <rPh sb="141" eb="142">
      <t>トウ</t>
    </rPh>
    <rPh sb="143" eb="145">
      <t>ザイゲン</t>
    </rPh>
    <rPh sb="148" eb="150">
      <t>モクテキ</t>
    </rPh>
    <rPh sb="150" eb="152">
      <t>キキン</t>
    </rPh>
    <rPh sb="153" eb="155">
      <t>ツミタ</t>
    </rPh>
    <rPh sb="159" eb="16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</si>
  <si>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</si>
  <si>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</si>
  <si>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</si>
  <si>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</si>
  <si>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</si>
  <si>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</si>
  <si>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</si>
  <si>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</si>
  <si>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</si>
  <si>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率及び実質公債費比率は類似団体と比較して、どちらも高い水準にある。将来負担比率は地方債の新規発行を抑えたことにより、ここ数年は減少傾向となっている。実質公債費比率は、令和元年度に比べ0.7ポイントの減となり、これは標準財政規模の増や元利償還金等の減が主な要因となっている。依然として類似団体平均値と比べ高止まりの状況が続いており、令和2年度から農水産物流通・加工・観光拠点施設整備事業の償還も始まったため、今後は新規発行を抑制し、実質公債費比率が急激に上昇しないように償還額の平準化に取り組んでいく。</t>
    <rPh sb="1" eb="3">
      <t>ショウライ</t>
    </rPh>
    <rPh sb="3" eb="5">
      <t>フタン</t>
    </rPh>
    <rPh sb="5" eb="6">
      <t>リツ</t>
    </rPh>
    <rPh sb="6" eb="7">
      <t>オヨ</t>
    </rPh>
    <rPh sb="8" eb="10">
      <t>ジッシツ</t>
    </rPh>
    <rPh sb="10" eb="12">
      <t>コウサイ</t>
    </rPh>
    <rPh sb="12" eb="13">
      <t>ヒ</t>
    </rPh>
    <rPh sb="13" eb="15">
      <t>ヒリツ</t>
    </rPh>
    <rPh sb="16" eb="18">
      <t>ルイジ</t>
    </rPh>
    <rPh sb="18" eb="20">
      <t>ダンタイ</t>
    </rPh>
    <rPh sb="21" eb="23">
      <t>ヒカク</t>
    </rPh>
    <rPh sb="30" eb="31">
      <t>タカ</t>
    </rPh>
    <rPh sb="32" eb="34">
      <t>スイジュン</t>
    </rPh>
    <rPh sb="38" eb="40">
      <t>ショウライ</t>
    </rPh>
    <rPh sb="40" eb="42">
      <t>フタン</t>
    </rPh>
    <rPh sb="42" eb="44">
      <t>ヒリツ</t>
    </rPh>
    <rPh sb="45" eb="48">
      <t>チホウサイ</t>
    </rPh>
    <rPh sb="49" eb="51">
      <t>シンキ</t>
    </rPh>
    <rPh sb="51" eb="53">
      <t>ハッコウ</t>
    </rPh>
    <rPh sb="54" eb="55">
      <t>オサ</t>
    </rPh>
    <rPh sb="65" eb="67">
      <t>スウネン</t>
    </rPh>
    <rPh sb="68" eb="70">
      <t>ゲンショウ</t>
    </rPh>
    <rPh sb="70" eb="72">
      <t>ケイコウ</t>
    </rPh>
    <rPh sb="79" eb="81">
      <t>ジッシツ</t>
    </rPh>
    <rPh sb="81" eb="83">
      <t>コウサイ</t>
    </rPh>
    <rPh sb="83" eb="84">
      <t>ヒ</t>
    </rPh>
    <rPh sb="84" eb="86">
      <t>ヒリツ</t>
    </rPh>
    <rPh sb="88" eb="90">
      <t>レイワ</t>
    </rPh>
    <rPh sb="90" eb="92">
      <t>ガンネン</t>
    </rPh>
    <rPh sb="92" eb="93">
      <t>ド</t>
    </rPh>
    <rPh sb="94" eb="95">
      <t>クラ</t>
    </rPh>
    <rPh sb="104" eb="105">
      <t>ゲン</t>
    </rPh>
    <rPh sb="112" eb="114">
      <t>ヒョウジュン</t>
    </rPh>
    <rPh sb="114" eb="116">
      <t>ザイセイ</t>
    </rPh>
    <rPh sb="116" eb="118">
      <t>キボ</t>
    </rPh>
    <rPh sb="119" eb="120">
      <t>ゾウ</t>
    </rPh>
    <rPh sb="121" eb="123">
      <t>ガンリ</t>
    </rPh>
    <rPh sb="123" eb="125">
      <t>ショウカン</t>
    </rPh>
    <rPh sb="125" eb="126">
      <t>キン</t>
    </rPh>
    <rPh sb="126" eb="127">
      <t>トウ</t>
    </rPh>
    <rPh sb="128" eb="129">
      <t>ゲン</t>
    </rPh>
    <rPh sb="130" eb="131">
      <t>オモ</t>
    </rPh>
    <rPh sb="132" eb="134">
      <t>ヨウイン</t>
    </rPh>
    <rPh sb="141" eb="143">
      <t>イゼン</t>
    </rPh>
    <rPh sb="146" eb="148">
      <t>ルイジ</t>
    </rPh>
    <rPh sb="148" eb="150">
      <t>ダンタイ</t>
    </rPh>
    <rPh sb="150" eb="153">
      <t>ヘイキンチ</t>
    </rPh>
    <rPh sb="154" eb="155">
      <t>クラ</t>
    </rPh>
    <rPh sb="156" eb="158">
      <t>タカド</t>
    </rPh>
    <rPh sb="161" eb="163">
      <t>ジョウキョウ</t>
    </rPh>
    <rPh sb="164" eb="165">
      <t>ツヅ</t>
    </rPh>
    <rPh sb="170" eb="172">
      <t>レイワ</t>
    </rPh>
    <rPh sb="173" eb="175">
      <t>ネンド</t>
    </rPh>
    <rPh sb="177" eb="178">
      <t>ノウ</t>
    </rPh>
    <rPh sb="178" eb="181">
      <t>スイサンブツ</t>
    </rPh>
    <rPh sb="181" eb="183">
      <t>リュウツウ</t>
    </rPh>
    <rPh sb="184" eb="186">
      <t>カコウ</t>
    </rPh>
    <rPh sb="187" eb="189">
      <t>カンコウ</t>
    </rPh>
    <rPh sb="189" eb="191">
      <t>キョテン</t>
    </rPh>
    <rPh sb="191" eb="193">
      <t>シセツ</t>
    </rPh>
    <rPh sb="193" eb="195">
      <t>セイビ</t>
    </rPh>
    <rPh sb="195" eb="197">
      <t>ジギョウ</t>
    </rPh>
    <rPh sb="198" eb="200">
      <t>ショウカン</t>
    </rPh>
    <rPh sb="201" eb="202">
      <t>ハジ</t>
    </rPh>
    <rPh sb="208" eb="210">
      <t>コンゴ</t>
    </rPh>
    <rPh sb="211" eb="213">
      <t>シンキ</t>
    </rPh>
    <rPh sb="213" eb="215">
      <t>ハッコウ</t>
    </rPh>
    <rPh sb="216" eb="218">
      <t>ヨクセイ</t>
    </rPh>
    <rPh sb="220" eb="222">
      <t>ジッシツ</t>
    </rPh>
    <rPh sb="222" eb="224">
      <t>コウサイ</t>
    </rPh>
    <rPh sb="224" eb="225">
      <t>ヒ</t>
    </rPh>
    <rPh sb="225" eb="227">
      <t>ヒリツ</t>
    </rPh>
    <rPh sb="228" eb="230">
      <t>キュウゲキ</t>
    </rPh>
    <rPh sb="231" eb="233">
      <t>ジョウショウ</t>
    </rPh>
    <rPh sb="239" eb="241">
      <t>ショウカン</t>
    </rPh>
    <rPh sb="241" eb="242">
      <t>ガク</t>
    </rPh>
    <rPh sb="243" eb="246">
      <t>ヘイジュンカ</t>
    </rPh>
    <rPh sb="247" eb="248">
      <t>ト</t>
    </rPh>
    <rPh sb="249" eb="25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</si>
</sst>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DejaVu Sans"/>
      <family val="2"/>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thin">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9"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87" xfId="20" applyNumberFormat="1" applyFont="1" applyBorder="1" applyAlignment="1" applyProtection="1">
      <alignment horizontal="right" vertical="center" shrinkToFit="1"/>
      <protection locked="0"/>
    </xf>
    <xf numFmtId="177" fontId="34" fillId="0" borderId="188" xfId="20" applyNumberFormat="1" applyFont="1" applyBorder="1" applyAlignment="1" applyProtection="1">
      <alignment horizontal="right" vertical="center" shrinkToFit="1"/>
      <protection locked="0"/>
    </xf>
    <xf numFmtId="177" fontId="34" fillId="0" borderId="185" xfId="20" applyNumberFormat="1" applyFont="1" applyBorder="1" applyAlignment="1" applyProtection="1">
      <alignment horizontal="right" vertical="center" shrinkToFit="1"/>
      <protection locked="0"/>
    </xf>
    <xf numFmtId="177" fontId="34" fillId="0" borderId="186" xfId="20"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8" fillId="0" borderId="189" xfId="20" applyFont="1" applyBorder="1" applyAlignment="1" applyProtection="1">
      <alignment horizontal="left" vertical="center" shrinkToFit="1"/>
      <protection locked="0"/>
    </xf>
    <xf numFmtId="0" fontId="38" fillId="0" borderId="190" xfId="20" applyFont="1" applyBorder="1" applyAlignment="1" applyProtection="1">
      <alignment horizontal="left" vertical="center" shrinkToFit="1"/>
      <protection locked="0"/>
    </xf>
    <xf numFmtId="0" fontId="34" fillId="0" borderId="190" xfId="20"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Excel Built-in Explanatory Text"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297C-4B42-B380-EC67E08C6B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86458</c:v>
                </c:pt>
                <c:pt idx="1">
                  <c:v>47372</c:v>
                </c:pt>
                <c:pt idx="2">
                  <c:v>32152</c:v>
                </c:pt>
                <c:pt idx="3">
                  <c:v>29604</c:v>
                </c:pt>
                <c:pt idx="4">
                  <c:v>46652</c:v>
                </c:pt>
              </c:numCache>
            </c:numRef>
          </c:val>
          <c:smooth val="0"/>
          <c:extLst xmlns:c16r2="http://schemas.microsoft.com/office/drawing/2015/06/chart">
            <c:ext xmlns:c16="http://schemas.microsoft.com/office/drawing/2014/chart" uri="{C3380CC4-5D6E-409C-BE32-E72D297353CC}">
              <c16:uniqueId val="{00000001-297C-4B42-B380-EC67E08C6B54}"/>
            </c:ext>
          </c:extLst>
        </c:ser>
        <c:dLbls>
          <c:showLegendKey val="0"/>
          <c:showVal val="0"/>
          <c:showCatName val="0"/>
          <c:showSerName val="0"/>
          <c:showPercent val="0"/>
          <c:showBubbleSize val="0"/>
        </c:dLbls>
        <c:marker val="1"/>
        <c:smooth val="0"/>
        <c:axId val="106584320"/>
        <c:axId val="106598784"/>
      </c:lineChart>
      <c:catAx>
        <c:axId val="10658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98784"/>
        <c:crosses val="autoZero"/>
        <c:auto val="1"/>
        <c:lblAlgn val="ctr"/>
        <c:lblOffset val="100"/>
        <c:tickLblSkip val="1"/>
        <c:tickMarkSkip val="1"/>
        <c:noMultiLvlLbl val="0"/>
      </c:catAx>
      <c:valAx>
        <c:axId val="106598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8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5.0199999999999996</c:v>
                </c:pt>
                <c:pt idx="1">
                  <c:v>4.38</c:v>
                </c:pt>
                <c:pt idx="2">
                  <c:v>5.17</c:v>
                </c:pt>
                <c:pt idx="3">
                  <c:v>5.87</c:v>
                </c:pt>
                <c:pt idx="4">
                  <c:v>6.18</c:v>
                </c:pt>
              </c:numCache>
            </c:numRef>
          </c:val>
          <c:extLst xmlns:c16r2="http://schemas.microsoft.com/office/drawing/2015/06/chart">
            <c:ext xmlns:c16="http://schemas.microsoft.com/office/drawing/2014/chart" uri="{C3380CC4-5D6E-409C-BE32-E72D297353CC}">
              <c16:uniqueId val="{00000000-9E3E-4CE7-8FA5-0A39F32A86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12.36</c:v>
                </c:pt>
                <c:pt idx="1">
                  <c:v>12.56</c:v>
                </c:pt>
                <c:pt idx="2">
                  <c:v>12.81</c:v>
                </c:pt>
                <c:pt idx="3">
                  <c:v>9.98</c:v>
                </c:pt>
                <c:pt idx="4">
                  <c:v>9.32</c:v>
                </c:pt>
              </c:numCache>
            </c:numRef>
          </c:val>
          <c:extLst xmlns:c16r2="http://schemas.microsoft.com/office/drawing/2015/06/chart">
            <c:ext xmlns:c16="http://schemas.microsoft.com/office/drawing/2014/chart" uri="{C3380CC4-5D6E-409C-BE32-E72D297353CC}">
              <c16:uniqueId val="{00000001-9E3E-4CE7-8FA5-0A39F32A869E}"/>
            </c:ext>
          </c:extLst>
        </c:ser>
        <c:dLbls>
          <c:showLegendKey val="0"/>
          <c:showVal val="0"/>
          <c:showCatName val="0"/>
          <c:showSerName val="0"/>
          <c:showPercent val="0"/>
          <c:showBubbleSize val="0"/>
        </c:dLbls>
        <c:gapWidth val="250"/>
        <c:overlap val="100"/>
        <c:axId val="162464512"/>
        <c:axId val="1624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-3.82</c:v>
                </c:pt>
                <c:pt idx="1">
                  <c:v>-0.32</c:v>
                </c:pt>
                <c:pt idx="2">
                  <c:v>1.28</c:v>
                </c:pt>
                <c:pt idx="3">
                  <c:v>-2.16</c:v>
                </c:pt>
                <c:pt idx="4">
                  <c:v>0.5</c:v>
                </c:pt>
              </c:numCache>
            </c:numRef>
          </c:val>
          <c:smooth val="0"/>
          <c:extLst xmlns:c16r2="http://schemas.microsoft.com/office/drawing/2015/06/chart">
            <c:ext xmlns:c16="http://schemas.microsoft.com/office/drawing/2014/chart" uri="{C3380CC4-5D6E-409C-BE32-E72D297353CC}">
              <c16:uniqueId val="{00000002-9E3E-4CE7-8FA5-0A39F32A869E}"/>
            </c:ext>
          </c:extLst>
        </c:ser>
        <c:dLbls>
          <c:showLegendKey val="0"/>
          <c:showVal val="0"/>
          <c:showCatName val="0"/>
          <c:showSerName val="0"/>
          <c:showPercent val="0"/>
          <c:showBubbleSize val="0"/>
        </c:dLbls>
        <c:marker val="1"/>
        <c:smooth val="0"/>
        <c:axId val="162464512"/>
        <c:axId val="162466432"/>
      </c:lineChart>
      <c:catAx>
        <c:axId val="1624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466432"/>
        <c:crosses val="autoZero"/>
        <c:auto val="1"/>
        <c:lblAlgn val="ctr"/>
        <c:lblOffset val="100"/>
        <c:tickLblSkip val="1"/>
        <c:tickMarkSkip val="1"/>
        <c:noMultiLvlLbl val="0"/>
      </c:catAx>
      <c:valAx>
        <c:axId val="1624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2.15</c:v>
                </c:pt>
                <c:pt idx="2">
                  <c:v>#N/A</c:v>
                </c:pt>
                <c:pt idx="3">
                  <c:v>0.28000000000000003</c:v>
                </c:pt>
                <c:pt idx="4">
                  <c:v>#N/A</c:v>
                </c:pt>
                <c:pt idx="5">
                  <c:v>0.2</c:v>
                </c:pt>
                <c:pt idx="6">
                  <c:v>#N/A</c:v>
                </c:pt>
                <c:pt idx="7">
                  <c:v>0.53</c:v>
                </c:pt>
                <c:pt idx="8">
                  <c:v>0</c:v>
                </c:pt>
                <c:pt idx="9">
                  <c:v>0</c:v>
                </c:pt>
              </c:numCache>
            </c:numRef>
          </c:val>
          <c:extLst xmlns:c16r2="http://schemas.microsoft.com/office/drawing/2015/06/chart">
            <c:ext xmlns:c16="http://schemas.microsoft.com/office/drawing/2014/chart" uri="{C3380CC4-5D6E-409C-BE32-E72D297353CC}">
              <c16:uniqueId val="{00000000-AD79-4DCB-A8CF-AFE193B0E0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79-4DCB-A8CF-AFE193B0E0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D79-4DCB-A8CF-AFE193B0E05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D79-4DCB-A8CF-AFE193B0E05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D79-4DCB-A8CF-AFE193B0E057}"/>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0.17</c:v>
                </c:pt>
                <c:pt idx="4">
                  <c:v>#N/A</c:v>
                </c:pt>
                <c:pt idx="5">
                  <c:v>0.06</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5-AD79-4DCB-A8CF-AFE193B0E05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0.38</c:v>
                </c:pt>
              </c:numCache>
            </c:numRef>
          </c:val>
          <c:extLst xmlns:c16r2="http://schemas.microsoft.com/office/drawing/2015/06/chart">
            <c:ext xmlns:c16="http://schemas.microsoft.com/office/drawing/2014/chart" uri="{C3380CC4-5D6E-409C-BE32-E72D297353CC}">
              <c16:uniqueId val="{00000006-AD79-4DCB-A8CF-AFE193B0E0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c:v>
                </c:pt>
                <c:pt idx="2">
                  <c:v>#N/A</c:v>
                </c:pt>
                <c:pt idx="3">
                  <c:v>4.3</c:v>
                </c:pt>
                <c:pt idx="4">
                  <c:v>#N/A</c:v>
                </c:pt>
                <c:pt idx="5">
                  <c:v>5.14</c:v>
                </c:pt>
                <c:pt idx="6">
                  <c:v>#N/A</c:v>
                </c:pt>
                <c:pt idx="7">
                  <c:v>5.85</c:v>
                </c:pt>
                <c:pt idx="8">
                  <c:v>#N/A</c:v>
                </c:pt>
                <c:pt idx="9">
                  <c:v>6.18</c:v>
                </c:pt>
              </c:numCache>
            </c:numRef>
          </c:val>
          <c:extLst xmlns:c16r2="http://schemas.microsoft.com/office/drawing/2015/06/chart">
            <c:ext xmlns:c16="http://schemas.microsoft.com/office/drawing/2014/chart" uri="{C3380CC4-5D6E-409C-BE32-E72D297353CC}">
              <c16:uniqueId val="{00000007-AD79-4DCB-A8CF-AFE193B0E0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25.56</c:v>
                </c:pt>
                <c:pt idx="2">
                  <c:v>#N/A</c:v>
                </c:pt>
                <c:pt idx="3">
                  <c:v>26.41</c:v>
                </c:pt>
                <c:pt idx="4">
                  <c:v>#N/A</c:v>
                </c:pt>
                <c:pt idx="5">
                  <c:v>26.92</c:v>
                </c:pt>
                <c:pt idx="6">
                  <c:v>#N/A</c:v>
                </c:pt>
                <c:pt idx="7">
                  <c:v>27.55</c:v>
                </c:pt>
                <c:pt idx="8">
                  <c:v>#N/A</c:v>
                </c:pt>
                <c:pt idx="9">
                  <c:v>26.37</c:v>
                </c:pt>
              </c:numCache>
            </c:numRef>
          </c:val>
          <c:extLst xmlns:c16r2="http://schemas.microsoft.com/office/drawing/2015/06/chart">
            <c:ext xmlns:c16="http://schemas.microsoft.com/office/drawing/2014/chart" uri="{C3380CC4-5D6E-409C-BE32-E72D297353CC}">
              <c16:uniqueId val="{00000008-AD79-4DCB-A8CF-AFE193B0E05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12.74</c:v>
                </c:pt>
                <c:pt idx="1">
                  <c:v>#N/A</c:v>
                </c:pt>
                <c:pt idx="2">
                  <c:v>14.55</c:v>
                </c:pt>
                <c:pt idx="3">
                  <c:v>#N/A</c:v>
                </c:pt>
                <c:pt idx="4">
                  <c:v>13.99</c:v>
                </c:pt>
                <c:pt idx="5">
                  <c:v>#N/A</c:v>
                </c:pt>
                <c:pt idx="6">
                  <c:v>12.94</c:v>
                </c:pt>
                <c:pt idx="7">
                  <c:v>#N/A</c:v>
                </c:pt>
                <c:pt idx="8">
                  <c:v>9.77</c:v>
                </c:pt>
                <c:pt idx="9">
                  <c:v>#N/A</c:v>
                </c:pt>
              </c:numCache>
            </c:numRef>
          </c:val>
          <c:extLst xmlns:c16r2="http://schemas.microsoft.com/office/drawing/2015/06/chart">
            <c:ext xmlns:c16="http://schemas.microsoft.com/office/drawing/2014/chart" uri="{C3380CC4-5D6E-409C-BE32-E72D297353CC}">
              <c16:uniqueId val="{00000009-AD79-4DCB-A8CF-AFE193B0E057}"/>
            </c:ext>
          </c:extLst>
        </c:ser>
        <c:dLbls>
          <c:showLegendKey val="0"/>
          <c:showVal val="0"/>
          <c:showCatName val="0"/>
          <c:showSerName val="0"/>
          <c:showPercent val="0"/>
          <c:showBubbleSize val="0"/>
        </c:dLbls>
        <c:gapWidth val="150"/>
        <c:overlap val="100"/>
        <c:axId val="148655104"/>
        <c:axId val="148660992"/>
      </c:barChart>
      <c:catAx>
        <c:axId val="1486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60992"/>
        <c:crosses val="autoZero"/>
        <c:auto val="1"/>
        <c:lblAlgn val="ctr"/>
        <c:lblOffset val="100"/>
        <c:tickLblSkip val="1"/>
        <c:tickMarkSkip val="1"/>
        <c:noMultiLvlLbl val="0"/>
      </c:catAx>
      <c:valAx>
        <c:axId val="1486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5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782</c:v>
                </c:pt>
                <c:pt idx="5">
                  <c:v>792</c:v>
                </c:pt>
                <c:pt idx="8">
                  <c:v>795</c:v>
                </c:pt>
                <c:pt idx="11">
                  <c:v>718</c:v>
                </c:pt>
                <c:pt idx="14">
                  <c:v>722</c:v>
                </c:pt>
              </c:numCache>
            </c:numRef>
          </c:val>
          <c:extLst xmlns:c16r2="http://schemas.microsoft.com/office/drawing/2015/06/chart">
            <c:ext xmlns:c16="http://schemas.microsoft.com/office/drawing/2014/chart" uri="{C3380CC4-5D6E-409C-BE32-E72D297353CC}">
              <c16:uniqueId val="{00000000-8BE4-43A9-9087-856CB40486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E4-43A9-9087-856CB40486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BE4-43A9-9087-856CB40486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75</c:v>
                </c:pt>
                <c:pt idx="6">
                  <c:v>46</c:v>
                </c:pt>
                <c:pt idx="9">
                  <c:v>53</c:v>
                </c:pt>
                <c:pt idx="12">
                  <c:v>64</c:v>
                </c:pt>
              </c:numCache>
            </c:numRef>
          </c:val>
          <c:extLst xmlns:c16r2="http://schemas.microsoft.com/office/drawing/2015/06/chart">
            <c:ext xmlns:c16="http://schemas.microsoft.com/office/drawing/2014/chart" uri="{C3380CC4-5D6E-409C-BE32-E72D297353CC}">
              <c16:uniqueId val="{00000003-8BE4-43A9-9087-856CB40486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169</c:v>
                </c:pt>
                <c:pt idx="3">
                  <c:v>171</c:v>
                </c:pt>
                <c:pt idx="6">
                  <c:v>176</c:v>
                </c:pt>
                <c:pt idx="9">
                  <c:v>186</c:v>
                </c:pt>
                <c:pt idx="12">
                  <c:v>117</c:v>
                </c:pt>
              </c:numCache>
            </c:numRef>
          </c:val>
          <c:extLst xmlns:c16r2="http://schemas.microsoft.com/office/drawing/2015/06/chart">
            <c:ext xmlns:c16="http://schemas.microsoft.com/office/drawing/2014/chart" uri="{C3380CC4-5D6E-409C-BE32-E72D297353CC}">
              <c16:uniqueId val="{00000004-8BE4-43A9-9087-856CB40486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E4-43A9-9087-856CB40486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E4-43A9-9087-856CB40486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1016</c:v>
                </c:pt>
                <c:pt idx="3">
                  <c:v>1073</c:v>
                </c:pt>
                <c:pt idx="6">
                  <c:v>1090</c:v>
                </c:pt>
                <c:pt idx="9">
                  <c:v>988</c:v>
                </c:pt>
                <c:pt idx="12">
                  <c:v>985</c:v>
                </c:pt>
              </c:numCache>
            </c:numRef>
          </c:val>
          <c:extLst xmlns:c16r2="http://schemas.microsoft.com/office/drawing/2015/06/chart">
            <c:ext xmlns:c16="http://schemas.microsoft.com/office/drawing/2014/chart" uri="{C3380CC4-5D6E-409C-BE32-E72D297353CC}">
              <c16:uniqueId val="{00000007-8BE4-43A9-9087-856CB40486D7}"/>
            </c:ext>
          </c:extLst>
        </c:ser>
        <c:dLbls>
          <c:showLegendKey val="0"/>
          <c:showVal val="0"/>
          <c:showCatName val="0"/>
          <c:showSerName val="0"/>
          <c:showPercent val="0"/>
          <c:showBubbleSize val="0"/>
        </c:dLbls>
        <c:gapWidth val="100"/>
        <c:overlap val="100"/>
        <c:axId val="106419712"/>
        <c:axId val="10642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454</c:v>
                </c:pt>
                <c:pt idx="2">
                  <c:v>#N/A</c:v>
                </c:pt>
                <c:pt idx="3">
                  <c:v>#N/A</c:v>
                </c:pt>
                <c:pt idx="4">
                  <c:v>527</c:v>
                </c:pt>
                <c:pt idx="5">
                  <c:v>#N/A</c:v>
                </c:pt>
                <c:pt idx="6">
                  <c:v>#N/A</c:v>
                </c:pt>
                <c:pt idx="7">
                  <c:v>517</c:v>
                </c:pt>
                <c:pt idx="8">
                  <c:v>#N/A</c:v>
                </c:pt>
                <c:pt idx="9">
                  <c:v>#N/A</c:v>
                </c:pt>
                <c:pt idx="10">
                  <c:v>509</c:v>
                </c:pt>
                <c:pt idx="11">
                  <c:v>#N/A</c:v>
                </c:pt>
                <c:pt idx="12">
                  <c:v>#N/A</c:v>
                </c:pt>
                <c:pt idx="13">
                  <c:v>444</c:v>
                </c:pt>
                <c:pt idx="14">
                  <c:v>#N/A</c:v>
                </c:pt>
              </c:numCache>
            </c:numRef>
          </c:val>
          <c:smooth val="0"/>
          <c:extLst xmlns:c16r2="http://schemas.microsoft.com/office/drawing/2015/06/chart">
            <c:ext xmlns:c16="http://schemas.microsoft.com/office/drawing/2014/chart" uri="{C3380CC4-5D6E-409C-BE32-E72D297353CC}">
              <c16:uniqueId val="{00000008-8BE4-43A9-9087-856CB40486D7}"/>
            </c:ext>
          </c:extLst>
        </c:ser>
        <c:dLbls>
          <c:showLegendKey val="0"/>
          <c:showVal val="0"/>
          <c:showCatName val="0"/>
          <c:showSerName val="0"/>
          <c:showPercent val="0"/>
          <c:showBubbleSize val="0"/>
        </c:dLbls>
        <c:marker val="1"/>
        <c:smooth val="0"/>
        <c:axId val="106419712"/>
        <c:axId val="106421632"/>
      </c:lineChart>
      <c:catAx>
        <c:axId val="1064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21632"/>
        <c:crosses val="autoZero"/>
        <c:auto val="1"/>
        <c:lblAlgn val="ctr"/>
        <c:lblOffset val="100"/>
        <c:tickLblSkip val="1"/>
        <c:tickMarkSkip val="1"/>
        <c:noMultiLvlLbl val="0"/>
      </c:catAx>
      <c:valAx>
        <c:axId val="10642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9040</c:v>
                </c:pt>
                <c:pt idx="5">
                  <c:v>8900</c:v>
                </c:pt>
                <c:pt idx="8">
                  <c:v>8813</c:v>
                </c:pt>
                <c:pt idx="11">
                  <c:v>8679</c:v>
                </c:pt>
                <c:pt idx="14">
                  <c:v>8651</c:v>
                </c:pt>
              </c:numCache>
            </c:numRef>
          </c:val>
          <c:extLst xmlns:c16r2="http://schemas.microsoft.com/office/drawing/2015/06/chart">
            <c:ext xmlns:c16="http://schemas.microsoft.com/office/drawing/2014/chart" uri="{C3380CC4-5D6E-409C-BE32-E72D297353CC}">
              <c16:uniqueId val="{00000000-B1AE-4017-9267-0DDBFD2099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320</c:v>
                </c:pt>
                <c:pt idx="5">
                  <c:v>267</c:v>
                </c:pt>
                <c:pt idx="8">
                  <c:v>213</c:v>
                </c:pt>
                <c:pt idx="11">
                  <c:v>0</c:v>
                </c:pt>
                <c:pt idx="14">
                  <c:v>0</c:v>
                </c:pt>
              </c:numCache>
            </c:numRef>
          </c:val>
          <c:extLst xmlns:c16r2="http://schemas.microsoft.com/office/drawing/2015/06/chart">
            <c:ext xmlns:c16="http://schemas.microsoft.com/office/drawing/2014/chart" uri="{C3380CC4-5D6E-409C-BE32-E72D297353CC}">
              <c16:uniqueId val="{00000001-B1AE-4017-9267-0DDBFD2099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1354</c:v>
                </c:pt>
                <c:pt idx="5">
                  <c:v>1101</c:v>
                </c:pt>
                <c:pt idx="8">
                  <c:v>1233</c:v>
                </c:pt>
                <c:pt idx="11">
                  <c:v>1246</c:v>
                </c:pt>
                <c:pt idx="14">
                  <c:v>1349</c:v>
                </c:pt>
              </c:numCache>
            </c:numRef>
          </c:val>
          <c:extLst xmlns:c16r2="http://schemas.microsoft.com/office/drawing/2015/06/chart">
            <c:ext xmlns:c16="http://schemas.microsoft.com/office/drawing/2014/chart" uri="{C3380CC4-5D6E-409C-BE32-E72D297353CC}">
              <c16:uniqueId val="{00000002-B1AE-4017-9267-0DDBFD2099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AE-4017-9267-0DDBFD2099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AE-4017-9267-0DDBFD2099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AE-4017-9267-0DDBFD2099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845</c:v>
                </c:pt>
                <c:pt idx="3">
                  <c:v>772</c:v>
                </c:pt>
                <c:pt idx="6">
                  <c:v>796</c:v>
                </c:pt>
                <c:pt idx="9">
                  <c:v>760</c:v>
                </c:pt>
                <c:pt idx="12">
                  <c:v>698</c:v>
                </c:pt>
              </c:numCache>
            </c:numRef>
          </c:val>
          <c:extLst xmlns:c16r2="http://schemas.microsoft.com/office/drawing/2015/06/chart">
            <c:ext xmlns:c16="http://schemas.microsoft.com/office/drawing/2014/chart" uri="{C3380CC4-5D6E-409C-BE32-E72D297353CC}">
              <c16:uniqueId val="{00000006-B1AE-4017-9267-0DDBFD2099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640</c:v>
                </c:pt>
                <c:pt idx="3">
                  <c:v>634</c:v>
                </c:pt>
                <c:pt idx="6">
                  <c:v>717</c:v>
                </c:pt>
                <c:pt idx="9">
                  <c:v>779</c:v>
                </c:pt>
                <c:pt idx="12">
                  <c:v>896</c:v>
                </c:pt>
              </c:numCache>
            </c:numRef>
          </c:val>
          <c:extLst xmlns:c16r2="http://schemas.microsoft.com/office/drawing/2015/06/chart">
            <c:ext xmlns:c16="http://schemas.microsoft.com/office/drawing/2014/chart" uri="{C3380CC4-5D6E-409C-BE32-E72D297353CC}">
              <c16:uniqueId val="{00000007-B1AE-4017-9267-0DDBFD2099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3497</c:v>
                </c:pt>
                <c:pt idx="3">
                  <c:v>3310</c:v>
                </c:pt>
                <c:pt idx="6">
                  <c:v>3176</c:v>
                </c:pt>
                <c:pt idx="9">
                  <c:v>3033</c:v>
                </c:pt>
                <c:pt idx="12">
                  <c:v>2543</c:v>
                </c:pt>
              </c:numCache>
            </c:numRef>
          </c:val>
          <c:extLst xmlns:c16r2="http://schemas.microsoft.com/office/drawing/2015/06/chart">
            <c:ext xmlns:c16="http://schemas.microsoft.com/office/drawing/2014/chart" uri="{C3380CC4-5D6E-409C-BE32-E72D297353CC}">
              <c16:uniqueId val="{00000008-B1AE-4017-9267-0DDBFD2099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c:v>
                </c:pt>
                <c:pt idx="3">
                  <c:v>64</c:v>
                </c:pt>
                <c:pt idx="6">
                  <c:v>18</c:v>
                </c:pt>
                <c:pt idx="9">
                  <c:v>18</c:v>
                </c:pt>
                <c:pt idx="12">
                  <c:v>18</c:v>
                </c:pt>
              </c:numCache>
            </c:numRef>
          </c:val>
          <c:extLst xmlns:c16r2="http://schemas.microsoft.com/office/drawing/2015/06/chart">
            <c:ext xmlns:c16="http://schemas.microsoft.com/office/drawing/2014/chart" uri="{C3380CC4-5D6E-409C-BE32-E72D297353CC}">
              <c16:uniqueId val="{00000009-B1AE-4017-9267-0DDBFD2099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11404</c:v>
                </c:pt>
                <c:pt idx="3">
                  <c:v>10968</c:v>
                </c:pt>
                <c:pt idx="6">
                  <c:v>10479</c:v>
                </c:pt>
                <c:pt idx="9">
                  <c:v>9809</c:v>
                </c:pt>
                <c:pt idx="12">
                  <c:v>9497</c:v>
                </c:pt>
              </c:numCache>
            </c:numRef>
          </c:val>
          <c:extLst xmlns:c16r2="http://schemas.microsoft.com/office/drawing/2015/06/chart">
            <c:ext xmlns:c16="http://schemas.microsoft.com/office/drawing/2014/chart" uri="{C3380CC4-5D6E-409C-BE32-E72D297353CC}">
              <c16:uniqueId val="{0000000A-B1AE-4017-9267-0DDBFD2099E1}"/>
            </c:ext>
          </c:extLst>
        </c:ser>
        <c:dLbls>
          <c:showLegendKey val="0"/>
          <c:showVal val="0"/>
          <c:showCatName val="0"/>
          <c:showSerName val="0"/>
          <c:showPercent val="0"/>
          <c:showBubbleSize val="0"/>
        </c:dLbls>
        <c:gapWidth val="100"/>
        <c:overlap val="100"/>
        <c:axId val="163596160"/>
        <c:axId val="16360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5736</c:v>
                </c:pt>
                <c:pt idx="2">
                  <c:v>#N/A</c:v>
                </c:pt>
                <c:pt idx="3">
                  <c:v>#N/A</c:v>
                </c:pt>
                <c:pt idx="4">
                  <c:v>5481</c:v>
                </c:pt>
                <c:pt idx="5">
                  <c:v>#N/A</c:v>
                </c:pt>
                <c:pt idx="6">
                  <c:v>#N/A</c:v>
                </c:pt>
                <c:pt idx="7">
                  <c:v>4927</c:v>
                </c:pt>
                <c:pt idx="8">
                  <c:v>#N/A</c:v>
                </c:pt>
                <c:pt idx="9">
                  <c:v>#N/A</c:v>
                </c:pt>
                <c:pt idx="10">
                  <c:v>4473</c:v>
                </c:pt>
                <c:pt idx="11">
                  <c:v>#N/A</c:v>
                </c:pt>
                <c:pt idx="12">
                  <c:v>#N/A</c:v>
                </c:pt>
                <c:pt idx="13">
                  <c:v>3654</c:v>
                </c:pt>
                <c:pt idx="14">
                  <c:v>#N/A</c:v>
                </c:pt>
              </c:numCache>
            </c:numRef>
          </c:val>
          <c:smooth val="0"/>
          <c:extLst xmlns:c16r2="http://schemas.microsoft.com/office/drawing/2015/06/chart">
            <c:ext xmlns:c16="http://schemas.microsoft.com/office/drawing/2014/chart" uri="{C3380CC4-5D6E-409C-BE32-E72D297353CC}">
              <c16:uniqueId val="{0000000B-B1AE-4017-9267-0DDBFD2099E1}"/>
            </c:ext>
          </c:extLst>
        </c:ser>
        <c:dLbls>
          <c:showLegendKey val="0"/>
          <c:showVal val="0"/>
          <c:showCatName val="0"/>
          <c:showSerName val="0"/>
          <c:showPercent val="0"/>
          <c:showBubbleSize val="0"/>
        </c:dLbls>
        <c:marker val="1"/>
        <c:smooth val="0"/>
        <c:axId val="163596160"/>
        <c:axId val="163602432"/>
      </c:lineChart>
      <c:catAx>
        <c:axId val="1635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602432"/>
        <c:crosses val="autoZero"/>
        <c:auto val="1"/>
        <c:lblAlgn val="ctr"/>
        <c:lblOffset val="100"/>
        <c:tickLblSkip val="1"/>
        <c:tickMarkSkip val="1"/>
        <c:noMultiLvlLbl val="0"/>
      </c:catAx>
      <c:valAx>
        <c:axId val="1636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9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849</c:v>
                </c:pt>
                <c:pt idx="1">
                  <c:v>660</c:v>
                </c:pt>
                <c:pt idx="2">
                  <c:v>651</c:v>
                </c:pt>
              </c:numCache>
            </c:numRef>
          </c:val>
          <c:extLst xmlns:c16r2="http://schemas.microsoft.com/office/drawing/2015/06/chart">
            <c:ext xmlns:c16="http://schemas.microsoft.com/office/drawing/2014/chart" uri="{C3380CC4-5D6E-409C-BE32-E72D297353CC}">
              <c16:uniqueId val="{00000000-EC22-4537-8D6E-4C9B7F2447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EC22-4537-8D6E-4C9B7F2447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404</c:v>
                </c:pt>
                <c:pt idx="1">
                  <c:v>630</c:v>
                </c:pt>
                <c:pt idx="2">
                  <c:v>767</c:v>
                </c:pt>
              </c:numCache>
            </c:numRef>
          </c:val>
          <c:extLst xmlns:c16r2="http://schemas.microsoft.com/office/drawing/2015/06/chart">
            <c:ext xmlns:c16="http://schemas.microsoft.com/office/drawing/2014/chart" uri="{C3380CC4-5D6E-409C-BE32-E72D297353CC}">
              <c16:uniqueId val="{00000002-EC22-4537-8D6E-4C9B7F24473D}"/>
            </c:ext>
          </c:extLst>
        </c:ser>
        <c:dLbls>
          <c:showLegendKey val="0"/>
          <c:showVal val="0"/>
          <c:showCatName val="0"/>
          <c:showSerName val="0"/>
          <c:showPercent val="0"/>
          <c:showBubbleSize val="0"/>
        </c:dLbls>
        <c:gapWidth val="120"/>
        <c:overlap val="100"/>
        <c:axId val="164035968"/>
        <c:axId val="164103296"/>
      </c:barChart>
      <c:catAx>
        <c:axId val="1640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103296"/>
        <c:crosses val="autoZero"/>
        <c:auto val="1"/>
        <c:lblAlgn val="ctr"/>
        <c:lblOffset val="100"/>
        <c:tickLblSkip val="1"/>
        <c:tickMarkSkip val="1"/>
        <c:noMultiLvlLbl val="0"/>
      </c:catAx>
      <c:valAx>
        <c:axId val="164103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0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{94021184-BEFA-4FFB-918E-5A821541753E}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99-45D8-BE7B-5679EC4A86F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{8BD84B22-0E96-4EC7-8CF9-32064AFFF0D6}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99-45D8-BE7B-5679EC4A86F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{7F9D944E-7FAD-4B38-A27E-2271807C533A}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99-45D8-BE7B-5679EC4A86F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{12462CD9-F0CD-4E1F-853B-37F833CDA227}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99-45D8-BE7B-5679EC4A86F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{B198FF39-FF44-441D-9968-BF774CF836A7}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99-45D8-BE7B-5679EC4A86F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{9E12EE5D-7FB3-4AE7-9E07-FDC3761B8E98}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99-45D8-BE7B-5679EC4A86F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{91405B46-D491-45D7-96E7-BF6B1587DC44}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99-45D8-BE7B-5679EC4A86F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{148B1402-FFB7-48D5-AF58-7C470A67A0C9}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99-45D8-BE7B-5679EC4A86F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{3A4E0BBD-0F74-4167-94CC-67FF8F95BB5C}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99-45D8-BE7B-5679EC4A86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c:v>
                </c:pt>
                <c:pt idx="8">
                  <c:v>48.7</c:v>
                </c:pt>
                <c:pt idx="16">
                  <c:v>51.3</c:v>
                </c:pt>
                <c:pt idx="24">
                  <c:v>53.9</c:v>
                </c:pt>
                <c:pt idx="32">
                  <c:v>54.7</c:v>
                </c:pt>
              </c:numCache>
            </c:numRef>
          </c:xVal>
          <c:yVal>
            <c:numRef>
              <c:f>公会計指標分析・財政指標組合せ分析表!$BP$51:$DC$51</c:f>
              <c:numCache>
                <c:formatCode>#,##0.0;"▲ "#,##0.0</c:formatCode>
                <c:ptCount val="40"/>
                <c:pt idx="0">
                  <c:v>99.6</c:v>
                </c:pt>
                <c:pt idx="8">
                  <c:v>94.6</c:v>
                </c:pt>
                <c:pt idx="16">
                  <c:v>83.7</c:v>
                </c:pt>
                <c:pt idx="24">
                  <c:v>75.8</c:v>
                </c:pt>
                <c:pt idx="32">
                  <c:v>58.3</c:v>
                </c:pt>
              </c:numCache>
            </c:numRef>
          </c:yVal>
          <c:smooth val="0"/>
          <c:extLst xmlns:c16r2="http://schemas.microsoft.com/office/drawing/2015/06/chart">
            <c:ext xmlns:c16="http://schemas.microsoft.com/office/drawing/2014/chart" uri="{C3380CC4-5D6E-409C-BE32-E72D297353CC}">
              <c16:uniqueId val="{00000009-2F99-45D8-BE7B-5679EC4A86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{3EB4FEC1-F9AB-452C-8BE9-219110396487}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99-45D8-BE7B-5679EC4A86F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{3A7A2C8B-0A05-441A-A480-C524BCE4D998}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99-45D8-BE7B-5679EC4A86F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{0041909F-686A-471A-82E4-FAA1CD2E878D}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99-45D8-BE7B-5679EC4A86F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{39E28806-69AD-4DF1-99FB-7D1C099B0700}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99-45D8-BE7B-5679EC4A86F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{9D7E619D-79A2-48A1-875D-05BDD8649124}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99-45D8-BE7B-5679EC4A86F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{81F9A85F-E8FC-47A8-A085-8EB311D0C463}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99-45D8-BE7B-5679EC4A86F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{8FC8C91B-7078-4EB5-8715-5CFD64C23836}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99-45D8-BE7B-5679EC4A86F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{2D37FFE3-3172-48CC-AF5D-E96182C9F286}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99-45D8-BE7B-5679EC4A86F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{42C32761-469E-4703-957E-B0455EAAB0D6}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99-45D8-BE7B-5679EC4A86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2F99-45D8-BE7B-5679EC4A86FC}"/>
            </c:ext>
          </c:extLst>
        </c:ser>
        <c:dLbls>
          <c:showLegendKey val="0"/>
          <c:showVal val="1"/>
          <c:showCatName val="0"/>
          <c:showSerName val="0"/>
          <c:showPercent val="0"/>
          <c:showBubbleSize val="0"/>
        </c:dLbls>
        <c:axId val="162696576"/>
        <c:axId val="162711040"/>
      </c:scatterChart>
      <c:valAx>
        <c:axId val="16269657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711040"/>
        <c:crosses val="autoZero"/>
        <c:crossBetween val="midCat"/>
      </c:valAx>
      <c:valAx>
        <c:axId val="1627110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26965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{7DE95CFC-D715-4F23-9FBB-995D965231B4}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75-4D41-B721-14015F4DE55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{98D6CD5D-8FCB-4AAA-B8D6-BB1E0309183A}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5-4D41-B721-14015F4DE55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{91D8567E-50BF-4E4A-8E67-87BF1ECEB57F}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5-4D41-B721-14015F4DE55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{C7350241-CC59-40EE-AACA-C6CD74ACF937}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5-4D41-B721-14015F4DE55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{3558B953-1EDB-4DB4-91E1-5CB94D7F42B6}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5-4D41-B721-14015F4DE55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{255DBEE0-A52E-414E-9F67-71AC6FE9B9CE}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75-4D41-B721-14015F4DE55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{59702F2A-CBF7-4237-8F9E-5B5D2EABA108}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75-4D41-B721-14015F4DE55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{78E7976A-FF1B-4772-84D7-DD1300DA3E09}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75-4D41-B721-14015F4DE55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{3BC328E8-1423-44CF-ABB1-1DC528F0F47F}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75-4D41-B721-14015F4DE5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8.1999999999999993</c:v>
                </c:pt>
                <c:pt idx="16">
                  <c:v>8.5</c:v>
                </c:pt>
                <c:pt idx="24">
                  <c:v>8.8000000000000007</c:v>
                </c:pt>
                <c:pt idx="32">
                  <c:v>8.1</c:v>
                </c:pt>
              </c:numCache>
            </c:numRef>
          </c:xVal>
          <c:yVal>
            <c:numRef>
              <c:f>公会計指標分析・財政指標組合せ分析表!$BP$73:$DC$73</c:f>
              <c:numCache>
                <c:formatCode>#,##0.0;"▲ "#,##0.0</c:formatCode>
                <c:ptCount val="40"/>
                <c:pt idx="0">
                  <c:v>99.6</c:v>
                </c:pt>
                <c:pt idx="8">
                  <c:v>94.6</c:v>
                </c:pt>
                <c:pt idx="16">
                  <c:v>83.7</c:v>
                </c:pt>
                <c:pt idx="24">
                  <c:v>75.8</c:v>
                </c:pt>
                <c:pt idx="32">
                  <c:v>58.3</c:v>
                </c:pt>
              </c:numCache>
            </c:numRef>
          </c:yVal>
          <c:smooth val="0"/>
          <c:extLst xmlns:c16r2="http://schemas.microsoft.com/office/drawing/2015/06/chart">
            <c:ext xmlns:c16="http://schemas.microsoft.com/office/drawing/2014/chart" uri="{C3380CC4-5D6E-409C-BE32-E72D297353CC}">
              <c16:uniqueId val="{00000009-E675-4D41-B721-14015F4DE5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436623017767569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{DC248E07-2D15-401A-AF3A-7D5C18C7B2EE}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75-4D41-B721-14015F4DE5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{A23A9458-3ADF-4FC0-A2B2-BD56A04A080A}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5-4D41-B721-14015F4DE55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{D98E6F7E-FFC7-434A-A8A1-717E5BA677B9}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5-4D41-B721-14015F4DE55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{EB1556C1-392D-4CA1-8083-1F13423B471F}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5-4D41-B721-14015F4DE55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{0FE8F72B-9F07-4CCF-804E-89B062A181BE}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5-4D41-B721-14015F4DE55E}"/>
                </c:ext>
              </c:extLst>
            </c:dLbl>
            <c:dLbl>
              <c:idx val="8"/>
              <c:layout>
                <c:manualLayout>
                  <c:x val="-1.8235628084249993E-2"/>
                  <c:y val="-6.368915965195044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{DF9B9C9B-7A68-4DBB-8170-FFDCF9BBDF2B}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75-4D41-B721-14015F4DE55E}"/>
                </c:ext>
              </c:extLst>
            </c:dLbl>
            <c:dLbl>
              <c:idx val="16"/>
              <c:layout>
                <c:manualLayout>
                  <c:x val="-3.1697991619110633E-2"/>
                  <c:y val="-8.91942089461862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{D64833DB-9151-4A8A-8E81-723E0EF0D2BF}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75-4D41-B721-14015F4DE55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{2AA3765E-01AC-4DAA-BCA8-959FEAD63F46}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75-4D41-B721-14015F4DE55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{6D0615B2-B08D-4E2D-98F2-A0CB3CE281AF}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75-4D41-B721-14015F4DE5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E675-4D41-B721-14015F4DE55E}"/>
            </c:ext>
          </c:extLst>
        </c:ser>
        <c:dLbls>
          <c:showLegendKey val="0"/>
          <c:showVal val="1"/>
          <c:showCatName val="0"/>
          <c:showSerName val="0"/>
          <c:showPercent val="0"/>
          <c:showBubbleSize val="0"/>
        </c:dLbls>
        <c:axId val="164572160"/>
        <c:axId val="164594816"/>
      </c:scatterChart>
      <c:valAx>
        <c:axId val="16457216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594816"/>
        <c:crosses val="autoZero"/>
        <c:crossBetween val="midCat"/>
      </c:valAx>
      <c:valAx>
        <c:axId val="164594816"/>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45721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実質公債費比率の分子について、元利償還金は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より減ったものの、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令和３年度以降は１０億円前後で推移する見込みとなっている。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は、公営企業会計への移行に伴い、減っている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。また、東部消防組合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一部事務組合が起こした地方債の元利償還金に対する負担金が増え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ており、今後は東部消防庁舎建設事業に伴う起債の償還も控えていることから、増えていくことが予想される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ことから、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実質公債費比率の分子は、微増で推移する見込みとなっているため、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投資事業の削減に努め、新規発行を抑制し、償還額の平準化及び実質公債費比率が急激に上昇しないよう努めていく。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・将来負担額について、令和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年度は平成</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元</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年度より減少しており、ここ数年は減少傾向にある。中でも、最も割合が大きい地方債の現在高は、令和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る。また、公営企業債等繰入見込額も年々減少している。組合等負担等見込額は、東部消防庁舎の建設事業の影響により増額しており、今後も他組合でも多額の費用がかかる見込みがあるため、増加傾向になる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年々減少傾向にあったが、令和２年度増加となった。増の要因としては、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基金管理方針</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や国民健康保険特別会計の累積赤字解消計画による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計画的な</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特定目的基金の執行が考えられる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百万円増となった。増額となった主な基金は、特別会計繰出準備基金及び町立小中学校体育館長寿命化基金（石油貯蔵施設立地対策等補助事業の基金造成による積立）である。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財政調整基金は、当初予算を編成するため、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百万円を取崩したが、補正で積立てを行い令和元年度並みの残高となった。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当初予算編成時に収支不足が続く見通しであり、また、国民健康保険特別会計の累積赤字解消のための法定外繰出を計画的に進めていくため、基金全体が減少する見込みである。また、老朽化した公共施設等の更新や退職手当特別負担金の増加等にも対応するため、町基金管理方針に沿って、計画的な基金の積立を行い、安定的な財政運営に欠かせない基金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・特別会計繰出準備基金　　　　　：特別会計で多額の費用が必要になった時に備え、積み立てる基金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　　　　　　：老朽化した公共施設の更新に必要な費用を積み立てる基金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・職員退職手当特別負担金基金　　：職員が退職した場合に負担しなければならない特別負担金の財源に充てるために積み立てる基金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・町立小中学校体育館長寿命化基金：小中学校体育館の屋根を更新整備するために積み立てる基金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・新設学校用地等土地開発基金　　：学校用地を取得するために積み立てる基金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特別会計繰出準備基金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百万円の増額は、国民健康保険特別会計への累積赤字解消のための法定外繰出金として計画的に積み立てたことによる増額。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町立小中学校体育館長寿命化基金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百万円の皆増は、石油貯蔵施設立地対策等補助金事業の基金造成によるもの。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老朽化した公共施設等の更新や退職手当特別負担金の増加等にも対応するため、町基金管理方針に沿って、計画的な基金の積立を行い、安定的な財政運営に欠かせない基金を管理していく。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また、国民健康保険特別会計の累積赤字解消のための法定外繰出を計画的に進めていくため、補正予算での余剰金を積み立てていく。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財政調整基金は、当初予算を編成するため、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百万円を取崩したが、補正で積立てを行い令和元年度並みの残高となった。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財政調整基金の残高は、災害や緊急的な財政出動に備え、標準財政規模の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今後は繰上償還も視野にいれ、計画的に積み立てを行うことを目標とする。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類似団体より低い水準で推移しているが、年々比率が上昇しており、施設の老朽化が進んでいる。平成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全体的な把握はしているが、各施設の設備投資額の目安がたっていないため、今後は個別施設ごとに、官民連携も視野に入れながら、長寿命化計画や施設再配備計画等を策定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91894</xdr:rowOff>
    </xdr:from>
    <xdr:to>
      <xdr:col>23</xdr:col>
      <xdr:colOff>136525</xdr:colOff>
      <xdr:row>29</xdr:row>
      <xdr:rowOff>22044</xdr:rowOff>
    </xdr:to>
    <xdr:sp macro="" textlink="">
      <xdr:nvSpPr>
        <xdr:cNvPr id="83" name="楕円 82"/>
        <xdr:cNvSpPr/>
      </xdr:nvSpPr>
      <xdr:spPr>
        <a:xfrm>
          <a:off x="47117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114771</xdr:rowOff>
    </xdr:from>
    <xdr:ext cx="405111" cy="259045"/>
    <xdr:sp macro="" textlink="">
      <xdr:nvSpPr>
        <xdr:cNvPr id="84" name="有形固定資産減価償却率該当値テキスト"/>
        <xdr:cNvSpPr txBox="1"/>
      </xdr:nvSpPr>
      <xdr:spPr>
        <a:xfrm>
          <a:off x="4813300" y="551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67219</xdr:rowOff>
    </xdr:from>
    <xdr:to>
      <xdr:col>19</xdr:col>
      <xdr:colOff>187325</xdr:colOff>
      <xdr:row>28</xdr:row>
      <xdr:rowOff>168819</xdr:rowOff>
    </xdr:to>
    <xdr:sp macro="" textlink="">
      <xdr:nvSpPr>
        <xdr:cNvPr id="85" name="楕円 84"/>
        <xdr:cNvSpPr/>
      </xdr:nvSpPr>
      <xdr:spPr>
        <a:xfrm>
          <a:off x="4000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118019</xdr:rowOff>
    </xdr:from>
    <xdr:to>
      <xdr:col>23</xdr:col>
      <xdr:colOff>85725</xdr:colOff>
      <xdr:row>28</xdr:row>
      <xdr:rowOff>142694</xdr:rowOff>
    </xdr:to>
    <xdr:cxnSp macro="">
      <xdr:nvCxnSpPr>
        <xdr:cNvPr id="86" name="直線コネクタ 85"/>
        <xdr:cNvCxnSpPr/>
      </xdr:nvCxnSpPr>
      <xdr:spPr>
        <a:xfrm>
          <a:off x="4051300" y="56901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158478</xdr:rowOff>
    </xdr:from>
    <xdr:to>
      <xdr:col>15</xdr:col>
      <xdr:colOff>187325</xdr:colOff>
      <xdr:row>28</xdr:row>
      <xdr:rowOff>88628</xdr:rowOff>
    </xdr:to>
    <xdr:sp macro="" textlink="">
      <xdr:nvSpPr>
        <xdr:cNvPr id="87" name="楕円 86"/>
        <xdr:cNvSpPr/>
      </xdr:nvSpPr>
      <xdr:spPr>
        <a:xfrm>
          <a:off x="3238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37828</xdr:rowOff>
    </xdr:from>
    <xdr:to>
      <xdr:col>19</xdr:col>
      <xdr:colOff>136525</xdr:colOff>
      <xdr:row>28</xdr:row>
      <xdr:rowOff>118019</xdr:rowOff>
    </xdr:to>
    <xdr:cxnSp macro="">
      <xdr:nvCxnSpPr>
        <xdr:cNvPr id="88" name="直線コネクタ 87"/>
        <xdr:cNvCxnSpPr/>
      </xdr:nvCxnSpPr>
      <xdr:spPr>
        <a:xfrm>
          <a:off x="3289300" y="560995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78286</xdr:rowOff>
    </xdr:from>
    <xdr:to>
      <xdr:col>11</xdr:col>
      <xdr:colOff>187325</xdr:colOff>
      <xdr:row>28</xdr:row>
      <xdr:rowOff>8436</xdr:rowOff>
    </xdr:to>
    <xdr:sp macro="" textlink="">
      <xdr:nvSpPr>
        <xdr:cNvPr id="89" name="楕円 88"/>
        <xdr:cNvSpPr/>
      </xdr:nvSpPr>
      <xdr:spPr>
        <a:xfrm>
          <a:off x="2476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28</xdr:row>
      <xdr:rowOff>37828</xdr:rowOff>
    </xdr:to>
    <xdr:cxnSp macro="">
      <xdr:nvCxnSpPr>
        <xdr:cNvPr id="90" name="直線コネクタ 89"/>
        <xdr:cNvCxnSpPr/>
      </xdr:nvCxnSpPr>
      <xdr:spPr>
        <a:xfrm>
          <a:off x="2527300" y="552976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25853</xdr:rowOff>
    </xdr:from>
    <xdr:to>
      <xdr:col>7</xdr:col>
      <xdr:colOff>187325</xdr:colOff>
      <xdr:row>27</xdr:row>
      <xdr:rowOff>127453</xdr:rowOff>
    </xdr:to>
    <xdr:sp macro="" textlink="">
      <xdr:nvSpPr>
        <xdr:cNvPr id="91" name="楕円 90"/>
        <xdr:cNvSpPr/>
      </xdr:nvSpPr>
      <xdr:spPr>
        <a:xfrm>
          <a:off x="17145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76653</xdr:rowOff>
    </xdr:from>
    <xdr:to>
      <xdr:col>11</xdr:col>
      <xdr:colOff>136525</xdr:colOff>
      <xdr:row>27</xdr:row>
      <xdr:rowOff>129086</xdr:rowOff>
    </xdr:to>
    <xdr:cxnSp macro="">
      <xdr:nvCxnSpPr>
        <xdr:cNvPr id="92" name="直線コネクタ 91"/>
        <xdr:cNvCxnSpPr/>
      </xdr:nvCxnSpPr>
      <xdr:spPr>
        <a:xfrm>
          <a:off x="1765300" y="547732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13896</xdr:rowOff>
    </xdr:from>
    <xdr:ext cx="405111" cy="259045"/>
    <xdr:sp macro="" textlink="">
      <xdr:nvSpPr>
        <xdr:cNvPr id="97" name="n_1mainValue有形固定資産減価償却率"/>
        <xdr:cNvSpPr txBox="1"/>
      </xdr:nvSpPr>
      <xdr:spPr>
        <a:xfrm>
          <a:off x="38360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105155</xdr:rowOff>
    </xdr:from>
    <xdr:ext cx="405111" cy="259045"/>
    <xdr:sp macro="" textlink="">
      <xdr:nvSpPr>
        <xdr:cNvPr id="98" name="n_2mainValue有形固定資産減価償却率"/>
        <xdr:cNvSpPr txBox="1"/>
      </xdr:nvSpPr>
      <xdr:spPr>
        <a:xfrm>
          <a:off x="3086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24963</xdr:rowOff>
    </xdr:from>
    <xdr:ext cx="405111" cy="259045"/>
    <xdr:sp macro="" textlink="">
      <xdr:nvSpPr>
        <xdr:cNvPr id="99" name="n_3mainValue有形固定資産減価償却率"/>
        <xdr:cNvSpPr txBox="1"/>
      </xdr:nvSpPr>
      <xdr:spPr>
        <a:xfrm>
          <a:off x="2324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143980</xdr:rowOff>
    </xdr:from>
    <xdr:ext cx="405111" cy="259045"/>
    <xdr:sp macro="" textlink="">
      <xdr:nvSpPr>
        <xdr:cNvPr id="100" name="n_4mainValue有形固定資産減価償却率"/>
        <xdr:cNvSpPr txBox="1"/>
      </xdr:nvSpPr>
      <xdr:spPr>
        <a:xfrm>
          <a:off x="1562744"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比べ、規模の大きい事業の起債が完済し、地方債の残高が減少したため、債務償還比率は下がり大幅に改善している。しかし、類似団体と比べて債務償還比率は若干上回っており、今後も扶助費や一部事務組合負担金等といった経常経費の増加が見込まれることから、引き続き、経常経費の削減に努め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77236</xdr:rowOff>
    </xdr:from>
    <xdr:to>
      <xdr:col>76</xdr:col>
      <xdr:colOff>73025</xdr:colOff>
      <xdr:row>30</xdr:row>
      <xdr:rowOff>7386</xdr:rowOff>
    </xdr:to>
    <xdr:sp macro="" textlink="">
      <xdr:nvSpPr>
        <xdr:cNvPr id="143" name="楕円 142"/>
        <xdr:cNvSpPr/>
      </xdr:nvSpPr>
      <xdr:spPr>
        <a:xfrm>
          <a:off x="14744700" y="58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55663</xdr:rowOff>
    </xdr:from>
    <xdr:ext cx="469744" cy="259045"/>
    <xdr:sp macro="" textlink="">
      <xdr:nvSpPr>
        <xdr:cNvPr id="144" name="債務償還比率該当値テキスト"/>
        <xdr:cNvSpPr txBox="1"/>
      </xdr:nvSpPr>
      <xdr:spPr>
        <a:xfrm>
          <a:off x="14846300" y="5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150729</xdr:rowOff>
    </xdr:from>
    <xdr:to>
      <xdr:col>72</xdr:col>
      <xdr:colOff>123825</xdr:colOff>
      <xdr:row>30</xdr:row>
      <xdr:rowOff>80879</xdr:rowOff>
    </xdr:to>
    <xdr:sp macro="" textlink="">
      <xdr:nvSpPr>
        <xdr:cNvPr id="145" name="楕円 144"/>
        <xdr:cNvSpPr/>
      </xdr:nvSpPr>
      <xdr:spPr>
        <a:xfrm>
          <a:off x="14033500" y="58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128036</xdr:rowOff>
    </xdr:from>
    <xdr:to>
      <xdr:col>76</xdr:col>
      <xdr:colOff>22225</xdr:colOff>
      <xdr:row>30</xdr:row>
      <xdr:rowOff>30079</xdr:rowOff>
    </xdr:to>
    <xdr:cxnSp macro="">
      <xdr:nvCxnSpPr>
        <xdr:cNvPr id="146" name="直線コネクタ 145"/>
        <xdr:cNvCxnSpPr/>
      </xdr:nvCxnSpPr>
      <xdr:spPr>
        <a:xfrm flipV="1">
          <a:off x="14084300" y="5871611"/>
          <a:ext cx="711200" cy="7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6223</xdr:rowOff>
    </xdr:from>
    <xdr:to>
      <xdr:col>68</xdr:col>
      <xdr:colOff>123825</xdr:colOff>
      <xdr:row>30</xdr:row>
      <xdr:rowOff>107823</xdr:rowOff>
    </xdr:to>
    <xdr:sp macro="" textlink="">
      <xdr:nvSpPr>
        <xdr:cNvPr id="147" name="楕円 146"/>
        <xdr:cNvSpPr/>
      </xdr:nvSpPr>
      <xdr:spPr>
        <a:xfrm>
          <a:off x="13271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30079</xdr:rowOff>
    </xdr:from>
    <xdr:to>
      <xdr:col>72</xdr:col>
      <xdr:colOff>73025</xdr:colOff>
      <xdr:row>30</xdr:row>
      <xdr:rowOff>57023</xdr:rowOff>
    </xdr:to>
    <xdr:cxnSp macro="">
      <xdr:nvCxnSpPr>
        <xdr:cNvPr id="148" name="直線コネクタ 147"/>
        <xdr:cNvCxnSpPr/>
      </xdr:nvCxnSpPr>
      <xdr:spPr>
        <a:xfrm flipV="1">
          <a:off x="13322300" y="5945104"/>
          <a:ext cx="762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4039</xdr:rowOff>
    </xdr:from>
    <xdr:to>
      <xdr:col>64</xdr:col>
      <xdr:colOff>123825</xdr:colOff>
      <xdr:row>31</xdr:row>
      <xdr:rowOff>105639</xdr:rowOff>
    </xdr:to>
    <xdr:sp macro="" textlink="">
      <xdr:nvSpPr>
        <xdr:cNvPr id="149" name="楕円 148"/>
        <xdr:cNvSpPr/>
      </xdr:nvSpPr>
      <xdr:spPr>
        <a:xfrm>
          <a:off x="12509500" y="6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57023</xdr:rowOff>
    </xdr:from>
    <xdr:to>
      <xdr:col>68</xdr:col>
      <xdr:colOff>73025</xdr:colOff>
      <xdr:row>31</xdr:row>
      <xdr:rowOff>54839</xdr:rowOff>
    </xdr:to>
    <xdr:cxnSp macro="">
      <xdr:nvCxnSpPr>
        <xdr:cNvPr id="150" name="直線コネクタ 149"/>
        <xdr:cNvCxnSpPr/>
      </xdr:nvCxnSpPr>
      <xdr:spPr>
        <a:xfrm flipV="1">
          <a:off x="12560300" y="5972048"/>
          <a:ext cx="762000" cy="1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137749</xdr:rowOff>
    </xdr:from>
    <xdr:to>
      <xdr:col>60</xdr:col>
      <xdr:colOff>123825</xdr:colOff>
      <xdr:row>31</xdr:row>
      <xdr:rowOff>67899</xdr:rowOff>
    </xdr:to>
    <xdr:sp macro="" textlink="">
      <xdr:nvSpPr>
        <xdr:cNvPr id="151" name="楕円 150"/>
        <xdr:cNvSpPr/>
      </xdr:nvSpPr>
      <xdr:spPr>
        <a:xfrm>
          <a:off x="11747500" y="6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17099</xdr:rowOff>
    </xdr:from>
    <xdr:to>
      <xdr:col>64</xdr:col>
      <xdr:colOff>73025</xdr:colOff>
      <xdr:row>31</xdr:row>
      <xdr:rowOff>54839</xdr:rowOff>
    </xdr:to>
    <xdr:cxnSp macro="">
      <xdr:nvCxnSpPr>
        <xdr:cNvPr id="152" name="直線コネクタ 151"/>
        <xdr:cNvCxnSpPr/>
      </xdr:nvCxnSpPr>
      <xdr:spPr>
        <a:xfrm>
          <a:off x="11798300" y="6103574"/>
          <a:ext cx="762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72006</xdr:rowOff>
    </xdr:from>
    <xdr:ext cx="469744" cy="259045"/>
    <xdr:sp macro="" textlink="">
      <xdr:nvSpPr>
        <xdr:cNvPr id="157" name="n_1mainValue債務償還比率"/>
        <xdr:cNvSpPr txBox="1"/>
      </xdr:nvSpPr>
      <xdr:spPr>
        <a:xfrm>
          <a:off x="13836727" y="598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98950</xdr:rowOff>
    </xdr:from>
    <xdr:ext cx="469744" cy="259045"/>
    <xdr:sp macro="" textlink="">
      <xdr:nvSpPr>
        <xdr:cNvPr id="158" name="n_2mainValue債務償還比率"/>
        <xdr:cNvSpPr txBox="1"/>
      </xdr:nvSpPr>
      <xdr:spPr>
        <a:xfrm>
          <a:off x="130874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96766</xdr:rowOff>
    </xdr:from>
    <xdr:ext cx="469744" cy="259045"/>
    <xdr:sp macro="" textlink="">
      <xdr:nvSpPr>
        <xdr:cNvPr id="159" name="n_3mainValue債務償還比率"/>
        <xdr:cNvSpPr txBox="1"/>
      </xdr:nvSpPr>
      <xdr:spPr>
        <a:xfrm>
          <a:off x="12325427" y="6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59026</xdr:rowOff>
    </xdr:from>
    <xdr:ext cx="469744" cy="259045"/>
    <xdr:sp macro="" textlink="">
      <xdr:nvSpPr>
        <xdr:cNvPr id="160" name="n_4mainValue債務償還比率"/>
        <xdr:cNvSpPr txBox="1"/>
      </xdr:nvSpPr>
      <xdr:spPr>
        <a:xfrm>
          <a:off x="11563427" y="61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3" name="楕円 72"/>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4"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64770</xdr:rowOff>
    </xdr:to>
    <xdr:cxnSp macro="">
      <xdr:nvCxnSpPr>
        <xdr:cNvPr id="76" name="直線コネクタ 75"/>
        <xdr:cNvCxnSpPr/>
      </xdr:nvCxnSpPr>
      <xdr:spPr>
        <a:xfrm>
          <a:off x="3797300" y="6364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20955</xdr:rowOff>
    </xdr:to>
    <xdr:cxnSp macro="">
      <xdr:nvCxnSpPr>
        <xdr:cNvPr id="78" name="直線コネクタ 77"/>
        <xdr:cNvCxnSpPr/>
      </xdr:nvCxnSpPr>
      <xdr:spPr>
        <a:xfrm>
          <a:off x="2908300" y="6364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20955</xdr:rowOff>
    </xdr:to>
    <xdr:cxnSp macro="">
      <xdr:nvCxnSpPr>
        <xdr:cNvPr id="80" name="直線コネクタ 79"/>
        <xdr:cNvCxnSpPr/>
      </xdr:nvCxnSpPr>
      <xdr:spPr>
        <a:xfrm>
          <a:off x="2019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141605</xdr:rowOff>
    </xdr:from>
    <xdr:to>
      <xdr:col>6</xdr:col>
      <xdr:colOff>38100</xdr:colOff>
      <xdr:row>37</xdr:row>
      <xdr:rowOff>71755</xdr:rowOff>
    </xdr:to>
    <xdr:sp macro="" textlink="">
      <xdr:nvSpPr>
        <xdr:cNvPr id="81" name="楕円 80"/>
        <xdr:cNvSpPr/>
      </xdr:nvSpPr>
      <xdr:spPr>
        <a:xfrm>
          <a:off x="1079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20955</xdr:rowOff>
    </xdr:to>
    <xdr:cxnSp macro="">
      <xdr:nvCxnSpPr>
        <xdr:cNvPr id="82" name="直線コネクタ 81"/>
        <xdr:cNvCxnSpPr/>
      </xdr:nvCxnSpPr>
      <xdr:spPr>
        <a:xfrm flipV="1">
          <a:off x="1130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7"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88282</xdr:rowOff>
    </xdr:from>
    <xdr:ext cx="405111" cy="259045"/>
    <xdr:sp macro="" textlink="">
      <xdr:nvSpPr>
        <xdr:cNvPr id="90" name="n_4mainValue【道路】&#10;有形固定資産減価償却率"/>
        <xdr:cNvSpPr txBox="1"/>
      </xdr:nvSpPr>
      <xdr:spPr>
        <a:xfrm>
          <a:off x="927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51803</xdr:rowOff>
    </xdr:from>
    <xdr:to>
      <xdr:col>55</xdr:col>
      <xdr:colOff>50800</xdr:colOff>
      <xdr:row>41</xdr:row>
      <xdr:rowOff>153403</xdr:rowOff>
    </xdr:to>
    <xdr:sp macro="" textlink="">
      <xdr:nvSpPr>
        <xdr:cNvPr id="130" name="楕円 129"/>
        <xdr:cNvSpPr/>
      </xdr:nvSpPr>
      <xdr:spPr>
        <a:xfrm>
          <a:off x="10426700" y="70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138180</xdr:rowOff>
    </xdr:from>
    <xdr:ext cx="469744" cy="259045"/>
    <xdr:sp macro="" textlink="">
      <xdr:nvSpPr>
        <xdr:cNvPr id="131" name="【道路】&#10;一人当たり延長該当値テキスト"/>
        <xdr:cNvSpPr txBox="1"/>
      </xdr:nvSpPr>
      <xdr:spPr>
        <a:xfrm>
          <a:off x="10515600" y="69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56109</xdr:rowOff>
    </xdr:from>
    <xdr:to>
      <xdr:col>50</xdr:col>
      <xdr:colOff>165100</xdr:colOff>
      <xdr:row>41</xdr:row>
      <xdr:rowOff>157709</xdr:rowOff>
    </xdr:to>
    <xdr:sp macro="" textlink="">
      <xdr:nvSpPr>
        <xdr:cNvPr id="132" name="楕円 131"/>
        <xdr:cNvSpPr/>
      </xdr:nvSpPr>
      <xdr:spPr>
        <a:xfrm>
          <a:off x="9588500" y="7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102603</xdr:rowOff>
    </xdr:from>
    <xdr:to>
      <xdr:col>55</xdr:col>
      <xdr:colOff>0</xdr:colOff>
      <xdr:row>41</xdr:row>
      <xdr:rowOff>106909</xdr:rowOff>
    </xdr:to>
    <xdr:cxnSp macro="">
      <xdr:nvCxnSpPr>
        <xdr:cNvPr id="133" name="直線コネクタ 132"/>
        <xdr:cNvCxnSpPr/>
      </xdr:nvCxnSpPr>
      <xdr:spPr>
        <a:xfrm flipV="1">
          <a:off x="9639300" y="7132053"/>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62738</xdr:rowOff>
    </xdr:from>
    <xdr:to>
      <xdr:col>46</xdr:col>
      <xdr:colOff>38100</xdr:colOff>
      <xdr:row>41</xdr:row>
      <xdr:rowOff>164338</xdr:rowOff>
    </xdr:to>
    <xdr:sp macro="" textlink="">
      <xdr:nvSpPr>
        <xdr:cNvPr id="134" name="楕円 133"/>
        <xdr:cNvSpPr/>
      </xdr:nvSpPr>
      <xdr:spPr>
        <a:xfrm>
          <a:off x="8699500" y="70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106909</xdr:rowOff>
    </xdr:from>
    <xdr:to>
      <xdr:col>50</xdr:col>
      <xdr:colOff>114300</xdr:colOff>
      <xdr:row>41</xdr:row>
      <xdr:rowOff>113538</xdr:rowOff>
    </xdr:to>
    <xdr:cxnSp macro="">
      <xdr:nvCxnSpPr>
        <xdr:cNvPr id="135" name="直線コネクタ 134"/>
        <xdr:cNvCxnSpPr/>
      </xdr:nvCxnSpPr>
      <xdr:spPr>
        <a:xfrm flipV="1">
          <a:off x="8750300" y="713635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62395</xdr:rowOff>
    </xdr:from>
    <xdr:to>
      <xdr:col>41</xdr:col>
      <xdr:colOff>101600</xdr:colOff>
      <xdr:row>41</xdr:row>
      <xdr:rowOff>163995</xdr:rowOff>
    </xdr:to>
    <xdr:sp macro="" textlink="">
      <xdr:nvSpPr>
        <xdr:cNvPr id="136" name="楕円 135"/>
        <xdr:cNvSpPr/>
      </xdr:nvSpPr>
      <xdr:spPr>
        <a:xfrm>
          <a:off x="7810500" y="7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113195</xdr:rowOff>
    </xdr:from>
    <xdr:to>
      <xdr:col>45</xdr:col>
      <xdr:colOff>177800</xdr:colOff>
      <xdr:row>41</xdr:row>
      <xdr:rowOff>113538</xdr:rowOff>
    </xdr:to>
    <xdr:cxnSp macro="">
      <xdr:nvCxnSpPr>
        <xdr:cNvPr id="137" name="直線コネクタ 136"/>
        <xdr:cNvCxnSpPr/>
      </xdr:nvCxnSpPr>
      <xdr:spPr>
        <a:xfrm>
          <a:off x="7861300" y="714264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50889</xdr:rowOff>
    </xdr:from>
    <xdr:to>
      <xdr:col>36</xdr:col>
      <xdr:colOff>165100</xdr:colOff>
      <xdr:row>41</xdr:row>
      <xdr:rowOff>152489</xdr:rowOff>
    </xdr:to>
    <xdr:sp macro="" textlink="">
      <xdr:nvSpPr>
        <xdr:cNvPr id="138" name="楕円 137"/>
        <xdr:cNvSpPr/>
      </xdr:nvSpPr>
      <xdr:spPr>
        <a:xfrm>
          <a:off x="6921500" y="70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101689</xdr:rowOff>
    </xdr:from>
    <xdr:to>
      <xdr:col>41</xdr:col>
      <xdr:colOff>50800</xdr:colOff>
      <xdr:row>41</xdr:row>
      <xdr:rowOff>113195</xdr:rowOff>
    </xdr:to>
    <xdr:cxnSp macro="">
      <xdr:nvCxnSpPr>
        <xdr:cNvPr id="139" name="直線コネクタ 138"/>
        <xdr:cNvCxnSpPr/>
      </xdr:nvCxnSpPr>
      <xdr:spPr>
        <a:xfrm>
          <a:off x="6972300" y="713113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148836</xdr:rowOff>
    </xdr:from>
    <xdr:ext cx="469744" cy="259045"/>
    <xdr:sp macro="" textlink="">
      <xdr:nvSpPr>
        <xdr:cNvPr id="144" name="n_1mainValue【道路】&#10;一人当たり延長"/>
        <xdr:cNvSpPr txBox="1"/>
      </xdr:nvSpPr>
      <xdr:spPr>
        <a:xfrm>
          <a:off x="9391727" y="71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155465</xdr:rowOff>
    </xdr:from>
    <xdr:ext cx="469744" cy="259045"/>
    <xdr:sp macro="" textlink="">
      <xdr:nvSpPr>
        <xdr:cNvPr id="145" name="n_2mainValue【道路】&#10;一人当たり延長"/>
        <xdr:cNvSpPr txBox="1"/>
      </xdr:nvSpPr>
      <xdr:spPr>
        <a:xfrm>
          <a:off x="8515427" y="71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155122</xdr:rowOff>
    </xdr:from>
    <xdr:ext cx="469744" cy="259045"/>
    <xdr:sp macro="" textlink="">
      <xdr:nvSpPr>
        <xdr:cNvPr id="146" name="n_3mainValue【道路】&#10;一人当たり延長"/>
        <xdr:cNvSpPr txBox="1"/>
      </xdr:nvSpPr>
      <xdr:spPr>
        <a:xfrm>
          <a:off x="7626427" y="718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143616</xdr:rowOff>
    </xdr:from>
    <xdr:ext cx="469744" cy="259045"/>
    <xdr:sp macro="" textlink="">
      <xdr:nvSpPr>
        <xdr:cNvPr id="147" name="n_4mainValue【道路】&#10;一人当たり延長"/>
        <xdr:cNvSpPr txBox="1"/>
      </xdr:nvSpPr>
      <xdr:spPr>
        <a:xfrm>
          <a:off x="6737427" y="717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89" name="楕円 188"/>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90" name="【橋りょう・トンネル】&#10;有形固定資産減価償却率該当値テキスト"/>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1" name="楕円 190"/>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32657</xdr:rowOff>
    </xdr:to>
    <xdr:cxnSp macro="">
      <xdr:nvCxnSpPr>
        <xdr:cNvPr id="192" name="直線コネクタ 191"/>
        <xdr:cNvCxnSpPr/>
      </xdr:nvCxnSpPr>
      <xdr:spPr>
        <a:xfrm>
          <a:off x="3797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3" name="楕円 192"/>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60</xdr:row>
      <xdr:rowOff>0</xdr:rowOff>
    </xdr:to>
    <xdr:cxnSp macro="">
      <xdr:nvCxnSpPr>
        <xdr:cNvPr id="194" name="直線コネクタ 193"/>
        <xdr:cNvCxnSpPr/>
      </xdr:nvCxnSpPr>
      <xdr:spPr>
        <a:xfrm>
          <a:off x="2908300" y="102576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5" name="楕円 194"/>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142059</xdr:rowOff>
    </xdr:to>
    <xdr:cxnSp macro="">
      <xdr:nvCxnSpPr>
        <xdr:cNvPr id="196" name="直線コネクタ 195"/>
        <xdr:cNvCxnSpPr/>
      </xdr:nvCxnSpPr>
      <xdr:spPr>
        <a:xfrm>
          <a:off x="2019300" y="102233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30843</xdr:rowOff>
    </xdr:from>
    <xdr:to>
      <xdr:col>6</xdr:col>
      <xdr:colOff>38100</xdr:colOff>
      <xdr:row>59</xdr:row>
      <xdr:rowOff>132443</xdr:rowOff>
    </xdr:to>
    <xdr:sp macro="" textlink="">
      <xdr:nvSpPr>
        <xdr:cNvPr id="197" name="楕円 196"/>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81643</xdr:rowOff>
    </xdr:from>
    <xdr:to>
      <xdr:col>10</xdr:col>
      <xdr:colOff>114300</xdr:colOff>
      <xdr:row>59</xdr:row>
      <xdr:rowOff>107769</xdr:rowOff>
    </xdr:to>
    <xdr:cxnSp macro="">
      <xdr:nvCxnSpPr>
        <xdr:cNvPr id="198" name="直線コネクタ 197"/>
        <xdr:cNvCxnSpPr/>
      </xdr:nvCxnSpPr>
      <xdr:spPr>
        <a:xfrm>
          <a:off x="1130300" y="101971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3" name="n_1mainValue【橋りょう・トンネ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4"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5"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206" name="n_4mainValue【橋りょう・トンネル】&#10;有形固定資産減価償却率"/>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96151</xdr:rowOff>
    </xdr:from>
    <xdr:to>
      <xdr:col>55</xdr:col>
      <xdr:colOff>50800</xdr:colOff>
      <xdr:row>64</xdr:row>
      <xdr:rowOff>26301</xdr:rowOff>
    </xdr:to>
    <xdr:sp macro="" textlink="">
      <xdr:nvSpPr>
        <xdr:cNvPr id="246" name="楕円 245"/>
        <xdr:cNvSpPr/>
      </xdr:nvSpPr>
      <xdr:spPr>
        <a:xfrm>
          <a:off x="10426700" y="108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11078</xdr:rowOff>
    </xdr:from>
    <xdr:ext cx="534377" cy="259045"/>
    <xdr:sp macro="" textlink="">
      <xdr:nvSpPr>
        <xdr:cNvPr id="247" name="【橋りょう・トンネル】&#10;一人当たり有形固定資産（償却資産）額該当値テキスト"/>
        <xdr:cNvSpPr txBox="1"/>
      </xdr:nvSpPr>
      <xdr:spPr>
        <a:xfrm>
          <a:off x="10515600" y="108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96141</xdr:rowOff>
    </xdr:from>
    <xdr:to>
      <xdr:col>50</xdr:col>
      <xdr:colOff>165100</xdr:colOff>
      <xdr:row>64</xdr:row>
      <xdr:rowOff>26291</xdr:rowOff>
    </xdr:to>
    <xdr:sp macro="" textlink="">
      <xdr:nvSpPr>
        <xdr:cNvPr id="248" name="楕円 247"/>
        <xdr:cNvSpPr/>
      </xdr:nvSpPr>
      <xdr:spPr>
        <a:xfrm>
          <a:off x="9588500" y="10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146941</xdr:rowOff>
    </xdr:from>
    <xdr:to>
      <xdr:col>55</xdr:col>
      <xdr:colOff>0</xdr:colOff>
      <xdr:row>63</xdr:row>
      <xdr:rowOff>146951</xdr:rowOff>
    </xdr:to>
    <xdr:cxnSp macro="">
      <xdr:nvCxnSpPr>
        <xdr:cNvPr id="249" name="直線コネクタ 248"/>
        <xdr:cNvCxnSpPr/>
      </xdr:nvCxnSpPr>
      <xdr:spPr>
        <a:xfrm>
          <a:off x="9639300" y="10948291"/>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96004</xdr:rowOff>
    </xdr:from>
    <xdr:to>
      <xdr:col>46</xdr:col>
      <xdr:colOff>38100</xdr:colOff>
      <xdr:row>64</xdr:row>
      <xdr:rowOff>26154</xdr:rowOff>
    </xdr:to>
    <xdr:sp macro="" textlink="">
      <xdr:nvSpPr>
        <xdr:cNvPr id="250" name="楕円 249"/>
        <xdr:cNvSpPr/>
      </xdr:nvSpPr>
      <xdr:spPr>
        <a:xfrm>
          <a:off x="8699500" y="108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146804</xdr:rowOff>
    </xdr:from>
    <xdr:to>
      <xdr:col>50</xdr:col>
      <xdr:colOff>114300</xdr:colOff>
      <xdr:row>63</xdr:row>
      <xdr:rowOff>146941</xdr:rowOff>
    </xdr:to>
    <xdr:cxnSp macro="">
      <xdr:nvCxnSpPr>
        <xdr:cNvPr id="251" name="直線コネクタ 250"/>
        <xdr:cNvCxnSpPr/>
      </xdr:nvCxnSpPr>
      <xdr:spPr>
        <a:xfrm>
          <a:off x="8750300" y="1094815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95926</xdr:rowOff>
    </xdr:from>
    <xdr:to>
      <xdr:col>41</xdr:col>
      <xdr:colOff>101600</xdr:colOff>
      <xdr:row>64</xdr:row>
      <xdr:rowOff>26076</xdr:rowOff>
    </xdr:to>
    <xdr:sp macro="" textlink="">
      <xdr:nvSpPr>
        <xdr:cNvPr id="252" name="楕円 251"/>
        <xdr:cNvSpPr/>
      </xdr:nvSpPr>
      <xdr:spPr>
        <a:xfrm>
          <a:off x="7810500" y="10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146726</xdr:rowOff>
    </xdr:from>
    <xdr:to>
      <xdr:col>45</xdr:col>
      <xdr:colOff>177800</xdr:colOff>
      <xdr:row>63</xdr:row>
      <xdr:rowOff>146804</xdr:rowOff>
    </xdr:to>
    <xdr:cxnSp macro="">
      <xdr:nvCxnSpPr>
        <xdr:cNvPr id="253" name="直線コネクタ 252"/>
        <xdr:cNvCxnSpPr/>
      </xdr:nvCxnSpPr>
      <xdr:spPr>
        <a:xfrm>
          <a:off x="7861300" y="10948076"/>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95787</xdr:rowOff>
    </xdr:from>
    <xdr:to>
      <xdr:col>36</xdr:col>
      <xdr:colOff>165100</xdr:colOff>
      <xdr:row>64</xdr:row>
      <xdr:rowOff>25937</xdr:rowOff>
    </xdr:to>
    <xdr:sp macro="" textlink="">
      <xdr:nvSpPr>
        <xdr:cNvPr id="254" name="楕円 253"/>
        <xdr:cNvSpPr/>
      </xdr:nvSpPr>
      <xdr:spPr>
        <a:xfrm>
          <a:off x="6921500" y="108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146587</xdr:rowOff>
    </xdr:from>
    <xdr:to>
      <xdr:col>41</xdr:col>
      <xdr:colOff>50800</xdr:colOff>
      <xdr:row>63</xdr:row>
      <xdr:rowOff>146726</xdr:rowOff>
    </xdr:to>
    <xdr:cxnSp macro="">
      <xdr:nvCxnSpPr>
        <xdr:cNvPr id="255" name="直線コネクタ 254"/>
        <xdr:cNvCxnSpPr/>
      </xdr:nvCxnSpPr>
      <xdr:spPr>
        <a:xfrm>
          <a:off x="6972300" y="10947937"/>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17418</xdr:rowOff>
    </xdr:from>
    <xdr:ext cx="534377" cy="259045"/>
    <xdr:sp macro="" textlink="">
      <xdr:nvSpPr>
        <xdr:cNvPr id="260" name="n_1mainValue【橋りょう・トンネル】&#10;一人当たり有形固定資産（償却資産）額"/>
        <xdr:cNvSpPr txBox="1"/>
      </xdr:nvSpPr>
      <xdr:spPr>
        <a:xfrm>
          <a:off x="9359411" y="109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17281</xdr:rowOff>
    </xdr:from>
    <xdr:ext cx="534377" cy="259045"/>
    <xdr:sp macro="" textlink="">
      <xdr:nvSpPr>
        <xdr:cNvPr id="261" name="n_2mainValue【橋りょう・トンネル】&#10;一人当たり有形固定資産（償却資産）額"/>
        <xdr:cNvSpPr txBox="1"/>
      </xdr:nvSpPr>
      <xdr:spPr>
        <a:xfrm>
          <a:off x="8483111" y="1099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17203</xdr:rowOff>
    </xdr:from>
    <xdr:ext cx="534377" cy="259045"/>
    <xdr:sp macro="" textlink="">
      <xdr:nvSpPr>
        <xdr:cNvPr id="262" name="n_3mainValue【橋りょう・トンネル】&#10;一人当たり有形固定資産（償却資産）額"/>
        <xdr:cNvSpPr txBox="1"/>
      </xdr:nvSpPr>
      <xdr:spPr>
        <a:xfrm>
          <a:off x="7594111" y="109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17064</xdr:rowOff>
    </xdr:from>
    <xdr:ext cx="534377" cy="259045"/>
    <xdr:sp macro="" textlink="">
      <xdr:nvSpPr>
        <xdr:cNvPr id="263" name="n_4mainValue【橋りょう・トンネル】&#10;一人当たり有形固定資産（償却資産）額"/>
        <xdr:cNvSpPr txBox="1"/>
      </xdr:nvSpPr>
      <xdr:spPr>
        <a:xfrm>
          <a:off x="6705111" y="109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5" name="楕円 304"/>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6" name="【公営住宅】&#10;有形固定資産減価償却率該当値テキスト"/>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7" name="楕円 306"/>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119743</xdr:rowOff>
    </xdr:to>
    <xdr:cxnSp macro="">
      <xdr:nvCxnSpPr>
        <xdr:cNvPr id="308" name="直線コネクタ 307"/>
        <xdr:cNvCxnSpPr/>
      </xdr:nvCxnSpPr>
      <xdr:spPr>
        <a:xfrm>
          <a:off x="3797300" y="1414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309" name="楕円 308"/>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47898</xdr:rowOff>
    </xdr:from>
    <xdr:to>
      <xdr:col>19</xdr:col>
      <xdr:colOff>177800</xdr:colOff>
      <xdr:row>82</xdr:row>
      <xdr:rowOff>83820</xdr:rowOff>
    </xdr:to>
    <xdr:cxnSp macro="">
      <xdr:nvCxnSpPr>
        <xdr:cNvPr id="310" name="直線コネクタ 309"/>
        <xdr:cNvCxnSpPr/>
      </xdr:nvCxnSpPr>
      <xdr:spPr>
        <a:xfrm>
          <a:off x="2908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311" name="楕円 310"/>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47898</xdr:rowOff>
    </xdr:to>
    <xdr:cxnSp macro="">
      <xdr:nvCxnSpPr>
        <xdr:cNvPr id="312" name="直線コネクタ 311"/>
        <xdr:cNvCxnSpPr/>
      </xdr:nvCxnSpPr>
      <xdr:spPr>
        <a:xfrm>
          <a:off x="2019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313" name="楕円 312"/>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11974</xdr:rowOff>
    </xdr:to>
    <xdr:cxnSp macro="">
      <xdr:nvCxnSpPr>
        <xdr:cNvPr id="314" name="直線コネクタ 313"/>
        <xdr:cNvCxnSpPr/>
      </xdr:nvCxnSpPr>
      <xdr:spPr>
        <a:xfrm>
          <a:off x="1130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9"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115225</xdr:rowOff>
    </xdr:from>
    <xdr:ext cx="405111" cy="259045"/>
    <xdr:sp macro="" textlink="">
      <xdr:nvSpPr>
        <xdr:cNvPr id="320" name="n_2mainValue【公営住宅】&#10;有形固定資産減価償却率"/>
        <xdr:cNvSpPr txBox="1"/>
      </xdr:nvSpPr>
      <xdr:spPr>
        <a:xfrm>
          <a:off x="2705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321" name="n_3mainValue【公営住宅】&#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322" name="n_4mainValue【公営住宅】&#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60" name="楕円 359"/>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61" name="【公営住宅】&#10;一人当たり面積該当値テキスト"/>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62" name="楕円 361"/>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63" name="直線コネクタ 362"/>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64" name="楕円 363"/>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65" name="直線コネクタ 364"/>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66" name="楕円 365"/>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67" name="直線コネクタ 366"/>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155778</xdr:rowOff>
    </xdr:from>
    <xdr:to>
      <xdr:col>36</xdr:col>
      <xdr:colOff>165100</xdr:colOff>
      <xdr:row>86</xdr:row>
      <xdr:rowOff>85928</xdr:rowOff>
    </xdr:to>
    <xdr:sp macro="" textlink="">
      <xdr:nvSpPr>
        <xdr:cNvPr id="368" name="楕円 367"/>
        <xdr:cNvSpPr/>
      </xdr:nvSpPr>
      <xdr:spPr>
        <a:xfrm>
          <a:off x="6921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35128</xdr:rowOff>
    </xdr:from>
    <xdr:to>
      <xdr:col>41</xdr:col>
      <xdr:colOff>50800</xdr:colOff>
      <xdr:row>86</xdr:row>
      <xdr:rowOff>35128</xdr:rowOff>
    </xdr:to>
    <xdr:cxnSp macro="">
      <xdr:nvCxnSpPr>
        <xdr:cNvPr id="369" name="直線コネクタ 368"/>
        <xdr:cNvCxnSpPr/>
      </xdr:nvCxnSpPr>
      <xdr:spPr>
        <a:xfrm>
          <a:off x="6972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74" name="n_1mainValue【公営住宅】&#10;一人当たり面積"/>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75" name="n_2mainValue【公営住宅】&#10;一人当たり面積"/>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76" name="n_3mainValue【公営住宅】&#10;一人当たり面積"/>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77055</xdr:rowOff>
    </xdr:from>
    <xdr:ext cx="469744" cy="259045"/>
    <xdr:sp macro="" textlink="">
      <xdr:nvSpPr>
        <xdr:cNvPr id="377" name="n_4mainValue【公営住宅】&#10;一人当たり面積"/>
        <xdr:cNvSpPr txBox="1"/>
      </xdr:nvSpPr>
      <xdr:spPr>
        <a:xfrm>
          <a:off x="6737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4" name="楕円 433"/>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17797</xdr:rowOff>
    </xdr:from>
    <xdr:ext cx="405111" cy="259045"/>
    <xdr:sp macro="" textlink="">
      <xdr:nvSpPr>
        <xdr:cNvPr id="435" name="【認定こども園・幼稚園・保育所】&#10;有形固定資産減価償却率該当値テキスト"/>
        <xdr:cNvSpPr txBox="1"/>
      </xdr:nvSpPr>
      <xdr:spPr>
        <a:xfrm>
          <a:off x="163576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36" name="楕円 435"/>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59055</xdr:rowOff>
    </xdr:to>
    <xdr:cxnSp macro="">
      <xdr:nvCxnSpPr>
        <xdr:cNvPr id="437" name="直線コネクタ 436"/>
        <xdr:cNvCxnSpPr/>
      </xdr:nvCxnSpPr>
      <xdr:spPr>
        <a:xfrm flipV="1">
          <a:off x="15481300" y="6046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438" name="楕円 437"/>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59055</xdr:rowOff>
    </xdr:to>
    <xdr:cxnSp macro="">
      <xdr:nvCxnSpPr>
        <xdr:cNvPr id="439" name="直線コネクタ 438"/>
        <xdr:cNvCxnSpPr/>
      </xdr:nvCxnSpPr>
      <xdr:spPr>
        <a:xfrm>
          <a:off x="14592300" y="5996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69215</xdr:rowOff>
    </xdr:from>
    <xdr:to>
      <xdr:col>72</xdr:col>
      <xdr:colOff>38100</xdr:colOff>
      <xdr:row>34</xdr:row>
      <xdr:rowOff>170815</xdr:rowOff>
    </xdr:to>
    <xdr:sp macro="" textlink="">
      <xdr:nvSpPr>
        <xdr:cNvPr id="440" name="楕円 439"/>
        <xdr:cNvSpPr/>
      </xdr:nvSpPr>
      <xdr:spPr>
        <a:xfrm>
          <a:off x="13652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120015</xdr:rowOff>
    </xdr:from>
    <xdr:to>
      <xdr:col>76</xdr:col>
      <xdr:colOff>114300</xdr:colOff>
      <xdr:row>34</xdr:row>
      <xdr:rowOff>167640</xdr:rowOff>
    </xdr:to>
    <xdr:cxnSp macro="">
      <xdr:nvCxnSpPr>
        <xdr:cNvPr id="441" name="直線コネクタ 440"/>
        <xdr:cNvCxnSpPr/>
      </xdr:nvCxnSpPr>
      <xdr:spPr>
        <a:xfrm>
          <a:off x="13703300" y="59493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103505</xdr:rowOff>
    </xdr:from>
    <xdr:to>
      <xdr:col>67</xdr:col>
      <xdr:colOff>101600</xdr:colOff>
      <xdr:row>35</xdr:row>
      <xdr:rowOff>33655</xdr:rowOff>
    </xdr:to>
    <xdr:sp macro="" textlink="">
      <xdr:nvSpPr>
        <xdr:cNvPr id="442" name="楕円 441"/>
        <xdr:cNvSpPr/>
      </xdr:nvSpPr>
      <xdr:spPr>
        <a:xfrm>
          <a:off x="12763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120015</xdr:rowOff>
    </xdr:from>
    <xdr:to>
      <xdr:col>71</xdr:col>
      <xdr:colOff>177800</xdr:colOff>
      <xdr:row>34</xdr:row>
      <xdr:rowOff>154305</xdr:rowOff>
    </xdr:to>
    <xdr:cxnSp macro="">
      <xdr:nvCxnSpPr>
        <xdr:cNvPr id="443" name="直線コネクタ 442"/>
        <xdr:cNvCxnSpPr/>
      </xdr:nvCxnSpPr>
      <xdr:spPr>
        <a:xfrm flipV="1">
          <a:off x="12814300" y="5949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448"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49" name="n_2mainValue【認定こども園・幼稚園・保育所】&#10;有形固定資産減価償却率"/>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15892</xdr:rowOff>
    </xdr:from>
    <xdr:ext cx="405111" cy="259045"/>
    <xdr:sp macro="" textlink="">
      <xdr:nvSpPr>
        <xdr:cNvPr id="450" name="n_3mainValue【認定こども園・幼稚園・保育所】&#10;有形固定資産減価償却率"/>
        <xdr:cNvSpPr txBox="1"/>
      </xdr:nvSpPr>
      <xdr:spPr>
        <a:xfrm>
          <a:off x="13500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50182</xdr:rowOff>
    </xdr:from>
    <xdr:ext cx="405111" cy="259045"/>
    <xdr:sp macro="" textlink="">
      <xdr:nvSpPr>
        <xdr:cNvPr id="451" name="n_4mainValue【認定こども園・幼稚園・保育所】&#10;有形固定資産減価償却率"/>
        <xdr:cNvSpPr txBox="1"/>
      </xdr:nvSpPr>
      <xdr:spPr>
        <a:xfrm>
          <a:off x="12611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89" name="楕円 488"/>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90"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91" name="楕円 490"/>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28194</xdr:rowOff>
    </xdr:to>
    <xdr:cxnSp macro="">
      <xdr:nvCxnSpPr>
        <xdr:cNvPr id="492" name="直線コネクタ 491"/>
        <xdr:cNvCxnSpPr/>
      </xdr:nvCxnSpPr>
      <xdr:spPr>
        <a:xfrm>
          <a:off x="21323300" y="688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493" name="楕円 492"/>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28194</xdr:rowOff>
    </xdr:to>
    <xdr:cxnSp macro="">
      <xdr:nvCxnSpPr>
        <xdr:cNvPr id="494" name="直線コネクタ 493"/>
        <xdr:cNvCxnSpPr/>
      </xdr:nvCxnSpPr>
      <xdr:spPr>
        <a:xfrm>
          <a:off x="20434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5" name="楕円 494"/>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28194</xdr:rowOff>
    </xdr:to>
    <xdr:cxnSp macro="">
      <xdr:nvCxnSpPr>
        <xdr:cNvPr id="496" name="直線コネクタ 495"/>
        <xdr:cNvCxnSpPr/>
      </xdr:nvCxnSpPr>
      <xdr:spPr>
        <a:xfrm>
          <a:off x="19545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7" name="楕円 496"/>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498" name="直線コネクタ 497"/>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03"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504"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5"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6"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47" name="楕円 546"/>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48" name="【学校施設】&#10;有形固定資産減価償却率該当値テキスト"/>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49" name="楕円 548"/>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158115</xdr:rowOff>
    </xdr:to>
    <xdr:cxnSp macro="">
      <xdr:nvCxnSpPr>
        <xdr:cNvPr id="550" name="直線コネクタ 549"/>
        <xdr:cNvCxnSpPr/>
      </xdr:nvCxnSpPr>
      <xdr:spPr>
        <a:xfrm>
          <a:off x="15481300" y="102393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51" name="楕円 550"/>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123825</xdr:rowOff>
    </xdr:to>
    <xdr:cxnSp macro="">
      <xdr:nvCxnSpPr>
        <xdr:cNvPr id="552" name="直線コネクタ 551"/>
        <xdr:cNvCxnSpPr/>
      </xdr:nvCxnSpPr>
      <xdr:spPr>
        <a:xfrm>
          <a:off x="14592300" y="10180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53" name="楕円 552"/>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64770</xdr:rowOff>
    </xdr:to>
    <xdr:cxnSp macro="">
      <xdr:nvCxnSpPr>
        <xdr:cNvPr id="554" name="直線コネクタ 553"/>
        <xdr:cNvCxnSpPr/>
      </xdr:nvCxnSpPr>
      <xdr:spPr>
        <a:xfrm>
          <a:off x="13703300" y="10132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19685</xdr:rowOff>
    </xdr:from>
    <xdr:to>
      <xdr:col>67</xdr:col>
      <xdr:colOff>101600</xdr:colOff>
      <xdr:row>59</xdr:row>
      <xdr:rowOff>121285</xdr:rowOff>
    </xdr:to>
    <xdr:sp macro="" textlink="">
      <xdr:nvSpPr>
        <xdr:cNvPr id="555" name="楕円 554"/>
        <xdr:cNvSpPr/>
      </xdr:nvSpPr>
      <xdr:spPr>
        <a:xfrm>
          <a:off x="1276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70485</xdr:rowOff>
    </xdr:to>
    <xdr:cxnSp macro="">
      <xdr:nvCxnSpPr>
        <xdr:cNvPr id="556" name="直線コネクタ 555"/>
        <xdr:cNvCxnSpPr/>
      </xdr:nvCxnSpPr>
      <xdr:spPr>
        <a:xfrm flipV="1">
          <a:off x="12814300" y="101326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1"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62" name="n_2main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3" name="n_3mainValue【学校施設】&#10;有形固定資産減価償却率"/>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137812</xdr:rowOff>
    </xdr:from>
    <xdr:ext cx="405111" cy="259045"/>
    <xdr:sp macro="" textlink="">
      <xdr:nvSpPr>
        <xdr:cNvPr id="564" name="n_4mainValue【学校施設】&#10;有形固定資産減価償却率"/>
        <xdr:cNvSpPr txBox="1"/>
      </xdr:nvSpPr>
      <xdr:spPr>
        <a:xfrm>
          <a:off x="12611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130556</xdr:rowOff>
    </xdr:from>
    <xdr:to>
      <xdr:col>116</xdr:col>
      <xdr:colOff>114300</xdr:colOff>
      <xdr:row>63</xdr:row>
      <xdr:rowOff>60706</xdr:rowOff>
    </xdr:to>
    <xdr:sp macro="" textlink="">
      <xdr:nvSpPr>
        <xdr:cNvPr id="605" name="楕円 604"/>
        <xdr:cNvSpPr/>
      </xdr:nvSpPr>
      <xdr:spPr>
        <a:xfrm>
          <a:off x="221107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108983</xdr:rowOff>
    </xdr:from>
    <xdr:ext cx="469744" cy="259045"/>
    <xdr:sp macro="" textlink="">
      <xdr:nvSpPr>
        <xdr:cNvPr id="606" name="【学校施設】&#10;一人当たり面積該当値テキスト"/>
        <xdr:cNvSpPr txBox="1"/>
      </xdr:nvSpPr>
      <xdr:spPr>
        <a:xfrm>
          <a:off x="22199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607" name="楕円 606"/>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xdr:rowOff>
    </xdr:from>
    <xdr:to>
      <xdr:col>116</xdr:col>
      <xdr:colOff>63500</xdr:colOff>
      <xdr:row>63</xdr:row>
      <xdr:rowOff>9906</xdr:rowOff>
    </xdr:to>
    <xdr:cxnSp macro="">
      <xdr:nvCxnSpPr>
        <xdr:cNvPr id="608" name="直線コネクタ 607"/>
        <xdr:cNvCxnSpPr/>
      </xdr:nvCxnSpPr>
      <xdr:spPr>
        <a:xfrm>
          <a:off x="21323300" y="10811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126746</xdr:rowOff>
    </xdr:from>
    <xdr:to>
      <xdr:col>107</xdr:col>
      <xdr:colOff>101600</xdr:colOff>
      <xdr:row>63</xdr:row>
      <xdr:rowOff>56896</xdr:rowOff>
    </xdr:to>
    <xdr:sp macro="" textlink="">
      <xdr:nvSpPr>
        <xdr:cNvPr id="609" name="楕円 608"/>
        <xdr:cNvSpPr/>
      </xdr:nvSpPr>
      <xdr:spPr>
        <a:xfrm>
          <a:off x="20383500" y="107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xdr:rowOff>
    </xdr:from>
    <xdr:to>
      <xdr:col>111</xdr:col>
      <xdr:colOff>177800</xdr:colOff>
      <xdr:row>63</xdr:row>
      <xdr:rowOff>9906</xdr:rowOff>
    </xdr:to>
    <xdr:cxnSp macro="">
      <xdr:nvCxnSpPr>
        <xdr:cNvPr id="610" name="直線コネクタ 609"/>
        <xdr:cNvCxnSpPr/>
      </xdr:nvCxnSpPr>
      <xdr:spPr>
        <a:xfrm>
          <a:off x="20434300" y="10807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11" name="楕円 610"/>
        <xdr:cNvSpPr/>
      </xdr:nvSpPr>
      <xdr:spPr>
        <a:xfrm>
          <a:off x="19494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6096</xdr:rowOff>
    </xdr:to>
    <xdr:cxnSp macro="">
      <xdr:nvCxnSpPr>
        <xdr:cNvPr id="612" name="直線コネクタ 611"/>
        <xdr:cNvCxnSpPr/>
      </xdr:nvCxnSpPr>
      <xdr:spPr>
        <a:xfrm>
          <a:off x="19545300" y="108036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84074</xdr:rowOff>
    </xdr:from>
    <xdr:to>
      <xdr:col>98</xdr:col>
      <xdr:colOff>38100</xdr:colOff>
      <xdr:row>64</xdr:row>
      <xdr:rowOff>14224</xdr:rowOff>
    </xdr:to>
    <xdr:sp macro="" textlink="">
      <xdr:nvSpPr>
        <xdr:cNvPr id="613" name="楕円 612"/>
        <xdr:cNvSpPr/>
      </xdr:nvSpPr>
      <xdr:spPr>
        <a:xfrm>
          <a:off x="18605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xdr:rowOff>
    </xdr:from>
    <xdr:to>
      <xdr:col>102</xdr:col>
      <xdr:colOff>114300</xdr:colOff>
      <xdr:row>63</xdr:row>
      <xdr:rowOff>134874</xdr:rowOff>
    </xdr:to>
    <xdr:cxnSp macro="">
      <xdr:nvCxnSpPr>
        <xdr:cNvPr id="614" name="直線コネクタ 613"/>
        <xdr:cNvCxnSpPr/>
      </xdr:nvCxnSpPr>
      <xdr:spPr>
        <a:xfrm flipV="1">
          <a:off x="18656300" y="10803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619" name="n_1mainValue【学校施設】&#10;一人当たり面積"/>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48023</xdr:rowOff>
    </xdr:from>
    <xdr:ext cx="469744" cy="259045"/>
    <xdr:sp macro="" textlink="">
      <xdr:nvSpPr>
        <xdr:cNvPr id="620" name="n_2mainValue【学校施設】&#10;一人当たり面積"/>
        <xdr:cNvSpPr txBox="1"/>
      </xdr:nvSpPr>
      <xdr:spPr>
        <a:xfrm>
          <a:off x="20199427" y="108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44213</xdr:rowOff>
    </xdr:from>
    <xdr:ext cx="469744" cy="259045"/>
    <xdr:sp macro="" textlink="">
      <xdr:nvSpPr>
        <xdr:cNvPr id="621" name="n_3mainValue【学校施設】&#10;一人当たり面積"/>
        <xdr:cNvSpPr txBox="1"/>
      </xdr:nvSpPr>
      <xdr:spPr>
        <a:xfrm>
          <a:off x="19310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5351</xdr:rowOff>
    </xdr:from>
    <xdr:ext cx="469744" cy="259045"/>
    <xdr:sp macro="" textlink="">
      <xdr:nvSpPr>
        <xdr:cNvPr id="622" name="n_4mainValue【学校施設】&#10;一人当たり面積"/>
        <xdr:cNvSpPr txBox="1"/>
      </xdr:nvSpPr>
      <xdr:spPr>
        <a:xfrm>
          <a:off x="18421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664" name="楕円 663"/>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665" name="【児童館】&#10;有形固定資産減価償却率該当値テキスト"/>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666" name="楕円 665"/>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123008</xdr:rowOff>
    </xdr:to>
    <xdr:cxnSp macro="">
      <xdr:nvCxnSpPr>
        <xdr:cNvPr id="667" name="直線コネクタ 666"/>
        <xdr:cNvCxnSpPr/>
      </xdr:nvCxnSpPr>
      <xdr:spPr>
        <a:xfrm>
          <a:off x="15481300" y="138030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363</xdr:rowOff>
    </xdr:from>
    <xdr:to>
      <xdr:col>76</xdr:col>
      <xdr:colOff>165100</xdr:colOff>
      <xdr:row>80</xdr:row>
      <xdr:rowOff>101963</xdr:rowOff>
    </xdr:to>
    <xdr:sp macro="" textlink="">
      <xdr:nvSpPr>
        <xdr:cNvPr id="668" name="楕円 667"/>
        <xdr:cNvSpPr/>
      </xdr:nvSpPr>
      <xdr:spPr>
        <a:xfrm>
          <a:off x="14541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51163</xdr:rowOff>
    </xdr:from>
    <xdr:to>
      <xdr:col>81</xdr:col>
      <xdr:colOff>50800</xdr:colOff>
      <xdr:row>80</xdr:row>
      <xdr:rowOff>87086</xdr:rowOff>
    </xdr:to>
    <xdr:cxnSp macro="">
      <xdr:nvCxnSpPr>
        <xdr:cNvPr id="669" name="直線コネクタ 668"/>
        <xdr:cNvCxnSpPr/>
      </xdr:nvCxnSpPr>
      <xdr:spPr>
        <a:xfrm>
          <a:off x="14592300" y="13767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670" name="楕円 669"/>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51163</xdr:rowOff>
    </xdr:to>
    <xdr:cxnSp macro="">
      <xdr:nvCxnSpPr>
        <xdr:cNvPr id="671" name="直線コネクタ 670"/>
        <xdr:cNvCxnSpPr/>
      </xdr:nvCxnSpPr>
      <xdr:spPr>
        <a:xfrm>
          <a:off x="13703300" y="137312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2" name="楕円 671"/>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15239</xdr:rowOff>
    </xdr:from>
    <xdr:to>
      <xdr:col>71</xdr:col>
      <xdr:colOff>177800</xdr:colOff>
      <xdr:row>82</xdr:row>
      <xdr:rowOff>131173</xdr:rowOff>
    </xdr:to>
    <xdr:cxnSp macro="">
      <xdr:nvCxnSpPr>
        <xdr:cNvPr id="673" name="直線コネクタ 672"/>
        <xdr:cNvCxnSpPr/>
      </xdr:nvCxnSpPr>
      <xdr:spPr>
        <a:xfrm flipV="1">
          <a:off x="12814300" y="13731239"/>
          <a:ext cx="8890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678" name="n_1mainValue【児童館】&#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118490</xdr:rowOff>
    </xdr:from>
    <xdr:ext cx="405111" cy="259045"/>
    <xdr:sp macro="" textlink="">
      <xdr:nvSpPr>
        <xdr:cNvPr id="679" name="n_2mainValue【児童館】&#10;有形固定資産減価償却率"/>
        <xdr:cNvSpPr txBox="1"/>
      </xdr:nvSpPr>
      <xdr:spPr>
        <a:xfrm>
          <a:off x="14389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680" name="n_3mainValue【児童館】&#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681" name="n_4mainValue【児童館】&#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1" name="楕円 720"/>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722"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3" name="楕円 722"/>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4" name="直線コネクタ 723"/>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5" name="楕円 724"/>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6" name="直線コネクタ 725"/>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7" name="楕円 726"/>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8" name="直線コネクタ 727"/>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9" name="楕円 728"/>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85</xdr:row>
      <xdr:rowOff>57150</xdr:rowOff>
    </xdr:to>
    <xdr:cxnSp macro="">
      <xdr:nvCxnSpPr>
        <xdr:cNvPr id="730" name="直線コネクタ 729"/>
        <xdr:cNvCxnSpPr/>
      </xdr:nvCxnSpPr>
      <xdr:spPr>
        <a:xfrm flipV="1">
          <a:off x="18656300" y="14401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5"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8"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780" name="楕円 779"/>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781" name="【公民館】&#10;有形固定資産減価償却率該当値テキスト"/>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167458</xdr:rowOff>
    </xdr:from>
    <xdr:to>
      <xdr:col>81</xdr:col>
      <xdr:colOff>101600</xdr:colOff>
      <xdr:row>108</xdr:row>
      <xdr:rowOff>97608</xdr:rowOff>
    </xdr:to>
    <xdr:sp macro="" textlink="">
      <xdr:nvSpPr>
        <xdr:cNvPr id="782" name="楕円 781"/>
        <xdr:cNvSpPr/>
      </xdr:nvSpPr>
      <xdr:spPr>
        <a:xfrm>
          <a:off x="1543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46808</xdr:rowOff>
    </xdr:from>
    <xdr:to>
      <xdr:col>85</xdr:col>
      <xdr:colOff>127000</xdr:colOff>
      <xdr:row>108</xdr:row>
      <xdr:rowOff>82731</xdr:rowOff>
    </xdr:to>
    <xdr:cxnSp macro="">
      <xdr:nvCxnSpPr>
        <xdr:cNvPr id="783" name="直線コネクタ 782"/>
        <xdr:cNvCxnSpPr/>
      </xdr:nvCxnSpPr>
      <xdr:spPr>
        <a:xfrm>
          <a:off x="15481300" y="185634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784" name="楕円 783"/>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46808</xdr:rowOff>
    </xdr:to>
    <xdr:cxnSp macro="">
      <xdr:nvCxnSpPr>
        <xdr:cNvPr id="785" name="直線コネクタ 784"/>
        <xdr:cNvCxnSpPr/>
      </xdr:nvCxnSpPr>
      <xdr:spPr>
        <a:xfrm>
          <a:off x="14592300" y="1852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786" name="楕円 785"/>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108</xdr:row>
      <xdr:rowOff>10886</xdr:rowOff>
    </xdr:to>
    <xdr:cxnSp macro="">
      <xdr:nvCxnSpPr>
        <xdr:cNvPr id="787" name="直線コネクタ 786"/>
        <xdr:cNvCxnSpPr/>
      </xdr:nvCxnSpPr>
      <xdr:spPr>
        <a:xfrm>
          <a:off x="13703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788" name="楕円 787"/>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74568</xdr:rowOff>
    </xdr:from>
    <xdr:to>
      <xdr:col>71</xdr:col>
      <xdr:colOff>177800</xdr:colOff>
      <xdr:row>107</xdr:row>
      <xdr:rowOff>146413</xdr:rowOff>
    </xdr:to>
    <xdr:cxnSp macro="">
      <xdr:nvCxnSpPr>
        <xdr:cNvPr id="789" name="直線コネクタ 788"/>
        <xdr:cNvCxnSpPr/>
      </xdr:nvCxnSpPr>
      <xdr:spPr>
        <a:xfrm>
          <a:off x="12814300" y="1841971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88735</xdr:rowOff>
    </xdr:from>
    <xdr:ext cx="405111" cy="259045"/>
    <xdr:sp macro="" textlink="">
      <xdr:nvSpPr>
        <xdr:cNvPr id="794" name="n_1mainValue【公民館】&#10;有形固定資産減価償却率"/>
        <xdr:cNvSpPr txBox="1"/>
      </xdr:nvSpPr>
      <xdr:spPr>
        <a:xfrm>
          <a:off x="152660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795" name="n_2mainValue【公民館】&#10;有形固定資産減価償却率"/>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796" name="n_3mainValue【公民館】&#10;有形固定資産減価償却率"/>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797" name="n_4mainValue【公民館】&#10;有形固定資産減価償却率"/>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39" name="楕円 838"/>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40"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41" name="楕円 840"/>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842" name="直線コネクタ 841"/>
        <xdr:cNvCxnSpPr/>
      </xdr:nvCxnSpPr>
      <xdr:spPr>
        <a:xfrm>
          <a:off x="21323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43" name="楕円 842"/>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844" name="直線コネクタ 843"/>
        <xdr:cNvCxnSpPr/>
      </xdr:nvCxnSpPr>
      <xdr:spPr>
        <a:xfrm>
          <a:off x="20434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845" name="楕円 844"/>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7620</xdr:rowOff>
    </xdr:to>
    <xdr:cxnSp macro="">
      <xdr:nvCxnSpPr>
        <xdr:cNvPr id="846" name="直線コネクタ 845"/>
        <xdr:cNvCxnSpPr/>
      </xdr:nvCxnSpPr>
      <xdr:spPr>
        <a:xfrm>
          <a:off x="19545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47" name="楕円 846"/>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4355</xdr:rowOff>
    </xdr:to>
    <xdr:cxnSp macro="">
      <xdr:nvCxnSpPr>
        <xdr:cNvPr id="848" name="直線コネクタ 847"/>
        <xdr:cNvCxnSpPr/>
      </xdr:nvCxnSpPr>
      <xdr:spPr>
        <a:xfrm>
          <a:off x="18656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53"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54"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855" name="n_3mainValue【公民館】&#10;一人当たり面積"/>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856" name="n_4mainValue【公民館】&#10;一人当たり面積"/>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中央公民館である。類似団体内平均値を大幅に上回っており、老朽化がかなり進んでいる。早急に対策を講じる必要があ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官民連携を視野に入れた検討を進めているところである。幼稚園・保育所は全体的には類似団体と比較して下回っているが、老朽化が進んでいる幼稚園があるため、今後個別に計画を立て更新していく必要がある。学校施設は、類似団体平均と比べ若干下回っているが、老朽化が進んでいる学校があり、改修に備えて教育施設全体を踏まえた計画を立てる必要がある。児童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か所新設されたことにより、類似団体平均を大幅に下回っているが、老朽化が進んでいる児童館もあるため、個別に対策を検討する必要がある。道路、橋りょう及び公営住宅は、類似団体平均を下回っている。一人あたりの面積は、全施設を通じて横ばいで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4" name="楕円 73"/>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5" name="【図書館】&#10;有形固定資産減価償却率該当値テキスト"/>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147864</xdr:rowOff>
    </xdr:from>
    <xdr:to>
      <xdr:col>20</xdr:col>
      <xdr:colOff>38100</xdr:colOff>
      <xdr:row>36</xdr:row>
      <xdr:rowOff>78014</xdr:rowOff>
    </xdr:to>
    <xdr:sp macro="" textlink="">
      <xdr:nvSpPr>
        <xdr:cNvPr id="76" name="楕円 75"/>
        <xdr:cNvSpPr/>
      </xdr:nvSpPr>
      <xdr:spPr>
        <a:xfrm>
          <a:off x="3746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27214</xdr:rowOff>
    </xdr:from>
    <xdr:to>
      <xdr:col>24</xdr:col>
      <xdr:colOff>63500</xdr:colOff>
      <xdr:row>36</xdr:row>
      <xdr:rowOff>63137</xdr:rowOff>
    </xdr:to>
    <xdr:cxnSp macro="">
      <xdr:nvCxnSpPr>
        <xdr:cNvPr id="77" name="直線コネクタ 76"/>
        <xdr:cNvCxnSpPr/>
      </xdr:nvCxnSpPr>
      <xdr:spPr>
        <a:xfrm>
          <a:off x="3797300" y="61994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27214</xdr:rowOff>
    </xdr:to>
    <xdr:cxnSp macro="">
      <xdr:nvCxnSpPr>
        <xdr:cNvPr id="79" name="直線コネクタ 78"/>
        <xdr:cNvCxnSpPr/>
      </xdr:nvCxnSpPr>
      <xdr:spPr>
        <a:xfrm>
          <a:off x="2908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76019</xdr:rowOff>
    </xdr:from>
    <xdr:to>
      <xdr:col>10</xdr:col>
      <xdr:colOff>165100</xdr:colOff>
      <xdr:row>36</xdr:row>
      <xdr:rowOff>6169</xdr:rowOff>
    </xdr:to>
    <xdr:sp macro="" textlink="">
      <xdr:nvSpPr>
        <xdr:cNvPr id="80" name="楕円 79"/>
        <xdr:cNvSpPr/>
      </xdr:nvSpPr>
      <xdr:spPr>
        <a:xfrm>
          <a:off x="1968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126819</xdr:rowOff>
    </xdr:from>
    <xdr:to>
      <xdr:col>15</xdr:col>
      <xdr:colOff>50800</xdr:colOff>
      <xdr:row>35</xdr:row>
      <xdr:rowOff>162742</xdr:rowOff>
    </xdr:to>
    <xdr:cxnSp macro="">
      <xdr:nvCxnSpPr>
        <xdr:cNvPr id="81" name="直線コネクタ 80"/>
        <xdr:cNvCxnSpPr/>
      </xdr:nvCxnSpPr>
      <xdr:spPr>
        <a:xfrm>
          <a:off x="2019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2" name="楕円 81"/>
        <xdr:cNvSpPr/>
      </xdr:nvSpPr>
      <xdr:spPr>
        <a:xfrm>
          <a:off x="1079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126819</xdr:rowOff>
    </xdr:to>
    <xdr:cxnSp macro="">
      <xdr:nvCxnSpPr>
        <xdr:cNvPr id="83" name="直線コネクタ 82"/>
        <xdr:cNvCxnSpPr/>
      </xdr:nvCxnSpPr>
      <xdr:spPr>
        <a:xfrm>
          <a:off x="1130300" y="60557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94541</xdr:rowOff>
    </xdr:from>
    <xdr:ext cx="405111" cy="259045"/>
    <xdr:sp macro="" textlink="">
      <xdr:nvSpPr>
        <xdr:cNvPr id="88" name="n_1mainValue【図書館】&#10;有形固定資産減価償却率"/>
        <xdr:cNvSpPr txBox="1"/>
      </xdr:nvSpPr>
      <xdr:spPr>
        <a:xfrm>
          <a:off x="3582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9" name="n_2mainValue【図書館】&#10;有形固定資産減価償却率"/>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22696</xdr:rowOff>
    </xdr:from>
    <xdr:ext cx="405111" cy="259045"/>
    <xdr:sp macro="" textlink="">
      <xdr:nvSpPr>
        <xdr:cNvPr id="90" name="n_3mainValue【図書館】&#10;有形固定資産減価償却率"/>
        <xdr:cNvSpPr txBox="1"/>
      </xdr:nvSpPr>
      <xdr:spPr>
        <a:xfrm>
          <a:off x="1816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1" name="n_4mainValue【図書館】&#10;有形固定資産減価償却率"/>
        <xdr:cNvSpPr txBox="1"/>
      </xdr:nvSpPr>
      <xdr:spPr>
        <a:xfrm>
          <a:off x="927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31" name="楕円 130"/>
        <xdr:cNvSpPr/>
      </xdr:nvSpPr>
      <xdr:spPr>
        <a:xfrm>
          <a:off x="10426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6367</xdr:rowOff>
    </xdr:from>
    <xdr:ext cx="469744" cy="259045"/>
    <xdr:sp macro="" textlink="">
      <xdr:nvSpPr>
        <xdr:cNvPr id="132" name="【図書館】&#10;一人当たり面積該当値テキスト"/>
        <xdr:cNvSpPr txBox="1"/>
      </xdr:nvSpPr>
      <xdr:spPr>
        <a:xfrm>
          <a:off x="105156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154940</xdr:rowOff>
    </xdr:from>
    <xdr:to>
      <xdr:col>50</xdr:col>
      <xdr:colOff>165100</xdr:colOff>
      <xdr:row>40</xdr:row>
      <xdr:rowOff>85090</xdr:rowOff>
    </xdr:to>
    <xdr:sp macro="" textlink="">
      <xdr:nvSpPr>
        <xdr:cNvPr id="133" name="楕円 132"/>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34290</xdr:rowOff>
    </xdr:from>
    <xdr:to>
      <xdr:col>55</xdr:col>
      <xdr:colOff>0</xdr:colOff>
      <xdr:row>40</xdr:row>
      <xdr:rowOff>34290</xdr:rowOff>
    </xdr:to>
    <xdr:cxnSp macro="">
      <xdr:nvCxnSpPr>
        <xdr:cNvPr id="134" name="直線コネクタ 133"/>
        <xdr:cNvCxnSpPr/>
      </xdr:nvCxnSpPr>
      <xdr:spPr>
        <a:xfrm>
          <a:off x="9639300" y="6892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154940</xdr:rowOff>
    </xdr:from>
    <xdr:to>
      <xdr:col>46</xdr:col>
      <xdr:colOff>38100</xdr:colOff>
      <xdr:row>40</xdr:row>
      <xdr:rowOff>85090</xdr:rowOff>
    </xdr:to>
    <xdr:sp macro="" textlink="">
      <xdr:nvSpPr>
        <xdr:cNvPr id="135" name="楕円 134"/>
        <xdr:cNvSpPr/>
      </xdr:nvSpPr>
      <xdr:spPr>
        <a:xfrm>
          <a:off x="869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40</xdr:row>
      <xdr:rowOff>34290</xdr:rowOff>
    </xdr:to>
    <xdr:cxnSp macro="">
      <xdr:nvCxnSpPr>
        <xdr:cNvPr id="136" name="直線コネクタ 135"/>
        <xdr:cNvCxnSpPr/>
      </xdr:nvCxnSpPr>
      <xdr:spPr>
        <a:xfrm>
          <a:off x="8750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154940</xdr:rowOff>
    </xdr:from>
    <xdr:to>
      <xdr:col>41</xdr:col>
      <xdr:colOff>101600</xdr:colOff>
      <xdr:row>40</xdr:row>
      <xdr:rowOff>85090</xdr:rowOff>
    </xdr:to>
    <xdr:sp macro="" textlink="">
      <xdr:nvSpPr>
        <xdr:cNvPr id="137" name="楕円 136"/>
        <xdr:cNvSpPr/>
      </xdr:nvSpPr>
      <xdr:spPr>
        <a:xfrm>
          <a:off x="781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40</xdr:row>
      <xdr:rowOff>34290</xdr:rowOff>
    </xdr:to>
    <xdr:cxnSp macro="">
      <xdr:nvCxnSpPr>
        <xdr:cNvPr id="138" name="直線コネクタ 137"/>
        <xdr:cNvCxnSpPr/>
      </xdr:nvCxnSpPr>
      <xdr:spPr>
        <a:xfrm>
          <a:off x="7861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9" name="楕円 138"/>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34290</xdr:rowOff>
    </xdr:to>
    <xdr:cxnSp macro="">
      <xdr:nvCxnSpPr>
        <xdr:cNvPr id="140" name="直線コネクタ 139"/>
        <xdr:cNvCxnSpPr/>
      </xdr:nvCxnSpPr>
      <xdr:spPr>
        <a:xfrm>
          <a:off x="6972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101617</xdr:rowOff>
    </xdr:from>
    <xdr:ext cx="469744" cy="259045"/>
    <xdr:sp macro="" textlink="">
      <xdr:nvSpPr>
        <xdr:cNvPr id="145" name="n_1main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101617</xdr:rowOff>
    </xdr:from>
    <xdr:ext cx="469744" cy="259045"/>
    <xdr:sp macro="" textlink="">
      <xdr:nvSpPr>
        <xdr:cNvPr id="146" name="n_2mainValue【図書館】&#10;一人当たり面積"/>
        <xdr:cNvSpPr txBox="1"/>
      </xdr:nvSpPr>
      <xdr:spPr>
        <a:xfrm>
          <a:off x="8515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101617</xdr:rowOff>
    </xdr:from>
    <xdr:ext cx="469744" cy="259045"/>
    <xdr:sp macro="" textlink="">
      <xdr:nvSpPr>
        <xdr:cNvPr id="147" name="n_3mainValue【図書館】&#10;一人当たり面積"/>
        <xdr:cNvSpPr txBox="1"/>
      </xdr:nvSpPr>
      <xdr:spPr>
        <a:xfrm>
          <a:off x="762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8" name="n_4main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2" name="楕円 191"/>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62049</xdr:rowOff>
    </xdr:to>
    <xdr:cxnSp macro="">
      <xdr:nvCxnSpPr>
        <xdr:cNvPr id="193" name="直線コネクタ 192"/>
        <xdr:cNvCxnSpPr/>
      </xdr:nvCxnSpPr>
      <xdr:spPr>
        <a:xfrm>
          <a:off x="3797300" y="1065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94" name="楕円 193"/>
        <xdr:cNvSpPr/>
      </xdr:nvSpPr>
      <xdr:spPr>
        <a:xfrm>
          <a:off x="2857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62</xdr:row>
      <xdr:rowOff>26126</xdr:rowOff>
    </xdr:to>
    <xdr:cxnSp macro="">
      <xdr:nvCxnSpPr>
        <xdr:cNvPr id="195" name="直線コネクタ 194"/>
        <xdr:cNvCxnSpPr/>
      </xdr:nvCxnSpPr>
      <xdr:spPr>
        <a:xfrm>
          <a:off x="2908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6" name="楕円 195"/>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161653</xdr:rowOff>
    </xdr:to>
    <xdr:cxnSp macro="">
      <xdr:nvCxnSpPr>
        <xdr:cNvPr id="197" name="直線コネクタ 196"/>
        <xdr:cNvCxnSpPr/>
      </xdr:nvCxnSpPr>
      <xdr:spPr>
        <a:xfrm>
          <a:off x="2019300" y="1058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8" name="楕円 197"/>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125730</xdr:rowOff>
    </xdr:to>
    <xdr:cxnSp macro="">
      <xdr:nvCxnSpPr>
        <xdr:cNvPr id="199" name="直線コネクタ 198"/>
        <xdr:cNvCxnSpPr/>
      </xdr:nvCxnSpPr>
      <xdr:spPr>
        <a:xfrm>
          <a:off x="1130300" y="105123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4" name="n_1mainValue【体育館・プー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5" name="n_2main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6"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7" name="n_4mainValue【体育館・プー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47" name="楕円 246"/>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48"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9525</xdr:rowOff>
    </xdr:to>
    <xdr:cxnSp macro="">
      <xdr:nvCxnSpPr>
        <xdr:cNvPr id="250" name="直線コネクタ 249"/>
        <xdr:cNvCxnSpPr/>
      </xdr:nvCxnSpPr>
      <xdr:spPr>
        <a:xfrm>
          <a:off x="9639300" y="10810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9525</xdr:rowOff>
    </xdr:to>
    <xdr:cxnSp macro="">
      <xdr:nvCxnSpPr>
        <xdr:cNvPr id="252" name="直線コネクタ 251"/>
        <xdr:cNvCxnSpPr/>
      </xdr:nvCxnSpPr>
      <xdr:spPr>
        <a:xfrm>
          <a:off x="8750300" y="1081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53" name="楕円 252"/>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9525</xdr:rowOff>
    </xdr:to>
    <xdr:cxnSp macro="">
      <xdr:nvCxnSpPr>
        <xdr:cNvPr id="254" name="直線コネクタ 253"/>
        <xdr:cNvCxnSpPr/>
      </xdr:nvCxnSpPr>
      <xdr:spPr>
        <a:xfrm>
          <a:off x="7861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128270</xdr:rowOff>
    </xdr:from>
    <xdr:to>
      <xdr:col>36</xdr:col>
      <xdr:colOff>165100</xdr:colOff>
      <xdr:row>63</xdr:row>
      <xdr:rowOff>58420</xdr:rowOff>
    </xdr:to>
    <xdr:sp macro="" textlink="">
      <xdr:nvSpPr>
        <xdr:cNvPr id="255" name="楕円 254"/>
        <xdr:cNvSpPr/>
      </xdr:nvSpPr>
      <xdr:spPr>
        <a:xfrm>
          <a:off x="692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7620</xdr:rowOff>
    </xdr:to>
    <xdr:cxnSp macro="">
      <xdr:nvCxnSpPr>
        <xdr:cNvPr id="256" name="直線コネクタ 255"/>
        <xdr:cNvCxnSpPr/>
      </xdr:nvCxnSpPr>
      <xdr:spPr>
        <a:xfrm>
          <a:off x="6972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63" name="n_3mainValue【体育館・プール】&#10;一人当たり面積"/>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49547</xdr:rowOff>
    </xdr:from>
    <xdr:ext cx="469744" cy="259045"/>
    <xdr:sp macro="" textlink="">
      <xdr:nvSpPr>
        <xdr:cNvPr id="264" name="n_4mainValue【体育館・プール】&#10;一人当たり面積"/>
        <xdr:cNvSpPr txBox="1"/>
      </xdr:nvSpPr>
      <xdr:spPr>
        <a:xfrm>
          <a:off x="6737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122827</xdr:rowOff>
    </xdr:from>
    <xdr:to>
      <xdr:col>15</xdr:col>
      <xdr:colOff>101600</xdr:colOff>
      <xdr:row>81</xdr:row>
      <xdr:rowOff>52977</xdr:rowOff>
    </xdr:to>
    <xdr:sp macro="" textlink="">
      <xdr:nvSpPr>
        <xdr:cNvPr id="306" name="楕円 305"/>
        <xdr:cNvSpPr/>
      </xdr:nvSpPr>
      <xdr:spPr>
        <a:xfrm>
          <a:off x="2857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86905</xdr:rowOff>
    </xdr:from>
    <xdr:to>
      <xdr:col>10</xdr:col>
      <xdr:colOff>165100</xdr:colOff>
      <xdr:row>81</xdr:row>
      <xdr:rowOff>17055</xdr:rowOff>
    </xdr:to>
    <xdr:sp macro="" textlink="">
      <xdr:nvSpPr>
        <xdr:cNvPr id="307" name="楕円 306"/>
        <xdr:cNvSpPr/>
      </xdr:nvSpPr>
      <xdr:spPr>
        <a:xfrm>
          <a:off x="1968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137705</xdr:rowOff>
    </xdr:from>
    <xdr:to>
      <xdr:col>15</xdr:col>
      <xdr:colOff>50800</xdr:colOff>
      <xdr:row>81</xdr:row>
      <xdr:rowOff>2177</xdr:rowOff>
    </xdr:to>
    <xdr:cxnSp macro="">
      <xdr:nvCxnSpPr>
        <xdr:cNvPr id="308" name="直線コネクタ 307"/>
        <xdr:cNvCxnSpPr/>
      </xdr:nvCxnSpPr>
      <xdr:spPr>
        <a:xfrm>
          <a:off x="2019300" y="138537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75474</xdr:rowOff>
    </xdr:from>
    <xdr:to>
      <xdr:col>6</xdr:col>
      <xdr:colOff>38100</xdr:colOff>
      <xdr:row>83</xdr:row>
      <xdr:rowOff>5624</xdr:rowOff>
    </xdr:to>
    <xdr:sp macro="" textlink="">
      <xdr:nvSpPr>
        <xdr:cNvPr id="309" name="楕円 308"/>
        <xdr:cNvSpPr/>
      </xdr:nvSpPr>
      <xdr:spPr>
        <a:xfrm>
          <a:off x="1079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137705</xdr:rowOff>
    </xdr:from>
    <xdr:to>
      <xdr:col>10</xdr:col>
      <xdr:colOff>114300</xdr:colOff>
      <xdr:row>82</xdr:row>
      <xdr:rowOff>126274</xdr:rowOff>
    </xdr:to>
    <xdr:cxnSp macro="">
      <xdr:nvCxnSpPr>
        <xdr:cNvPr id="310" name="直線コネクタ 309"/>
        <xdr:cNvCxnSpPr/>
      </xdr:nvCxnSpPr>
      <xdr:spPr>
        <a:xfrm flipV="1">
          <a:off x="1130300" y="13853705"/>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1"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2"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3"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4"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69504</xdr:rowOff>
    </xdr:from>
    <xdr:ext cx="405111" cy="259045"/>
    <xdr:sp macro="" textlink="">
      <xdr:nvSpPr>
        <xdr:cNvPr id="315" name="n_2mainValue【福祉施設】&#10;有形固定資産減価償却率"/>
        <xdr:cNvSpPr txBox="1"/>
      </xdr:nvSpPr>
      <xdr:spPr>
        <a:xfrm>
          <a:off x="2705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33582</xdr:rowOff>
    </xdr:from>
    <xdr:ext cx="405111" cy="259045"/>
    <xdr:sp macro="" textlink="">
      <xdr:nvSpPr>
        <xdr:cNvPr id="316" name="n_3mainValue【福祉施設】&#10;有形固定資産減価償却率"/>
        <xdr:cNvSpPr txBox="1"/>
      </xdr:nvSpPr>
      <xdr:spPr>
        <a:xfrm>
          <a:off x="1816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168201</xdr:rowOff>
    </xdr:from>
    <xdr:ext cx="405111" cy="259045"/>
    <xdr:sp macro="" textlink="">
      <xdr:nvSpPr>
        <xdr:cNvPr id="317" name="n_4mainValue【福祉施設】&#10;有形固定資産減価償却率"/>
        <xdr:cNvSpPr txBox="1"/>
      </xdr:nvSpPr>
      <xdr:spPr>
        <a:xfrm>
          <a:off x="927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39" name="直線コネクタ 338"/>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0"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1" name="直線コネクタ 34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2"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3" name="直線コネクタ 342"/>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44"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45" name="フローチャート: 判断 344"/>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46" name="フローチャート: 判断 345"/>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47" name="フローチャート: 判断 346"/>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48" name="フローチャート: 判断 347"/>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49" name="フローチャート: 判断 348"/>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30735</xdr:rowOff>
    </xdr:from>
    <xdr:to>
      <xdr:col>46</xdr:col>
      <xdr:colOff>38100</xdr:colOff>
      <xdr:row>85</xdr:row>
      <xdr:rowOff>132335</xdr:rowOff>
    </xdr:to>
    <xdr:sp macro="" textlink="">
      <xdr:nvSpPr>
        <xdr:cNvPr id="355" name="楕円 354"/>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30735</xdr:rowOff>
    </xdr:from>
    <xdr:to>
      <xdr:col>41</xdr:col>
      <xdr:colOff>101600</xdr:colOff>
      <xdr:row>85</xdr:row>
      <xdr:rowOff>132335</xdr:rowOff>
    </xdr:to>
    <xdr:sp macro="" textlink="">
      <xdr:nvSpPr>
        <xdr:cNvPr id="356" name="楕円 355"/>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57" name="直線コネクタ 356"/>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58" name="楕円 357"/>
        <xdr:cNvSpPr/>
      </xdr:nvSpPr>
      <xdr:spPr>
        <a:xfrm>
          <a:off x="692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111252</xdr:rowOff>
    </xdr:from>
    <xdr:to>
      <xdr:col>41</xdr:col>
      <xdr:colOff>50800</xdr:colOff>
      <xdr:row>85</xdr:row>
      <xdr:rowOff>81535</xdr:rowOff>
    </xdr:to>
    <xdr:cxnSp macro="">
      <xdr:nvCxnSpPr>
        <xdr:cNvPr id="359" name="直線コネクタ 358"/>
        <xdr:cNvCxnSpPr/>
      </xdr:nvCxnSpPr>
      <xdr:spPr>
        <a:xfrm>
          <a:off x="6972300" y="145130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60"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61"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62"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63"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64" name="n_2mainValue【福祉施設】&#10;一人当たり面積"/>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65"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66" name="n_4mainValue【福祉施設】&#10;一人当たり面積"/>
        <xdr:cNvSpPr txBox="1"/>
      </xdr:nvSpPr>
      <xdr:spPr>
        <a:xfrm>
          <a:off x="6737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0" name="正方形/長方形 4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3" name="テキスト ボックス 4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1" name="テキスト ボックス 4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4" name="直線コネクタ 45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6" name="直線コネクタ 45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8" name="直線コネクタ 4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459"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460" name="フローチャート: 判断 45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461" name="フローチャート: 判断 46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462" name="フローチャート: 判断 46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463" name="フローチャート: 判断 46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464" name="フローチャート: 判断 46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470" name="楕円 469"/>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471" name="【庁舎】&#10;有形固定資産減価償却率該当値テキスト"/>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88900</xdr:rowOff>
    </xdr:from>
    <xdr:to>
      <xdr:col>81</xdr:col>
      <xdr:colOff>101600</xdr:colOff>
      <xdr:row>101</xdr:row>
      <xdr:rowOff>19050</xdr:rowOff>
    </xdr:to>
    <xdr:sp macro="" textlink="">
      <xdr:nvSpPr>
        <xdr:cNvPr id="472" name="楕円 471"/>
        <xdr:cNvSpPr/>
      </xdr:nvSpPr>
      <xdr:spPr>
        <a:xfrm>
          <a:off x="15430500" y="172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139700</xdr:rowOff>
    </xdr:from>
    <xdr:to>
      <xdr:col>85</xdr:col>
      <xdr:colOff>127000</xdr:colOff>
      <xdr:row>100</xdr:row>
      <xdr:rowOff>167639</xdr:rowOff>
    </xdr:to>
    <xdr:cxnSp macro="">
      <xdr:nvCxnSpPr>
        <xdr:cNvPr id="473" name="直線コネクタ 472"/>
        <xdr:cNvCxnSpPr/>
      </xdr:nvCxnSpPr>
      <xdr:spPr>
        <a:xfrm>
          <a:off x="15481300" y="172847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60961</xdr:rowOff>
    </xdr:from>
    <xdr:to>
      <xdr:col>76</xdr:col>
      <xdr:colOff>165100</xdr:colOff>
      <xdr:row>100</xdr:row>
      <xdr:rowOff>162561</xdr:rowOff>
    </xdr:to>
    <xdr:sp macro="" textlink="">
      <xdr:nvSpPr>
        <xdr:cNvPr id="474" name="楕円 473"/>
        <xdr:cNvSpPr/>
      </xdr:nvSpPr>
      <xdr:spPr>
        <a:xfrm>
          <a:off x="14541500" y="172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111761</xdr:rowOff>
    </xdr:from>
    <xdr:to>
      <xdr:col>81</xdr:col>
      <xdr:colOff>50800</xdr:colOff>
      <xdr:row>100</xdr:row>
      <xdr:rowOff>139700</xdr:rowOff>
    </xdr:to>
    <xdr:cxnSp macro="">
      <xdr:nvCxnSpPr>
        <xdr:cNvPr id="475" name="直線コネクタ 474"/>
        <xdr:cNvCxnSpPr/>
      </xdr:nvCxnSpPr>
      <xdr:spPr>
        <a:xfrm>
          <a:off x="14592300" y="172567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33020</xdr:rowOff>
    </xdr:from>
    <xdr:to>
      <xdr:col>72</xdr:col>
      <xdr:colOff>38100</xdr:colOff>
      <xdr:row>100</xdr:row>
      <xdr:rowOff>134620</xdr:rowOff>
    </xdr:to>
    <xdr:sp macro="" textlink="">
      <xdr:nvSpPr>
        <xdr:cNvPr id="476" name="楕円 475"/>
        <xdr:cNvSpPr/>
      </xdr:nvSpPr>
      <xdr:spPr>
        <a:xfrm>
          <a:off x="1365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83820</xdr:rowOff>
    </xdr:from>
    <xdr:to>
      <xdr:col>76</xdr:col>
      <xdr:colOff>114300</xdr:colOff>
      <xdr:row>100</xdr:row>
      <xdr:rowOff>111761</xdr:rowOff>
    </xdr:to>
    <xdr:cxnSp macro="">
      <xdr:nvCxnSpPr>
        <xdr:cNvPr id="477" name="直線コネクタ 476"/>
        <xdr:cNvCxnSpPr/>
      </xdr:nvCxnSpPr>
      <xdr:spPr>
        <a:xfrm>
          <a:off x="13703300" y="172288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148589</xdr:rowOff>
    </xdr:from>
    <xdr:to>
      <xdr:col>67</xdr:col>
      <xdr:colOff>101600</xdr:colOff>
      <xdr:row>100</xdr:row>
      <xdr:rowOff>78739</xdr:rowOff>
    </xdr:to>
    <xdr:sp macro="" textlink="">
      <xdr:nvSpPr>
        <xdr:cNvPr id="478" name="楕円 477"/>
        <xdr:cNvSpPr/>
      </xdr:nvSpPr>
      <xdr:spPr>
        <a:xfrm>
          <a:off x="12763500" y="171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27939</xdr:rowOff>
    </xdr:from>
    <xdr:to>
      <xdr:col>71</xdr:col>
      <xdr:colOff>177800</xdr:colOff>
      <xdr:row>100</xdr:row>
      <xdr:rowOff>83820</xdr:rowOff>
    </xdr:to>
    <xdr:cxnSp macro="">
      <xdr:nvCxnSpPr>
        <xdr:cNvPr id="479" name="直線コネクタ 478"/>
        <xdr:cNvCxnSpPr/>
      </xdr:nvCxnSpPr>
      <xdr:spPr>
        <a:xfrm>
          <a:off x="12814300" y="1717293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480"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481"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482"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483"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35577</xdr:rowOff>
    </xdr:from>
    <xdr:ext cx="405111" cy="259045"/>
    <xdr:sp macro="" textlink="">
      <xdr:nvSpPr>
        <xdr:cNvPr id="484" name="n_1mainValue【庁舎】&#10;有形固定資産減価償却率"/>
        <xdr:cNvSpPr txBox="1"/>
      </xdr:nvSpPr>
      <xdr:spPr>
        <a:xfrm>
          <a:off x="15266044"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7638</xdr:rowOff>
    </xdr:from>
    <xdr:ext cx="340478" cy="259045"/>
    <xdr:sp macro="" textlink="">
      <xdr:nvSpPr>
        <xdr:cNvPr id="485" name="n_2mainValue【庁舎】&#10;有形固定資産減価償却率"/>
        <xdr:cNvSpPr txBox="1"/>
      </xdr:nvSpPr>
      <xdr:spPr>
        <a:xfrm>
          <a:off x="14422061" y="1698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151147</xdr:rowOff>
    </xdr:from>
    <xdr:ext cx="340478" cy="259045"/>
    <xdr:sp macro="" textlink="">
      <xdr:nvSpPr>
        <xdr:cNvPr id="486" name="n_3mainValue【庁舎】&#10;有形固定資産減価償却率"/>
        <xdr:cNvSpPr txBox="1"/>
      </xdr:nvSpPr>
      <xdr:spPr>
        <a:xfrm>
          <a:off x="13533061" y="1695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95266</xdr:rowOff>
    </xdr:from>
    <xdr:ext cx="340478" cy="259045"/>
    <xdr:sp macro="" textlink="">
      <xdr:nvSpPr>
        <xdr:cNvPr id="487" name="n_4mainValue【庁舎】&#10;有形固定資産減価償却率"/>
        <xdr:cNvSpPr txBox="1"/>
      </xdr:nvSpPr>
      <xdr:spPr>
        <a:xfrm>
          <a:off x="12644061" y="1689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8" name="テキスト ボックス 4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0" name="テキスト ボックス 5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14" name="直線コネクタ 51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1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16" name="直線コネクタ 51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18" name="直線コネクタ 5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51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20" name="フローチャート: 判断 51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21" name="フローチャート: 判断 52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22" name="フローチャート: 判断 52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23" name="フローチャート: 判断 52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524" name="フローチャート: 判断 52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530" name="楕円 529"/>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93997</xdr:rowOff>
    </xdr:from>
    <xdr:ext cx="469744" cy="259045"/>
    <xdr:sp macro="" textlink="">
      <xdr:nvSpPr>
        <xdr:cNvPr id="531" name="【庁舎】&#10;一人当たり面積該当値テキスト"/>
        <xdr:cNvSpPr txBox="1"/>
      </xdr:nvSpPr>
      <xdr:spPr>
        <a:xfrm>
          <a:off x="22199600"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532" name="楕円 531"/>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533" name="直線コネクタ 532"/>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534" name="楕円 533"/>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118655</xdr:rowOff>
    </xdr:from>
    <xdr:to>
      <xdr:col>111</xdr:col>
      <xdr:colOff>177800</xdr:colOff>
      <xdr:row>106</xdr:row>
      <xdr:rowOff>121920</xdr:rowOff>
    </xdr:to>
    <xdr:cxnSp macro="">
      <xdr:nvCxnSpPr>
        <xdr:cNvPr id="535" name="直線コネクタ 534"/>
        <xdr:cNvCxnSpPr/>
      </xdr:nvCxnSpPr>
      <xdr:spPr>
        <a:xfrm>
          <a:off x="20434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536" name="楕円 535"/>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118655</xdr:rowOff>
    </xdr:to>
    <xdr:cxnSp macro="">
      <xdr:nvCxnSpPr>
        <xdr:cNvPr id="537" name="直線コネクタ 536"/>
        <xdr:cNvCxnSpPr/>
      </xdr:nvCxnSpPr>
      <xdr:spPr>
        <a:xfrm>
          <a:off x="19545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538" name="楕円 537"/>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115388</xdr:rowOff>
    </xdr:to>
    <xdr:cxnSp macro="">
      <xdr:nvCxnSpPr>
        <xdr:cNvPr id="539" name="直線コネクタ 538"/>
        <xdr:cNvCxnSpPr/>
      </xdr:nvCxnSpPr>
      <xdr:spPr>
        <a:xfrm>
          <a:off x="18656300" y="1828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54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4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54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54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17797</xdr:rowOff>
    </xdr:from>
    <xdr:ext cx="469744" cy="259045"/>
    <xdr:sp macro="" textlink="">
      <xdr:nvSpPr>
        <xdr:cNvPr id="544" name="n_1mainValue【庁舎】&#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545" name="n_2main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546" name="n_3mainValue【庁舎】&#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547" name="n_4mainValue【庁舎】&#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類似団体と比較して、有形固有資産減価償却率が高くなっている施設は町民体育館であり、老朽化対策を検討する必要がある。図書館は平成</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年度に建設されたため、低めの水準を保っている。福祉施設については、令和元年度以降数値は未入力のため表に反映されていないが、施設の増減はない。庁舎は平成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に完成した新しい施設のため、有形固定資産減価償却率は低水準となっている。一人当たりの面積については、町民体育館は類似団体と比較して狭く、図書館及び庁舎については若干広い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で、令和元年度より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類似団体を若干下回っているものの、全国平均及び沖縄県平均を上回っている。これは、町民税や固定資産税など税収が順調に伸びてきていることが主な要因である。しかし、自主財源より地方交付税や国・県支出金等の依存財源の割合が高い状況に変わりはないため、今後も税の徴収強化や課税客体の洗い出し等による財源確保対策に取組み、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％と令和元年度より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ポイント下がって改善しており、類似団体より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及び県平均も下回っている。主な要因は、分母の経常一般財源等が地方交付税等の増となったため、分子の経常経費が令和元年度より増えているが経常収支比率は下がった。その中でも、物件費は会計年度任用職員制度の開始により、賃金が皆減となったため下がっている。今後も内部の経費削減の取組み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28893</xdr:rowOff>
    </xdr:from>
    <xdr:to>
      <xdr:col>23</xdr:col>
      <xdr:colOff>133350</xdr:colOff>
      <xdr:row>61</xdr:row>
      <xdr:rowOff>167640</xdr:rowOff>
    </xdr:to>
    <xdr:cxnSp macro="">
      <xdr:nvCxnSpPr>
        <xdr:cNvPr id="128" name="直線コネクタ 127"/>
        <xdr:cNvCxnSpPr/>
      </xdr:nvCxnSpPr>
      <xdr:spPr>
        <a:xfrm flipV="1">
          <a:off x="4114800" y="10487343"/>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20320</xdr:rowOff>
    </xdr:to>
    <xdr:cxnSp macro="">
      <xdr:nvCxnSpPr>
        <xdr:cNvPr id="131" name="直線コネクタ 130"/>
        <xdr:cNvCxnSpPr/>
      </xdr:nvCxnSpPr>
      <xdr:spPr>
        <a:xfrm flipV="1">
          <a:off x="3225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168593</xdr:rowOff>
    </xdr:to>
    <xdr:cxnSp macro="">
      <xdr:nvCxnSpPr>
        <xdr:cNvPr id="134" name="直線コネクタ 133"/>
        <xdr:cNvCxnSpPr/>
      </xdr:nvCxnSpPr>
      <xdr:spPr>
        <a:xfrm flipV="1">
          <a:off x="2336800" y="10650220"/>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122872</xdr:rowOff>
    </xdr:from>
    <xdr:to>
      <xdr:col>11</xdr:col>
      <xdr:colOff>31750</xdr:colOff>
      <xdr:row>63</xdr:row>
      <xdr:rowOff>168593</xdr:rowOff>
    </xdr:to>
    <xdr:cxnSp macro="">
      <xdr:nvCxnSpPr>
        <xdr:cNvPr id="137" name="直線コネクタ 136"/>
        <xdr:cNvCxnSpPr/>
      </xdr:nvCxnSpPr>
      <xdr:spPr>
        <a:xfrm>
          <a:off x="1447800" y="107527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149543</xdr:rowOff>
    </xdr:from>
    <xdr:to>
      <xdr:col>23</xdr:col>
      <xdr:colOff>184150</xdr:colOff>
      <xdr:row>61</xdr:row>
      <xdr:rowOff>79693</xdr:rowOff>
    </xdr:to>
    <xdr:sp macro="" textlink="">
      <xdr:nvSpPr>
        <xdr:cNvPr id="147" name="楕円 146"/>
        <xdr:cNvSpPr/>
      </xdr:nvSpPr>
      <xdr:spPr>
        <a:xfrm>
          <a:off x="4902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166070</xdr:rowOff>
    </xdr:from>
    <xdr:ext cx="762000" cy="259045"/>
    <xdr:sp macro="" textlink="">
      <xdr:nvSpPr>
        <xdr:cNvPr id="148" name="財政構造の弾力性該当値テキスト"/>
        <xdr:cNvSpPr txBox="1"/>
      </xdr:nvSpPr>
      <xdr:spPr>
        <a:xfrm>
          <a:off x="5041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9" name="楕円 148"/>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0" name="テキスト ボックス 149"/>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1" name="楕円 150"/>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2" name="テキスト ボックス 151"/>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55" name="楕円 154"/>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12399</xdr:rowOff>
    </xdr:from>
    <xdr:ext cx="762000" cy="259045"/>
    <xdr:sp macro="" textlink="">
      <xdr:nvSpPr>
        <xdr:cNvPr id="156" name="テキスト ボックス 155"/>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本町の人口１人当たり人件費・物件費等決算額は、毎年度、類似団体平均、全国平均、県平均を下回っており、本町の職員数が少ないことが影響している。令和２年度は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円増となっているが、これは、会計年度任用職員の社会保険料が物件費から人件費に性質分類変更となった影響によるものである。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58939</xdr:rowOff>
    </xdr:from>
    <xdr:to>
      <xdr:col>23</xdr:col>
      <xdr:colOff>133350</xdr:colOff>
      <xdr:row>80</xdr:row>
      <xdr:rowOff>160584</xdr:rowOff>
    </xdr:to>
    <xdr:cxnSp macro="">
      <xdr:nvCxnSpPr>
        <xdr:cNvPr id="193" name="直線コネクタ 192"/>
        <xdr:cNvCxnSpPr/>
      </xdr:nvCxnSpPr>
      <xdr:spPr>
        <a:xfrm>
          <a:off x="4114800" y="13774939"/>
          <a:ext cx="838200" cy="10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40291</xdr:rowOff>
    </xdr:from>
    <xdr:to>
      <xdr:col>19</xdr:col>
      <xdr:colOff>133350</xdr:colOff>
      <xdr:row>80</xdr:row>
      <xdr:rowOff>58939</xdr:rowOff>
    </xdr:to>
    <xdr:cxnSp macro="">
      <xdr:nvCxnSpPr>
        <xdr:cNvPr id="196" name="直線コネクタ 195"/>
        <xdr:cNvCxnSpPr/>
      </xdr:nvCxnSpPr>
      <xdr:spPr>
        <a:xfrm>
          <a:off x="3225800" y="13756291"/>
          <a:ext cx="8890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40291</xdr:rowOff>
    </xdr:from>
    <xdr:to>
      <xdr:col>15</xdr:col>
      <xdr:colOff>82550</xdr:colOff>
      <xdr:row>80</xdr:row>
      <xdr:rowOff>112854</xdr:rowOff>
    </xdr:to>
    <xdr:cxnSp macro="">
      <xdr:nvCxnSpPr>
        <xdr:cNvPr id="199" name="直線コネクタ 198"/>
        <xdr:cNvCxnSpPr/>
      </xdr:nvCxnSpPr>
      <xdr:spPr>
        <a:xfrm flipV="1">
          <a:off x="2336800" y="13756291"/>
          <a:ext cx="889000" cy="7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107716</xdr:rowOff>
    </xdr:from>
    <xdr:to>
      <xdr:col>11</xdr:col>
      <xdr:colOff>31750</xdr:colOff>
      <xdr:row>80</xdr:row>
      <xdr:rowOff>112854</xdr:rowOff>
    </xdr:to>
    <xdr:cxnSp macro="">
      <xdr:nvCxnSpPr>
        <xdr:cNvPr id="202" name="直線コネクタ 201"/>
        <xdr:cNvCxnSpPr/>
      </xdr:nvCxnSpPr>
      <xdr:spPr>
        <a:xfrm>
          <a:off x="1447800" y="13823716"/>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109784</xdr:rowOff>
    </xdr:from>
    <xdr:to>
      <xdr:col>23</xdr:col>
      <xdr:colOff>184150</xdr:colOff>
      <xdr:row>81</xdr:row>
      <xdr:rowOff>39934</xdr:rowOff>
    </xdr:to>
    <xdr:sp macro="" textlink="">
      <xdr:nvSpPr>
        <xdr:cNvPr id="212" name="楕円 211"/>
        <xdr:cNvSpPr/>
      </xdr:nvSpPr>
      <xdr:spPr>
        <a:xfrm>
          <a:off x="4902200" y="138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126311</xdr:rowOff>
    </xdr:from>
    <xdr:ext cx="762000" cy="259045"/>
    <xdr:sp macro="" textlink="">
      <xdr:nvSpPr>
        <xdr:cNvPr id="213" name="人件費・物件費等の状況該当値テキスト"/>
        <xdr:cNvSpPr txBox="1"/>
      </xdr:nvSpPr>
      <xdr:spPr>
        <a:xfrm>
          <a:off x="5041900" y="1367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8139</xdr:rowOff>
    </xdr:from>
    <xdr:to>
      <xdr:col>19</xdr:col>
      <xdr:colOff>184150</xdr:colOff>
      <xdr:row>80</xdr:row>
      <xdr:rowOff>109739</xdr:rowOff>
    </xdr:to>
    <xdr:sp macro="" textlink="">
      <xdr:nvSpPr>
        <xdr:cNvPr id="214" name="楕円 213"/>
        <xdr:cNvSpPr/>
      </xdr:nvSpPr>
      <xdr:spPr>
        <a:xfrm>
          <a:off x="4064000" y="137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119916</xdr:rowOff>
    </xdr:from>
    <xdr:ext cx="736600" cy="259045"/>
    <xdr:sp macro="" textlink="">
      <xdr:nvSpPr>
        <xdr:cNvPr id="215" name="テキスト ボックス 214"/>
        <xdr:cNvSpPr txBox="1"/>
      </xdr:nvSpPr>
      <xdr:spPr>
        <a:xfrm>
          <a:off x="3733800" y="134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160941</xdr:rowOff>
    </xdr:from>
    <xdr:to>
      <xdr:col>15</xdr:col>
      <xdr:colOff>133350</xdr:colOff>
      <xdr:row>80</xdr:row>
      <xdr:rowOff>91091</xdr:rowOff>
    </xdr:to>
    <xdr:sp macro="" textlink="">
      <xdr:nvSpPr>
        <xdr:cNvPr id="216" name="楕円 215"/>
        <xdr:cNvSpPr/>
      </xdr:nvSpPr>
      <xdr:spPr>
        <a:xfrm>
          <a:off x="3175000" y="137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101268</xdr:rowOff>
    </xdr:from>
    <xdr:ext cx="762000" cy="259045"/>
    <xdr:sp macro="" textlink="">
      <xdr:nvSpPr>
        <xdr:cNvPr id="217" name="テキスト ボックス 216"/>
        <xdr:cNvSpPr txBox="1"/>
      </xdr:nvSpPr>
      <xdr:spPr>
        <a:xfrm>
          <a:off x="2844800" y="1347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62054</xdr:rowOff>
    </xdr:from>
    <xdr:to>
      <xdr:col>11</xdr:col>
      <xdr:colOff>82550</xdr:colOff>
      <xdr:row>80</xdr:row>
      <xdr:rowOff>163654</xdr:rowOff>
    </xdr:to>
    <xdr:sp macro="" textlink="">
      <xdr:nvSpPr>
        <xdr:cNvPr id="218" name="楕円 217"/>
        <xdr:cNvSpPr/>
      </xdr:nvSpPr>
      <xdr:spPr>
        <a:xfrm>
          <a:off x="2286000" y="137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2381</xdr:rowOff>
    </xdr:from>
    <xdr:ext cx="762000" cy="259045"/>
    <xdr:sp macro="" textlink="">
      <xdr:nvSpPr>
        <xdr:cNvPr id="219" name="テキスト ボックス 218"/>
        <xdr:cNvSpPr txBox="1"/>
      </xdr:nvSpPr>
      <xdr:spPr>
        <a:xfrm>
          <a:off x="1955800" y="135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56916</xdr:rowOff>
    </xdr:from>
    <xdr:to>
      <xdr:col>7</xdr:col>
      <xdr:colOff>31750</xdr:colOff>
      <xdr:row>80</xdr:row>
      <xdr:rowOff>158516</xdr:rowOff>
    </xdr:to>
    <xdr:sp macro="" textlink="">
      <xdr:nvSpPr>
        <xdr:cNvPr id="220" name="楕円 219"/>
        <xdr:cNvSpPr/>
      </xdr:nvSpPr>
      <xdr:spPr>
        <a:xfrm>
          <a:off x="1397000" y="137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168693</xdr:rowOff>
    </xdr:from>
    <xdr:ext cx="762000" cy="259045"/>
    <xdr:sp macro="" textlink="">
      <xdr:nvSpPr>
        <xdr:cNvPr id="221" name="テキスト ボックス 220"/>
        <xdr:cNvSpPr txBox="1"/>
      </xdr:nvSpPr>
      <xdr:spPr>
        <a:xfrm>
          <a:off x="1066800" y="1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令和２年度のラスパイレス指数は令和元年度より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ポイント下がっているが、類似団体平均を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ポイント上回っている。今後も国や民間の給与水準の動向を見ながら、適正化に努める。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57" name="直線コネクタ 256"/>
        <xdr:cNvCxnSpPr/>
      </xdr:nvCxnSpPr>
      <xdr:spPr>
        <a:xfrm flipV="1">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60" name="直線コネクタ 259"/>
        <xdr:cNvCxnSpPr/>
      </xdr:nvCxnSpPr>
      <xdr:spPr>
        <a:xfrm>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3" name="直線コネクタ 262"/>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170543</xdr:rowOff>
    </xdr:to>
    <xdr:cxnSp macro="">
      <xdr:nvCxnSpPr>
        <xdr:cNvPr id="266" name="直線コネクタ 265"/>
        <xdr:cNvCxnSpPr/>
      </xdr:nvCxnSpPr>
      <xdr:spPr>
        <a:xfrm flipV="1">
          <a:off x="13512800" y="147773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令和２年度の人口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人当たりの職員数は令和元年度より</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ポイント増えているが、類似団体平均より</a:t>
          </a:r>
          <a:r>
            <a:rPr kumimoji="1" lang="en-US" altLang="ja-JP" sz="1300" baseline="0">
              <a:latin typeface="ＭＳ Ｐゴシック" panose="020B0600070205080204" pitchFamily="50" charset="-128"/>
              <a:ea typeface="ＭＳ Ｐゴシック" panose="020B0600070205080204" pitchFamily="50" charset="-128"/>
            </a:rPr>
            <a:t>0.91</a:t>
          </a:r>
          <a:r>
            <a:rPr kumimoji="1" lang="ja-JP" altLang="en-US" sz="1300" baseline="0">
              <a:latin typeface="ＭＳ Ｐゴシック" panose="020B0600070205080204" pitchFamily="50" charset="-128"/>
              <a:ea typeface="ＭＳ Ｐゴシック" panose="020B0600070205080204" pitchFamily="50" charset="-128"/>
            </a:rPr>
            <a:t>ポイント、全国平均、県平均を下回っている。これは、これまで取り組んできた定員管理適正化計画による効果である。今後も引き続き、効率的な組織運営に努めるとともに、適正な定員管理に努めていく。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71029</xdr:rowOff>
    </xdr:from>
    <xdr:to>
      <xdr:col>81</xdr:col>
      <xdr:colOff>44450</xdr:colOff>
      <xdr:row>59</xdr:row>
      <xdr:rowOff>89988</xdr:rowOff>
    </xdr:to>
    <xdr:cxnSp macro="">
      <xdr:nvCxnSpPr>
        <xdr:cNvPr id="322" name="直線コネクタ 321"/>
        <xdr:cNvCxnSpPr/>
      </xdr:nvCxnSpPr>
      <xdr:spPr>
        <a:xfrm>
          <a:off x="16179800" y="10186579"/>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71029</xdr:rowOff>
    </xdr:to>
    <xdr:cxnSp macro="">
      <xdr:nvCxnSpPr>
        <xdr:cNvPr id="325" name="直線コネクタ 324"/>
        <xdr:cNvCxnSpPr/>
      </xdr:nvCxnSpPr>
      <xdr:spPr>
        <a:xfrm>
          <a:off x="15290800" y="1016072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58965</xdr:rowOff>
    </xdr:to>
    <xdr:cxnSp macro="">
      <xdr:nvCxnSpPr>
        <xdr:cNvPr id="328" name="直線コネクタ 327"/>
        <xdr:cNvCxnSpPr/>
      </xdr:nvCxnSpPr>
      <xdr:spPr>
        <a:xfrm flipV="1">
          <a:off x="14401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60688</xdr:rowOff>
    </xdr:to>
    <xdr:cxnSp macro="">
      <xdr:nvCxnSpPr>
        <xdr:cNvPr id="331" name="直線コネクタ 330"/>
        <xdr:cNvCxnSpPr/>
      </xdr:nvCxnSpPr>
      <xdr:spPr>
        <a:xfrm flipV="1">
          <a:off x="13512800" y="1017451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41" name="楕円 340"/>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55715</xdr:rowOff>
    </xdr:from>
    <xdr:ext cx="762000" cy="259045"/>
    <xdr:sp macro="" textlink="">
      <xdr:nvSpPr>
        <xdr:cNvPr id="342" name="定員管理の状況該当値テキスト"/>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20229</xdr:rowOff>
    </xdr:from>
    <xdr:to>
      <xdr:col>77</xdr:col>
      <xdr:colOff>95250</xdr:colOff>
      <xdr:row>59</xdr:row>
      <xdr:rowOff>121829</xdr:rowOff>
    </xdr:to>
    <xdr:sp macro="" textlink="">
      <xdr:nvSpPr>
        <xdr:cNvPr id="343" name="楕円 342"/>
        <xdr:cNvSpPr/>
      </xdr:nvSpPr>
      <xdr:spPr>
        <a:xfrm>
          <a:off x="16129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132006</xdr:rowOff>
    </xdr:from>
    <xdr:ext cx="736600" cy="259045"/>
    <xdr:sp macro="" textlink="">
      <xdr:nvSpPr>
        <xdr:cNvPr id="344" name="テキスト ボックス 343"/>
        <xdr:cNvSpPr txBox="1"/>
      </xdr:nvSpPr>
      <xdr:spPr>
        <a:xfrm>
          <a:off x="15798800" y="990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5" name="楕円 344"/>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6" name="テキスト ボックス 345"/>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7" name="楕円 346"/>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8" name="テキスト ボックス 347"/>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9888</xdr:rowOff>
    </xdr:from>
    <xdr:to>
      <xdr:col>64</xdr:col>
      <xdr:colOff>152400</xdr:colOff>
      <xdr:row>59</xdr:row>
      <xdr:rowOff>111488</xdr:rowOff>
    </xdr:to>
    <xdr:sp macro="" textlink="">
      <xdr:nvSpPr>
        <xdr:cNvPr id="349" name="楕円 348"/>
        <xdr:cNvSpPr/>
      </xdr:nvSpPr>
      <xdr:spPr>
        <a:xfrm>
          <a:off x="13462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121665</xdr:rowOff>
    </xdr:from>
    <xdr:ext cx="762000" cy="259045"/>
    <xdr:sp macro="" textlink="">
      <xdr:nvSpPr>
        <xdr:cNvPr id="350" name="テキスト ボックス 349"/>
        <xdr:cNvSpPr txBox="1"/>
      </xdr:nvSpPr>
      <xdr:spPr>
        <a:xfrm>
          <a:off x="13131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標準財政規模の増や元利償還金等の減が主な要因である。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類似団体平均や全国平均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上回るなど高止まりの状況が続いて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今後は農水産物流通・加工・観光拠点施設整備事業の償還も始まるため、新規発行を抑制し、償還額の平準化及び実質公債費比率が急激に上昇しないよう努めていく。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89746</xdr:rowOff>
    </xdr:to>
    <xdr:cxnSp macro="">
      <xdr:nvCxnSpPr>
        <xdr:cNvPr id="383" name="直線コネクタ 382"/>
        <xdr:cNvCxnSpPr/>
      </xdr:nvCxnSpPr>
      <xdr:spPr>
        <a:xfrm flipV="1">
          <a:off x="16179800" y="72343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macro="">
      <xdr:nvCxnSpPr>
        <xdr:cNvPr id="386" name="直線コネクタ 385"/>
        <xdr:cNvCxnSpPr/>
      </xdr:nvCxnSpPr>
      <xdr:spPr>
        <a:xfrm>
          <a:off x="15290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65617</xdr:rowOff>
    </xdr:to>
    <xdr:cxnSp macro="">
      <xdr:nvCxnSpPr>
        <xdr:cNvPr id="389" name="直線コネクタ 388"/>
        <xdr:cNvCxnSpPr/>
      </xdr:nvCxnSpPr>
      <xdr:spPr>
        <a:xfrm>
          <a:off x="14401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41487</xdr:rowOff>
    </xdr:to>
    <xdr:cxnSp macro="">
      <xdr:nvCxnSpPr>
        <xdr:cNvPr id="392" name="直線コネクタ 391"/>
        <xdr:cNvCxnSpPr/>
      </xdr:nvCxnSpPr>
      <xdr:spPr>
        <a:xfrm>
          <a:off x="13512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2" name="楕円 401"/>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3"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4" name="楕円 403"/>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5" name="テキスト ボックス 404"/>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6" name="楕円 405"/>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7" name="テキスト ボックス 406"/>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8" name="楕円 407"/>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9" name="テキスト ボックス 408"/>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10" name="楕円 409"/>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1" name="テキスト ボックス 410"/>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年度の将来負担比率は、令和元年度と比べ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ポイント下がっており、改善傾向にある。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これは、一般会計における元金償還に対し、新規発行が抑えられているため、地方債現在高が減っていることが要因として考えられる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。しかし、依然として類似団体平均や全国平均、県平均よりも大きく上回っているため、引き続き将来負担比率の低下に努めていく必要がある。</a:t>
          </a:r>
          <a:endPar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66110</xdr:rowOff>
    </xdr:from>
    <xdr:to>
      <xdr:col>81</xdr:col>
      <xdr:colOff>44450</xdr:colOff>
      <xdr:row>19</xdr:row>
      <xdr:rowOff>129258</xdr:rowOff>
    </xdr:to>
    <xdr:cxnSp macro="">
      <xdr:nvCxnSpPr>
        <xdr:cNvPr id="445" name="直線コネクタ 444"/>
        <xdr:cNvCxnSpPr/>
      </xdr:nvCxnSpPr>
      <xdr:spPr>
        <a:xfrm flipV="1">
          <a:off x="16179800" y="3152210"/>
          <a:ext cx="838200" cy="2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129258</xdr:rowOff>
    </xdr:from>
    <xdr:to>
      <xdr:col>77</xdr:col>
      <xdr:colOff>44450</xdr:colOff>
      <xdr:row>20</xdr:row>
      <xdr:rowOff>63712</xdr:rowOff>
    </xdr:to>
    <xdr:cxnSp macro="">
      <xdr:nvCxnSpPr>
        <xdr:cNvPr id="448" name="直線コネクタ 447"/>
        <xdr:cNvCxnSpPr/>
      </xdr:nvCxnSpPr>
      <xdr:spPr>
        <a:xfrm flipV="1">
          <a:off x="15290800" y="3386808"/>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63712</xdr:rowOff>
    </xdr:from>
    <xdr:to>
      <xdr:col>72</xdr:col>
      <xdr:colOff>203200</xdr:colOff>
      <xdr:row>21</xdr:row>
      <xdr:rowOff>38382</xdr:rowOff>
    </xdr:to>
    <xdr:cxnSp macro="">
      <xdr:nvCxnSpPr>
        <xdr:cNvPr id="451" name="直線コネクタ 450"/>
        <xdr:cNvCxnSpPr/>
      </xdr:nvCxnSpPr>
      <xdr:spPr>
        <a:xfrm flipV="1">
          <a:off x="14401800" y="3492712"/>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38382</xdr:rowOff>
    </xdr:from>
    <xdr:to>
      <xdr:col>68</xdr:col>
      <xdr:colOff>152400</xdr:colOff>
      <xdr:row>21</xdr:row>
      <xdr:rowOff>105410</xdr:rowOff>
    </xdr:to>
    <xdr:cxnSp macro="">
      <xdr:nvCxnSpPr>
        <xdr:cNvPr id="454" name="直線コネクタ 453"/>
        <xdr:cNvCxnSpPr/>
      </xdr:nvCxnSpPr>
      <xdr:spPr>
        <a:xfrm flipV="1">
          <a:off x="13512800" y="363883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15310</xdr:rowOff>
    </xdr:from>
    <xdr:to>
      <xdr:col>81</xdr:col>
      <xdr:colOff>95250</xdr:colOff>
      <xdr:row>18</xdr:row>
      <xdr:rowOff>116910</xdr:rowOff>
    </xdr:to>
    <xdr:sp macro="" textlink="">
      <xdr:nvSpPr>
        <xdr:cNvPr id="464" name="楕円 463"/>
        <xdr:cNvSpPr/>
      </xdr:nvSpPr>
      <xdr:spPr>
        <a:xfrm>
          <a:off x="16967200" y="31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158837</xdr:rowOff>
    </xdr:from>
    <xdr:ext cx="762000" cy="259045"/>
    <xdr:sp macro="" textlink="">
      <xdr:nvSpPr>
        <xdr:cNvPr id="465" name="将来負担の状況該当値テキスト"/>
        <xdr:cNvSpPr txBox="1"/>
      </xdr:nvSpPr>
      <xdr:spPr>
        <a:xfrm>
          <a:off x="17106900" y="30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78458</xdr:rowOff>
    </xdr:from>
    <xdr:to>
      <xdr:col>77</xdr:col>
      <xdr:colOff>95250</xdr:colOff>
      <xdr:row>20</xdr:row>
      <xdr:rowOff>8608</xdr:rowOff>
    </xdr:to>
    <xdr:sp macro="" textlink="">
      <xdr:nvSpPr>
        <xdr:cNvPr id="466" name="楕円 465"/>
        <xdr:cNvSpPr/>
      </xdr:nvSpPr>
      <xdr:spPr>
        <a:xfrm>
          <a:off x="16129000" y="33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164835</xdr:rowOff>
    </xdr:from>
    <xdr:ext cx="736600" cy="259045"/>
    <xdr:sp macro="" textlink="">
      <xdr:nvSpPr>
        <xdr:cNvPr id="467" name="テキスト ボックス 466"/>
        <xdr:cNvSpPr txBox="1"/>
      </xdr:nvSpPr>
      <xdr:spPr>
        <a:xfrm>
          <a:off x="15798800" y="3422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12912</xdr:rowOff>
    </xdr:from>
    <xdr:to>
      <xdr:col>73</xdr:col>
      <xdr:colOff>44450</xdr:colOff>
      <xdr:row>20</xdr:row>
      <xdr:rowOff>114512</xdr:rowOff>
    </xdr:to>
    <xdr:sp macro="" textlink="">
      <xdr:nvSpPr>
        <xdr:cNvPr id="468" name="楕円 467"/>
        <xdr:cNvSpPr/>
      </xdr:nvSpPr>
      <xdr:spPr>
        <a:xfrm>
          <a:off x="15240000" y="3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99289</xdr:rowOff>
    </xdr:from>
    <xdr:ext cx="762000" cy="259045"/>
    <xdr:sp macro="" textlink="">
      <xdr:nvSpPr>
        <xdr:cNvPr id="469" name="テキスト ボックス 468"/>
        <xdr:cNvSpPr txBox="1"/>
      </xdr:nvSpPr>
      <xdr:spPr>
        <a:xfrm>
          <a:off x="14909800" y="35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159032</xdr:rowOff>
    </xdr:from>
    <xdr:to>
      <xdr:col>68</xdr:col>
      <xdr:colOff>203200</xdr:colOff>
      <xdr:row>21</xdr:row>
      <xdr:rowOff>89182</xdr:rowOff>
    </xdr:to>
    <xdr:sp macro="" textlink="">
      <xdr:nvSpPr>
        <xdr:cNvPr id="470" name="楕円 469"/>
        <xdr:cNvSpPr/>
      </xdr:nvSpPr>
      <xdr:spPr>
        <a:xfrm>
          <a:off x="14351000" y="35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73959</xdr:rowOff>
    </xdr:from>
    <xdr:ext cx="762000" cy="259045"/>
    <xdr:sp macro="" textlink="">
      <xdr:nvSpPr>
        <xdr:cNvPr id="471" name="テキスト ボックス 470"/>
        <xdr:cNvSpPr txBox="1"/>
      </xdr:nvSpPr>
      <xdr:spPr>
        <a:xfrm>
          <a:off x="14020800" y="367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54610</xdr:rowOff>
    </xdr:from>
    <xdr:to>
      <xdr:col>64</xdr:col>
      <xdr:colOff>152400</xdr:colOff>
      <xdr:row>21</xdr:row>
      <xdr:rowOff>156210</xdr:rowOff>
    </xdr:to>
    <xdr:sp macro="" textlink="">
      <xdr:nvSpPr>
        <xdr:cNvPr id="472" name="楕円 471"/>
        <xdr:cNvSpPr/>
      </xdr:nvSpPr>
      <xdr:spPr>
        <a:xfrm>
          <a:off x="13462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140987</xdr:rowOff>
    </xdr:from>
    <xdr:ext cx="762000" cy="259045"/>
    <xdr:sp macro="" textlink="">
      <xdr:nvSpPr>
        <xdr:cNvPr id="473" name="テキスト ボックス 472"/>
        <xdr:cNvSpPr txBox="1"/>
      </xdr:nvSpPr>
      <xdr:spPr>
        <a:xfrm>
          <a:off x="13131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人件費に係るものは、令和２年度において、令和元年度より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ポイント下がっている。また、全国平均及び沖縄県平均も下回っている状況である。学校給食共同調理場や町立保育所などの施設運営を直営で行っているが、人口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似団体平均より少ないため人件費は抑えられている。令和２年度は、会計年度任用職員の社会保険料で性質分類変更（物件費→人件費）により決算額は増えたが、分母の経常一般財源等も増えたため、率は下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29845</xdr:rowOff>
    </xdr:from>
    <xdr:to>
      <xdr:col>24</xdr:col>
      <xdr:colOff>25400</xdr:colOff>
      <xdr:row>35</xdr:row>
      <xdr:rowOff>52705</xdr:rowOff>
    </xdr:to>
    <xdr:cxnSp macro="">
      <xdr:nvCxnSpPr>
        <xdr:cNvPr id="62" name="直線コネクタ 61"/>
        <xdr:cNvCxnSpPr/>
      </xdr:nvCxnSpPr>
      <xdr:spPr>
        <a:xfrm flipV="1">
          <a:off x="3987800" y="60305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18415</xdr:rowOff>
    </xdr:from>
    <xdr:to>
      <xdr:col>19</xdr:col>
      <xdr:colOff>187325</xdr:colOff>
      <xdr:row>35</xdr:row>
      <xdr:rowOff>52705</xdr:rowOff>
    </xdr:to>
    <xdr:cxnSp macro="">
      <xdr:nvCxnSpPr>
        <xdr:cNvPr id="65" name="直線コネクタ 64"/>
        <xdr:cNvCxnSpPr/>
      </xdr:nvCxnSpPr>
      <xdr:spPr>
        <a:xfrm>
          <a:off x="3098800" y="6019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18415</xdr:rowOff>
    </xdr:from>
    <xdr:to>
      <xdr:col>15</xdr:col>
      <xdr:colOff>98425</xdr:colOff>
      <xdr:row>35</xdr:row>
      <xdr:rowOff>98425</xdr:rowOff>
    </xdr:to>
    <xdr:cxnSp macro="">
      <xdr:nvCxnSpPr>
        <xdr:cNvPr id="68" name="直線コネクタ 67"/>
        <xdr:cNvCxnSpPr/>
      </xdr:nvCxnSpPr>
      <xdr:spPr>
        <a:xfrm flipV="1">
          <a:off x="2209800" y="60191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52705</xdr:rowOff>
    </xdr:from>
    <xdr:to>
      <xdr:col>11</xdr:col>
      <xdr:colOff>9525</xdr:colOff>
      <xdr:row>35</xdr:row>
      <xdr:rowOff>98425</xdr:rowOff>
    </xdr:to>
    <xdr:cxnSp macro="">
      <xdr:nvCxnSpPr>
        <xdr:cNvPr id="71" name="直線コネクタ 70"/>
        <xdr:cNvCxnSpPr/>
      </xdr:nvCxnSpPr>
      <xdr:spPr>
        <a:xfrm>
          <a:off x="1320800" y="6053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150495</xdr:rowOff>
    </xdr:from>
    <xdr:to>
      <xdr:col>24</xdr:col>
      <xdr:colOff>76200</xdr:colOff>
      <xdr:row>35</xdr:row>
      <xdr:rowOff>80645</xdr:rowOff>
    </xdr:to>
    <xdr:sp macro="" textlink="">
      <xdr:nvSpPr>
        <xdr:cNvPr id="81" name="楕円 80"/>
        <xdr:cNvSpPr/>
      </xdr:nvSpPr>
      <xdr:spPr>
        <a:xfrm>
          <a:off x="47752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167022</xdr:rowOff>
    </xdr:from>
    <xdr:ext cx="762000" cy="259045"/>
    <xdr:sp macro="" textlink="">
      <xdr:nvSpPr>
        <xdr:cNvPr id="82" name="人件費該当値テキスト"/>
        <xdr:cNvSpPr txBox="1"/>
      </xdr:nvSpPr>
      <xdr:spPr>
        <a:xfrm>
          <a:off x="4914900" y="582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xdr:rowOff>
    </xdr:from>
    <xdr:to>
      <xdr:col>20</xdr:col>
      <xdr:colOff>38100</xdr:colOff>
      <xdr:row>35</xdr:row>
      <xdr:rowOff>103505</xdr:rowOff>
    </xdr:to>
    <xdr:sp macro="" textlink="">
      <xdr:nvSpPr>
        <xdr:cNvPr id="83" name="楕円 82"/>
        <xdr:cNvSpPr/>
      </xdr:nvSpPr>
      <xdr:spPr>
        <a:xfrm>
          <a:off x="3937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88282</xdr:rowOff>
    </xdr:from>
    <xdr:ext cx="736600" cy="259045"/>
    <xdr:sp macro="" textlink="">
      <xdr:nvSpPr>
        <xdr:cNvPr id="84" name="テキスト ボックス 83"/>
        <xdr:cNvSpPr txBox="1"/>
      </xdr:nvSpPr>
      <xdr:spPr>
        <a:xfrm>
          <a:off x="3606800" y="608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139065</xdr:rowOff>
    </xdr:from>
    <xdr:to>
      <xdr:col>15</xdr:col>
      <xdr:colOff>149225</xdr:colOff>
      <xdr:row>35</xdr:row>
      <xdr:rowOff>69215</xdr:rowOff>
    </xdr:to>
    <xdr:sp macro="" textlink="">
      <xdr:nvSpPr>
        <xdr:cNvPr id="85" name="楕円 84"/>
        <xdr:cNvSpPr/>
      </xdr:nvSpPr>
      <xdr:spPr>
        <a:xfrm>
          <a:off x="3048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53992</xdr:rowOff>
    </xdr:from>
    <xdr:ext cx="762000" cy="259045"/>
    <xdr:sp macro="" textlink="">
      <xdr:nvSpPr>
        <xdr:cNvPr id="86" name="テキスト ボックス 85"/>
        <xdr:cNvSpPr txBox="1"/>
      </xdr:nvSpPr>
      <xdr:spPr>
        <a:xfrm>
          <a:off x="2717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87" name="楕円 86"/>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134002</xdr:rowOff>
    </xdr:from>
    <xdr:ext cx="762000" cy="259045"/>
    <xdr:sp macro="" textlink="">
      <xdr:nvSpPr>
        <xdr:cNvPr id="88" name="テキスト ボックス 87"/>
        <xdr:cNvSpPr txBox="1"/>
      </xdr:nvSpPr>
      <xdr:spPr>
        <a:xfrm>
          <a:off x="1828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xdr:rowOff>
    </xdr:from>
    <xdr:to>
      <xdr:col>6</xdr:col>
      <xdr:colOff>171450</xdr:colOff>
      <xdr:row>35</xdr:row>
      <xdr:rowOff>103505</xdr:rowOff>
    </xdr:to>
    <xdr:sp macro="" textlink="">
      <xdr:nvSpPr>
        <xdr:cNvPr id="89" name="楕円 88"/>
        <xdr:cNvSpPr/>
      </xdr:nvSpPr>
      <xdr:spPr>
        <a:xfrm>
          <a:off x="1270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88282</xdr:rowOff>
    </xdr:from>
    <xdr:ext cx="762000" cy="259045"/>
    <xdr:sp macro="" textlink="">
      <xdr:nvSpPr>
        <xdr:cNvPr id="90" name="テキスト ボックス 89"/>
        <xdr:cNvSpPr txBox="1"/>
      </xdr:nvSpPr>
      <xdr:spPr>
        <a:xfrm>
          <a:off x="939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物件費に係るものは、令和２年度は令和元年度より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ポイント下がっている。これは、会計年度任用職員制度のスタートにより令和元年度まで物件費となっていた賃金職員経費が皆減となった影響によるものである。類似団体より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ポイント、全国平均や県平均と比べても下回っている状況が継続しており、今後もこの状況を維持することに努めていく。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16</xdr:row>
      <xdr:rowOff>12700</xdr:rowOff>
    </xdr:to>
    <xdr:cxnSp macro="">
      <xdr:nvCxnSpPr>
        <xdr:cNvPr id="123" name="直線コネクタ 122"/>
        <xdr:cNvCxnSpPr/>
      </xdr:nvCxnSpPr>
      <xdr:spPr>
        <a:xfrm flipV="1">
          <a:off x="15671800" y="2626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27940</xdr:rowOff>
    </xdr:to>
    <xdr:cxnSp macro="">
      <xdr:nvCxnSpPr>
        <xdr:cNvPr id="126" name="直線コネクタ 125"/>
        <xdr:cNvCxnSpPr/>
      </xdr:nvCxnSpPr>
      <xdr:spPr>
        <a:xfrm flipV="1">
          <a:off x="14782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119380</xdr:rowOff>
    </xdr:to>
    <xdr:cxnSp macro="">
      <xdr:nvCxnSpPr>
        <xdr:cNvPr id="129" name="直線コネクタ 128"/>
        <xdr:cNvCxnSpPr/>
      </xdr:nvCxnSpPr>
      <xdr:spPr>
        <a:xfrm flipV="1">
          <a:off x="13893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142240</xdr:rowOff>
    </xdr:to>
    <xdr:cxnSp macro="">
      <xdr:nvCxnSpPr>
        <xdr:cNvPr id="132" name="直線コネクタ 131"/>
        <xdr:cNvCxnSpPr/>
      </xdr:nvCxnSpPr>
      <xdr:spPr>
        <a:xfrm flipV="1">
          <a:off x="13004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2" name="楕円 141"/>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3"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4" name="楕円 143"/>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5" name="テキスト ボックス 144"/>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6" name="楕円 145"/>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7" name="テキスト ボックス 146"/>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48" name="楕円 147"/>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49" name="テキスト ボックス 148"/>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0" name="楕円 149"/>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1" name="テキスト ボックス 150"/>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について、令和２年度は令和元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下がった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扶助費は障害児通所等給付費等により増となっているが、分母の経常一般財源等も地方交付税等で増となったことが、率が下がった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である。全国平均や県平均を下回っているものの、類似団体平均と比較すると継続的に高い状況が続いており、今後も上昇傾向が続くと予想されることから、事業内容を細かく精査し、見直しをすすめて増加傾向に歯止めをかけるよう努め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116115</xdr:rowOff>
    </xdr:to>
    <xdr:cxnSp macro="">
      <xdr:nvCxnSpPr>
        <xdr:cNvPr id="186" name="直線コネクタ 185"/>
        <xdr:cNvCxnSpPr/>
      </xdr:nvCxnSpPr>
      <xdr:spPr>
        <a:xfrm flipV="1">
          <a:off x="3987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116115</xdr:rowOff>
    </xdr:to>
    <xdr:cxnSp macro="">
      <xdr:nvCxnSpPr>
        <xdr:cNvPr id="189" name="直線コネクタ 188"/>
        <xdr:cNvCxnSpPr/>
      </xdr:nvCxnSpPr>
      <xdr:spPr>
        <a:xfrm>
          <a:off x="3098800" y="9940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116115</xdr:rowOff>
    </xdr:to>
    <xdr:cxnSp macro="">
      <xdr:nvCxnSpPr>
        <xdr:cNvPr id="192" name="直線コネクタ 191"/>
        <xdr:cNvCxnSpPr/>
      </xdr:nvCxnSpPr>
      <xdr:spPr>
        <a:xfrm flipV="1">
          <a:off x="2209800" y="9940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116115</xdr:rowOff>
    </xdr:to>
    <xdr:cxnSp macro="">
      <xdr:nvCxnSpPr>
        <xdr:cNvPr id="195" name="直線コネクタ 194"/>
        <xdr:cNvCxnSpPr/>
      </xdr:nvCxnSpPr>
      <xdr:spPr>
        <a:xfrm>
          <a:off x="1320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5" name="楕円 204"/>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6"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7" name="楕円 206"/>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08" name="テキスト ボックス 207"/>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09" name="楕円 208"/>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0" name="テキスト ボックス 20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1" name="楕円 210"/>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2" name="テキスト ボックス 211"/>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その他は主に繰出金が大きな割合を占めているが、令和２年度は令和元年度より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がった。これは、国民健康保険特別会計への赤字補てんとして法定外の繰出しが増えた影響によるものである。今後も引き続き、国民健康保険特別会計累積赤字解消のための法定外繰出し、また、土地区画整理事業特別会計への繰出金が増える時期が見込まれる。保険料や料金の適正化を図るなど、独立採算の理念に基づいた経営を促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43180</xdr:rowOff>
    </xdr:to>
    <xdr:cxnSp macro="">
      <xdr:nvCxnSpPr>
        <xdr:cNvPr id="247" name="直線コネクタ 246"/>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35560</xdr:rowOff>
    </xdr:to>
    <xdr:cxnSp macro="">
      <xdr:nvCxnSpPr>
        <xdr:cNvPr id="250" name="直線コネクタ 249"/>
        <xdr:cNvCxnSpPr/>
      </xdr:nvCxnSpPr>
      <xdr:spPr>
        <a:xfrm flipV="1">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104140</xdr:rowOff>
    </xdr:to>
    <xdr:cxnSp macro="">
      <xdr:nvCxnSpPr>
        <xdr:cNvPr id="253" name="直線コネクタ 252"/>
        <xdr:cNvCxnSpPr/>
      </xdr:nvCxnSpPr>
      <xdr:spPr>
        <a:xfrm flipV="1">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16510</xdr:rowOff>
    </xdr:to>
    <xdr:cxnSp macro="">
      <xdr:nvCxnSpPr>
        <xdr:cNvPr id="256" name="直線コネクタ 255"/>
        <xdr:cNvCxnSpPr/>
      </xdr:nvCxnSpPr>
      <xdr:spPr>
        <a:xfrm flipV="1">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6" name="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0" name="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3" name="テキスト ボックス 272"/>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補助費に係るものについては、令和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法適用となった下水道への負担金、補助金が皆増となった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が主な要因と考えられる。今後は南部広域行政組合や東部消防組合の負担金が上がる時期が見込まれるため、必要性の低い補助金は見直しや廃止を検討していく。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305" name="直線コネクタ 304"/>
        <xdr:cNvCxnSpPr/>
      </xdr:nvCxnSpPr>
      <xdr:spPr>
        <a:xfrm>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macro="">
      <xdr:nvCxnSpPr>
        <xdr:cNvPr id="308" name="直線コネクタ 307"/>
        <xdr:cNvCxnSpPr/>
      </xdr:nvCxnSpPr>
      <xdr:spPr>
        <a:xfrm flipV="1">
          <a:off x="14782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macro="">
      <xdr:nvCxnSpPr>
        <xdr:cNvPr id="311" name="直線コネクタ 310"/>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19558</xdr:rowOff>
    </xdr:to>
    <xdr:cxnSp macro="">
      <xdr:nvCxnSpPr>
        <xdr:cNvPr id="314" name="直線コネクタ 313"/>
        <xdr:cNvCxnSpPr/>
      </xdr:nvCxnSpPr>
      <xdr:spPr>
        <a:xfrm>
          <a:off x="13004800" y="6230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4" name="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5"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6" name="楕円 325"/>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7" name="テキスト ボックス 32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8" name="楕円 327"/>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9" name="テキスト ボックス 32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0" name="楕円 329"/>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1" name="テキスト ボックス 33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ポイント下がった</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公園緑地</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事業といった過去の起債が完済となり、地方債現在高が減っていることや新規発行が抑えられていることが考えられる。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農水産物流通・加工・観光拠点施設整備事業の償還も始まる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ことにより上昇する見込みのため、投資事業の削減に努め、新規発行の抑制を図るなど、償還額の平準化及び公債費の上昇が急激にならないよう努めていく。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51563</xdr:rowOff>
    </xdr:to>
    <xdr:cxnSp macro="">
      <xdr:nvCxnSpPr>
        <xdr:cNvPr id="363" name="直線コネクタ 362"/>
        <xdr:cNvCxnSpPr/>
      </xdr:nvCxnSpPr>
      <xdr:spPr>
        <a:xfrm flipV="1">
          <a:off x="3987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macro="">
      <xdr:nvCxnSpPr>
        <xdr:cNvPr id="366" name="直線コネクタ 365"/>
        <xdr:cNvCxnSpPr/>
      </xdr:nvCxnSpPr>
      <xdr:spPr>
        <a:xfrm flipV="1">
          <a:off x="3098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macro="">
      <xdr:nvCxnSpPr>
        <xdr:cNvPr id="369" name="直線コネクタ 368"/>
        <xdr:cNvCxnSpPr/>
      </xdr:nvCxnSpPr>
      <xdr:spPr>
        <a:xfrm flipV="1">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88137</xdr:rowOff>
    </xdr:to>
    <xdr:cxnSp macro="">
      <xdr:nvCxnSpPr>
        <xdr:cNvPr id="372" name="直線コネクタ 371"/>
        <xdr:cNvCxnSpPr/>
      </xdr:nvCxnSpPr>
      <xdr:spPr>
        <a:xfrm>
          <a:off x="1320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2" name="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112285</xdr:rowOff>
    </xdr:from>
    <xdr:ext cx="762000" cy="259045"/>
    <xdr:sp macro="" textlink="">
      <xdr:nvSpPr>
        <xdr:cNvPr id="383" name="公債費該当値テキスト"/>
        <xdr:cNvSpPr txBox="1"/>
      </xdr:nvSpPr>
      <xdr:spPr>
        <a:xfrm>
          <a:off x="4914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4" name="楕円 383"/>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5" name="テキスト ボックス 384"/>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6" name="楕円 385"/>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7" name="テキスト ボックス 386"/>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8" name="楕円 38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9" name="テキスト ボックス 388"/>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0" name="楕円 389"/>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91" name="テキスト ボックス 390"/>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公債費以外で経常収支比率をみると、令和２年度は令和元年度より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ポイント下がっている。これは、前年度から引き続き行っている内部努力による経費削減の効果が表れていると思われる。類似団体より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ポイント下回っており、全国平均及び県平均も下回っていることから、今後も内部努力による経費削減を継続し、経常収支比率を安定化に努めていく。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131572</xdr:rowOff>
    </xdr:to>
    <xdr:cxnSp macro="">
      <xdr:nvCxnSpPr>
        <xdr:cNvPr id="422" name="直線コネクタ 421"/>
        <xdr:cNvCxnSpPr/>
      </xdr:nvCxnSpPr>
      <xdr:spPr>
        <a:xfrm flipV="1">
          <a:off x="15671800" y="130886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131572</xdr:rowOff>
    </xdr:to>
    <xdr:cxnSp macro="">
      <xdr:nvCxnSpPr>
        <xdr:cNvPr id="425" name="直線コネクタ 424"/>
        <xdr:cNvCxnSpPr/>
      </xdr:nvCxnSpPr>
      <xdr:spPr>
        <a:xfrm>
          <a:off x="14782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78</xdr:row>
      <xdr:rowOff>12700</xdr:rowOff>
    </xdr:to>
    <xdr:cxnSp macro="">
      <xdr:nvCxnSpPr>
        <xdr:cNvPr id="428" name="直線コネクタ 427"/>
        <xdr:cNvCxnSpPr/>
      </xdr:nvCxnSpPr>
      <xdr:spPr>
        <a:xfrm flipV="1">
          <a:off x="13893800" y="131480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78</xdr:row>
      <xdr:rowOff>12700</xdr:rowOff>
    </xdr:to>
    <xdr:cxnSp macro="">
      <xdr:nvCxnSpPr>
        <xdr:cNvPr id="431" name="直線コネクタ 430"/>
        <xdr:cNvCxnSpPr/>
      </xdr:nvCxnSpPr>
      <xdr:spPr>
        <a:xfrm>
          <a:off x="13004800" y="132532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3" name="楕円 442"/>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4" name="テキスト ボックス 443"/>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5" name="楕円 444"/>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46" name="テキスト ボックス 445"/>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7" name="楕円 44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8" name="テキスト ボックス 44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49" name="楕円 448"/>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0" name="テキスト ボックス 449"/>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14246</xdr:rowOff>
    </xdr:from>
    <xdr:to>
      <xdr:col>29</xdr:col>
      <xdr:colOff>127000</xdr:colOff>
      <xdr:row>18</xdr:row>
      <xdr:rowOff>29611</xdr:rowOff>
    </xdr:to>
    <xdr:cxnSp macro="">
      <xdr:nvCxnSpPr>
        <xdr:cNvPr id="52" name="直線コネクタ 51"/>
        <xdr:cNvCxnSpPr/>
      </xdr:nvCxnSpPr>
      <xdr:spPr bwMode="auto">
        <a:xfrm>
          <a:off x="5003800" y="3147971"/>
          <a:ext cx="6477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12809</xdr:rowOff>
    </xdr:from>
    <xdr:to>
      <xdr:col>26</xdr:col>
      <xdr:colOff>50800</xdr:colOff>
      <xdr:row>18</xdr:row>
      <xdr:rowOff>14246</xdr:rowOff>
    </xdr:to>
    <xdr:cxnSp macro="">
      <xdr:nvCxnSpPr>
        <xdr:cNvPr id="55" name="直線コネクタ 54"/>
        <xdr:cNvCxnSpPr/>
      </xdr:nvCxnSpPr>
      <xdr:spPr bwMode="auto">
        <a:xfrm>
          <a:off x="4305300" y="3146534"/>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158492</xdr:rowOff>
    </xdr:from>
    <xdr:to>
      <xdr:col>22</xdr:col>
      <xdr:colOff>114300</xdr:colOff>
      <xdr:row>18</xdr:row>
      <xdr:rowOff>12809</xdr:rowOff>
    </xdr:to>
    <xdr:cxnSp macro="">
      <xdr:nvCxnSpPr>
        <xdr:cNvPr id="58" name="直線コネクタ 57"/>
        <xdr:cNvCxnSpPr/>
      </xdr:nvCxnSpPr>
      <xdr:spPr bwMode="auto">
        <a:xfrm>
          <a:off x="3606800" y="3120767"/>
          <a:ext cx="6985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137396</xdr:rowOff>
    </xdr:from>
    <xdr:to>
      <xdr:col>18</xdr:col>
      <xdr:colOff>177800</xdr:colOff>
      <xdr:row>17</xdr:row>
      <xdr:rowOff>158492</xdr:rowOff>
    </xdr:to>
    <xdr:cxnSp macro="">
      <xdr:nvCxnSpPr>
        <xdr:cNvPr id="61" name="直線コネクタ 60"/>
        <xdr:cNvCxnSpPr/>
      </xdr:nvCxnSpPr>
      <xdr:spPr bwMode="auto">
        <a:xfrm>
          <a:off x="2908300" y="3099671"/>
          <a:ext cx="6985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150261</xdr:rowOff>
    </xdr:from>
    <xdr:to>
      <xdr:col>29</xdr:col>
      <xdr:colOff>177800</xdr:colOff>
      <xdr:row>18</xdr:row>
      <xdr:rowOff>80411</xdr:rowOff>
    </xdr:to>
    <xdr:sp macro="" textlink="">
      <xdr:nvSpPr>
        <xdr:cNvPr id="71" name="楕円 70"/>
        <xdr:cNvSpPr/>
      </xdr:nvSpPr>
      <xdr:spPr bwMode="auto">
        <a:xfrm>
          <a:off x="5600700" y="311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122338</xdr:rowOff>
    </xdr:from>
    <xdr:ext cx="762000" cy="259045"/>
    <xdr:sp macro="" textlink="">
      <xdr:nvSpPr>
        <xdr:cNvPr id="72" name="人口1人当たり決算額の推移該当値テキスト130"/>
        <xdr:cNvSpPr txBox="1"/>
      </xdr:nvSpPr>
      <xdr:spPr>
        <a:xfrm>
          <a:off x="5740400" y="308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134896</xdr:rowOff>
    </xdr:from>
    <xdr:to>
      <xdr:col>26</xdr:col>
      <xdr:colOff>101600</xdr:colOff>
      <xdr:row>18</xdr:row>
      <xdr:rowOff>65046</xdr:rowOff>
    </xdr:to>
    <xdr:sp macro="" textlink="">
      <xdr:nvSpPr>
        <xdr:cNvPr id="73" name="楕円 72"/>
        <xdr:cNvSpPr/>
      </xdr:nvSpPr>
      <xdr:spPr bwMode="auto">
        <a:xfrm>
          <a:off x="4953000" y="309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49823</xdr:rowOff>
    </xdr:from>
    <xdr:ext cx="736600" cy="259045"/>
    <xdr:sp macro="" textlink="">
      <xdr:nvSpPr>
        <xdr:cNvPr id="74" name="テキスト ボックス 73"/>
        <xdr:cNvSpPr txBox="1"/>
      </xdr:nvSpPr>
      <xdr:spPr>
        <a:xfrm>
          <a:off x="4622800" y="318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133459</xdr:rowOff>
    </xdr:from>
    <xdr:to>
      <xdr:col>22</xdr:col>
      <xdr:colOff>165100</xdr:colOff>
      <xdr:row>18</xdr:row>
      <xdr:rowOff>63609</xdr:rowOff>
    </xdr:to>
    <xdr:sp macro="" textlink="">
      <xdr:nvSpPr>
        <xdr:cNvPr id="75" name="楕円 74"/>
        <xdr:cNvSpPr/>
      </xdr:nvSpPr>
      <xdr:spPr bwMode="auto">
        <a:xfrm>
          <a:off x="42545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48386</xdr:rowOff>
    </xdr:from>
    <xdr:ext cx="762000" cy="259045"/>
    <xdr:sp macro="" textlink="">
      <xdr:nvSpPr>
        <xdr:cNvPr id="76" name="テキスト ボックス 75"/>
        <xdr:cNvSpPr txBox="1"/>
      </xdr:nvSpPr>
      <xdr:spPr>
        <a:xfrm>
          <a:off x="3924300" y="31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107692</xdr:rowOff>
    </xdr:from>
    <xdr:to>
      <xdr:col>19</xdr:col>
      <xdr:colOff>38100</xdr:colOff>
      <xdr:row>18</xdr:row>
      <xdr:rowOff>37842</xdr:rowOff>
    </xdr:to>
    <xdr:sp macro="" textlink="">
      <xdr:nvSpPr>
        <xdr:cNvPr id="77" name="楕円 76"/>
        <xdr:cNvSpPr/>
      </xdr:nvSpPr>
      <xdr:spPr bwMode="auto">
        <a:xfrm>
          <a:off x="35560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48019</xdr:rowOff>
    </xdr:from>
    <xdr:ext cx="762000" cy="259045"/>
    <xdr:sp macro="" textlink="">
      <xdr:nvSpPr>
        <xdr:cNvPr id="78" name="テキスト ボックス 77"/>
        <xdr:cNvSpPr txBox="1"/>
      </xdr:nvSpPr>
      <xdr:spPr>
        <a:xfrm>
          <a:off x="3225800" y="283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86596</xdr:rowOff>
    </xdr:from>
    <xdr:to>
      <xdr:col>15</xdr:col>
      <xdr:colOff>101600</xdr:colOff>
      <xdr:row>18</xdr:row>
      <xdr:rowOff>16746</xdr:rowOff>
    </xdr:to>
    <xdr:sp macro="" textlink="">
      <xdr:nvSpPr>
        <xdr:cNvPr id="79" name="楕円 78"/>
        <xdr:cNvSpPr/>
      </xdr:nvSpPr>
      <xdr:spPr bwMode="auto">
        <a:xfrm>
          <a:off x="28575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26923</xdr:rowOff>
    </xdr:from>
    <xdr:ext cx="762000" cy="259045"/>
    <xdr:sp macro="" textlink="">
      <xdr:nvSpPr>
        <xdr:cNvPr id="80" name="テキスト ボックス 79"/>
        <xdr:cNvSpPr txBox="1"/>
      </xdr:nvSpPr>
      <xdr:spPr>
        <a:xfrm>
          <a:off x="2527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203940</xdr:rowOff>
    </xdr:from>
    <xdr:to>
      <xdr:col>29</xdr:col>
      <xdr:colOff>127000</xdr:colOff>
      <xdr:row>35</xdr:row>
      <xdr:rowOff>266283</xdr:rowOff>
    </xdr:to>
    <xdr:cxnSp macro="">
      <xdr:nvCxnSpPr>
        <xdr:cNvPr id="115" name="直線コネクタ 114"/>
        <xdr:cNvCxnSpPr/>
      </xdr:nvCxnSpPr>
      <xdr:spPr bwMode="auto">
        <a:xfrm>
          <a:off x="5003800" y="6814290"/>
          <a:ext cx="647700" cy="6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196168</xdr:rowOff>
    </xdr:from>
    <xdr:to>
      <xdr:col>26</xdr:col>
      <xdr:colOff>50800</xdr:colOff>
      <xdr:row>35</xdr:row>
      <xdr:rowOff>203940</xdr:rowOff>
    </xdr:to>
    <xdr:cxnSp macro="">
      <xdr:nvCxnSpPr>
        <xdr:cNvPr id="118" name="直線コネクタ 117"/>
        <xdr:cNvCxnSpPr/>
      </xdr:nvCxnSpPr>
      <xdr:spPr bwMode="auto">
        <a:xfrm>
          <a:off x="4305300" y="6806518"/>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185424</xdr:rowOff>
    </xdr:from>
    <xdr:to>
      <xdr:col>22</xdr:col>
      <xdr:colOff>114300</xdr:colOff>
      <xdr:row>35</xdr:row>
      <xdr:rowOff>196168</xdr:rowOff>
    </xdr:to>
    <xdr:cxnSp macro="">
      <xdr:nvCxnSpPr>
        <xdr:cNvPr id="121" name="直線コネクタ 120"/>
        <xdr:cNvCxnSpPr/>
      </xdr:nvCxnSpPr>
      <xdr:spPr bwMode="auto">
        <a:xfrm>
          <a:off x="3606800" y="6795774"/>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185424</xdr:rowOff>
    </xdr:from>
    <xdr:to>
      <xdr:col>18</xdr:col>
      <xdr:colOff>177800</xdr:colOff>
      <xdr:row>35</xdr:row>
      <xdr:rowOff>252632</xdr:rowOff>
    </xdr:to>
    <xdr:cxnSp macro="">
      <xdr:nvCxnSpPr>
        <xdr:cNvPr id="124" name="直線コネクタ 123"/>
        <xdr:cNvCxnSpPr/>
      </xdr:nvCxnSpPr>
      <xdr:spPr bwMode="auto">
        <a:xfrm flipV="1">
          <a:off x="2908300" y="6795774"/>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215483</xdr:rowOff>
    </xdr:from>
    <xdr:to>
      <xdr:col>29</xdr:col>
      <xdr:colOff>177800</xdr:colOff>
      <xdr:row>35</xdr:row>
      <xdr:rowOff>317083</xdr:rowOff>
    </xdr:to>
    <xdr:sp macro="" textlink="">
      <xdr:nvSpPr>
        <xdr:cNvPr id="134" name="楕円 133"/>
        <xdr:cNvSpPr/>
      </xdr:nvSpPr>
      <xdr:spPr bwMode="auto">
        <a:xfrm>
          <a:off x="5600700" y="682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187560</xdr:rowOff>
    </xdr:from>
    <xdr:ext cx="762000" cy="259045"/>
    <xdr:sp macro="" textlink="">
      <xdr:nvSpPr>
        <xdr:cNvPr id="135" name="人口1人当たり決算額の推移該当値テキスト445"/>
        <xdr:cNvSpPr txBox="1"/>
      </xdr:nvSpPr>
      <xdr:spPr>
        <a:xfrm>
          <a:off x="5740400" y="67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153140</xdr:rowOff>
    </xdr:from>
    <xdr:to>
      <xdr:col>26</xdr:col>
      <xdr:colOff>101600</xdr:colOff>
      <xdr:row>35</xdr:row>
      <xdr:rowOff>254740</xdr:rowOff>
    </xdr:to>
    <xdr:sp macro="" textlink="">
      <xdr:nvSpPr>
        <xdr:cNvPr id="136" name="楕円 135"/>
        <xdr:cNvSpPr/>
      </xdr:nvSpPr>
      <xdr:spPr bwMode="auto">
        <a:xfrm>
          <a:off x="4953000" y="676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264917</xdr:rowOff>
    </xdr:from>
    <xdr:ext cx="736600" cy="259045"/>
    <xdr:sp macro="" textlink="">
      <xdr:nvSpPr>
        <xdr:cNvPr id="137" name="テキスト ボックス 136"/>
        <xdr:cNvSpPr txBox="1"/>
      </xdr:nvSpPr>
      <xdr:spPr>
        <a:xfrm>
          <a:off x="4622800" y="653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145368</xdr:rowOff>
    </xdr:from>
    <xdr:to>
      <xdr:col>22</xdr:col>
      <xdr:colOff>165100</xdr:colOff>
      <xdr:row>35</xdr:row>
      <xdr:rowOff>246968</xdr:rowOff>
    </xdr:to>
    <xdr:sp macro="" textlink="">
      <xdr:nvSpPr>
        <xdr:cNvPr id="138" name="楕円 137"/>
        <xdr:cNvSpPr/>
      </xdr:nvSpPr>
      <xdr:spPr bwMode="auto">
        <a:xfrm>
          <a:off x="42545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257145</xdr:rowOff>
    </xdr:from>
    <xdr:ext cx="762000" cy="259045"/>
    <xdr:sp macro="" textlink="">
      <xdr:nvSpPr>
        <xdr:cNvPr id="139" name="テキスト ボックス 138"/>
        <xdr:cNvSpPr txBox="1"/>
      </xdr:nvSpPr>
      <xdr:spPr>
        <a:xfrm>
          <a:off x="3924300" y="652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134624</xdr:rowOff>
    </xdr:from>
    <xdr:to>
      <xdr:col>19</xdr:col>
      <xdr:colOff>38100</xdr:colOff>
      <xdr:row>35</xdr:row>
      <xdr:rowOff>236224</xdr:rowOff>
    </xdr:to>
    <xdr:sp macro="" textlink="">
      <xdr:nvSpPr>
        <xdr:cNvPr id="140" name="楕円 139"/>
        <xdr:cNvSpPr/>
      </xdr:nvSpPr>
      <xdr:spPr bwMode="auto">
        <a:xfrm>
          <a:off x="35560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246401</xdr:rowOff>
    </xdr:from>
    <xdr:ext cx="762000" cy="259045"/>
    <xdr:sp macro="" textlink="">
      <xdr:nvSpPr>
        <xdr:cNvPr id="141" name="テキスト ボックス 140"/>
        <xdr:cNvSpPr txBox="1"/>
      </xdr:nvSpPr>
      <xdr:spPr>
        <a:xfrm>
          <a:off x="3225800" y="651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201832</xdr:rowOff>
    </xdr:from>
    <xdr:to>
      <xdr:col>15</xdr:col>
      <xdr:colOff>101600</xdr:colOff>
      <xdr:row>35</xdr:row>
      <xdr:rowOff>303432</xdr:rowOff>
    </xdr:to>
    <xdr:sp macro="" textlink="">
      <xdr:nvSpPr>
        <xdr:cNvPr id="142" name="楕円 141"/>
        <xdr:cNvSpPr/>
      </xdr:nvSpPr>
      <xdr:spPr bwMode="auto">
        <a:xfrm>
          <a:off x="28575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313609</xdr:rowOff>
    </xdr:from>
    <xdr:ext cx="762000" cy="259045"/>
    <xdr:sp macro="" textlink="">
      <xdr:nvSpPr>
        <xdr:cNvPr id="143" name="テキスト ボックス 142"/>
        <xdr:cNvSpPr txBox="1"/>
      </xdr:nvSpPr>
      <xdr:spPr>
        <a:xfrm>
          <a:off x="2527300" y="65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128975</xdr:rowOff>
    </xdr:from>
    <xdr:to>
      <xdr:col>24</xdr:col>
      <xdr:colOff>63500</xdr:colOff>
      <xdr:row>37</xdr:row>
      <xdr:rowOff>166484</xdr:rowOff>
    </xdr:to>
    <xdr:cxnSp macro="">
      <xdr:nvCxnSpPr>
        <xdr:cNvPr id="61" name="直線コネクタ 60"/>
        <xdr:cNvCxnSpPr/>
      </xdr:nvCxnSpPr>
      <xdr:spPr>
        <a:xfrm flipV="1">
          <a:off x="3797300" y="6472625"/>
          <a:ext cx="8382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166484</xdr:rowOff>
    </xdr:from>
    <xdr:to>
      <xdr:col>19</xdr:col>
      <xdr:colOff>177800</xdr:colOff>
      <xdr:row>38</xdr:row>
      <xdr:rowOff>6503</xdr:rowOff>
    </xdr:to>
    <xdr:cxnSp macro="">
      <xdr:nvCxnSpPr>
        <xdr:cNvPr id="64" name="直線コネクタ 63"/>
        <xdr:cNvCxnSpPr/>
      </xdr:nvCxnSpPr>
      <xdr:spPr>
        <a:xfrm flipV="1">
          <a:off x="2908300" y="6510134"/>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152349</xdr:rowOff>
    </xdr:from>
    <xdr:to>
      <xdr:col>15</xdr:col>
      <xdr:colOff>50800</xdr:colOff>
      <xdr:row>38</xdr:row>
      <xdr:rowOff>6503</xdr:rowOff>
    </xdr:to>
    <xdr:cxnSp macro="">
      <xdr:nvCxnSpPr>
        <xdr:cNvPr id="67" name="直線コネクタ 66"/>
        <xdr:cNvCxnSpPr/>
      </xdr:nvCxnSpPr>
      <xdr:spPr>
        <a:xfrm>
          <a:off x="2019300" y="649599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152349</xdr:rowOff>
    </xdr:from>
    <xdr:to>
      <xdr:col>10</xdr:col>
      <xdr:colOff>114300</xdr:colOff>
      <xdr:row>38</xdr:row>
      <xdr:rowOff>4673</xdr:rowOff>
    </xdr:to>
    <xdr:cxnSp macro="">
      <xdr:nvCxnSpPr>
        <xdr:cNvPr id="70" name="直線コネクタ 69"/>
        <xdr:cNvCxnSpPr/>
      </xdr:nvCxnSpPr>
      <xdr:spPr>
        <a:xfrm flipV="1">
          <a:off x="1130300" y="64959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78175</xdr:rowOff>
    </xdr:from>
    <xdr:to>
      <xdr:col>24</xdr:col>
      <xdr:colOff>114300</xdr:colOff>
      <xdr:row>38</xdr:row>
      <xdr:rowOff>8325</xdr:rowOff>
    </xdr:to>
    <xdr:sp macro="" textlink="">
      <xdr:nvSpPr>
        <xdr:cNvPr id="80" name="楕円 79"/>
        <xdr:cNvSpPr/>
      </xdr:nvSpPr>
      <xdr:spPr>
        <a:xfrm>
          <a:off x="4584700" y="64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56602</xdr:rowOff>
    </xdr:from>
    <xdr:ext cx="534377" cy="259045"/>
    <xdr:sp macro="" textlink="">
      <xdr:nvSpPr>
        <xdr:cNvPr id="81" name="人件費該当値テキスト"/>
        <xdr:cNvSpPr txBox="1"/>
      </xdr:nvSpPr>
      <xdr:spPr>
        <a:xfrm>
          <a:off x="4686300" y="6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115684</xdr:rowOff>
    </xdr:from>
    <xdr:to>
      <xdr:col>20</xdr:col>
      <xdr:colOff>38100</xdr:colOff>
      <xdr:row>38</xdr:row>
      <xdr:rowOff>45834</xdr:rowOff>
    </xdr:to>
    <xdr:sp macro="" textlink="">
      <xdr:nvSpPr>
        <xdr:cNvPr id="82" name="楕円 81"/>
        <xdr:cNvSpPr/>
      </xdr:nvSpPr>
      <xdr:spPr>
        <a:xfrm>
          <a:off x="37465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36961</xdr:rowOff>
    </xdr:from>
    <xdr:ext cx="534377" cy="259045"/>
    <xdr:sp macro="" textlink="">
      <xdr:nvSpPr>
        <xdr:cNvPr id="83" name="テキスト ボックス 82"/>
        <xdr:cNvSpPr txBox="1"/>
      </xdr:nvSpPr>
      <xdr:spPr>
        <a:xfrm>
          <a:off x="3530111" y="65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127152</xdr:rowOff>
    </xdr:from>
    <xdr:to>
      <xdr:col>15</xdr:col>
      <xdr:colOff>101600</xdr:colOff>
      <xdr:row>38</xdr:row>
      <xdr:rowOff>57302</xdr:rowOff>
    </xdr:to>
    <xdr:sp macro="" textlink="">
      <xdr:nvSpPr>
        <xdr:cNvPr id="84" name="楕円 83"/>
        <xdr:cNvSpPr/>
      </xdr:nvSpPr>
      <xdr:spPr>
        <a:xfrm>
          <a:off x="2857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48430</xdr:rowOff>
    </xdr:from>
    <xdr:ext cx="534377" cy="259045"/>
    <xdr:sp macro="" textlink="">
      <xdr:nvSpPr>
        <xdr:cNvPr id="85" name="テキスト ボックス 84"/>
        <xdr:cNvSpPr txBox="1"/>
      </xdr:nvSpPr>
      <xdr:spPr>
        <a:xfrm>
          <a:off x="2641111" y="65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101549</xdr:rowOff>
    </xdr:from>
    <xdr:to>
      <xdr:col>10</xdr:col>
      <xdr:colOff>165100</xdr:colOff>
      <xdr:row>38</xdr:row>
      <xdr:rowOff>31699</xdr:rowOff>
    </xdr:to>
    <xdr:sp macro="" textlink="">
      <xdr:nvSpPr>
        <xdr:cNvPr id="86" name="楕円 85"/>
        <xdr:cNvSpPr/>
      </xdr:nvSpPr>
      <xdr:spPr>
        <a:xfrm>
          <a:off x="1968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22826</xdr:rowOff>
    </xdr:from>
    <xdr:ext cx="534377" cy="259045"/>
    <xdr:sp macro="" textlink="">
      <xdr:nvSpPr>
        <xdr:cNvPr id="87" name="テキスト ボックス 86"/>
        <xdr:cNvSpPr txBox="1"/>
      </xdr:nvSpPr>
      <xdr:spPr>
        <a:xfrm>
          <a:off x="17521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125324</xdr:rowOff>
    </xdr:from>
    <xdr:to>
      <xdr:col>6</xdr:col>
      <xdr:colOff>38100</xdr:colOff>
      <xdr:row>38</xdr:row>
      <xdr:rowOff>55474</xdr:rowOff>
    </xdr:to>
    <xdr:sp macro="" textlink="">
      <xdr:nvSpPr>
        <xdr:cNvPr id="88" name="楕円 87"/>
        <xdr:cNvSpPr/>
      </xdr:nvSpPr>
      <xdr:spPr>
        <a:xfrm>
          <a:off x="1079500" y="64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46600</xdr:rowOff>
    </xdr:from>
    <xdr:ext cx="534377" cy="259045"/>
    <xdr:sp macro="" textlink="">
      <xdr:nvSpPr>
        <xdr:cNvPr id="89" name="テキスト ボックス 88"/>
        <xdr:cNvSpPr txBox="1"/>
      </xdr:nvSpPr>
      <xdr:spPr>
        <a:xfrm>
          <a:off x="863111" y="65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14607</xdr:rowOff>
    </xdr:from>
    <xdr:to>
      <xdr:col>24</xdr:col>
      <xdr:colOff>63500</xdr:colOff>
      <xdr:row>59</xdr:row>
      <xdr:rowOff>124269</xdr:rowOff>
    </xdr:to>
    <xdr:cxnSp macro="">
      <xdr:nvCxnSpPr>
        <xdr:cNvPr id="121" name="直線コネクタ 120"/>
        <xdr:cNvCxnSpPr/>
      </xdr:nvCxnSpPr>
      <xdr:spPr>
        <a:xfrm flipV="1">
          <a:off x="3797300" y="10130157"/>
          <a:ext cx="838200" cy="10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124269</xdr:rowOff>
    </xdr:from>
    <xdr:to>
      <xdr:col>19</xdr:col>
      <xdr:colOff>177800</xdr:colOff>
      <xdr:row>59</xdr:row>
      <xdr:rowOff>145513</xdr:rowOff>
    </xdr:to>
    <xdr:cxnSp macro="">
      <xdr:nvCxnSpPr>
        <xdr:cNvPr id="124" name="直線コネクタ 123"/>
        <xdr:cNvCxnSpPr/>
      </xdr:nvCxnSpPr>
      <xdr:spPr>
        <a:xfrm flipV="1">
          <a:off x="2908300" y="10239819"/>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61110</xdr:rowOff>
    </xdr:from>
    <xdr:to>
      <xdr:col>15</xdr:col>
      <xdr:colOff>50800</xdr:colOff>
      <xdr:row>59</xdr:row>
      <xdr:rowOff>145513</xdr:rowOff>
    </xdr:to>
    <xdr:cxnSp macro="">
      <xdr:nvCxnSpPr>
        <xdr:cNvPr id="127" name="直線コネクタ 126"/>
        <xdr:cNvCxnSpPr/>
      </xdr:nvCxnSpPr>
      <xdr:spPr>
        <a:xfrm>
          <a:off x="2019300" y="10176660"/>
          <a:ext cx="889000" cy="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40080</xdr:rowOff>
    </xdr:from>
    <xdr:to>
      <xdr:col>10</xdr:col>
      <xdr:colOff>114300</xdr:colOff>
      <xdr:row>59</xdr:row>
      <xdr:rowOff>61110</xdr:rowOff>
    </xdr:to>
    <xdr:cxnSp macro="">
      <xdr:nvCxnSpPr>
        <xdr:cNvPr id="130" name="直線コネクタ 129"/>
        <xdr:cNvCxnSpPr/>
      </xdr:nvCxnSpPr>
      <xdr:spPr>
        <a:xfrm>
          <a:off x="1130300" y="10155630"/>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135257</xdr:rowOff>
    </xdr:from>
    <xdr:to>
      <xdr:col>24</xdr:col>
      <xdr:colOff>114300</xdr:colOff>
      <xdr:row>59</xdr:row>
      <xdr:rowOff>65407</xdr:rowOff>
    </xdr:to>
    <xdr:sp macro="" textlink="">
      <xdr:nvSpPr>
        <xdr:cNvPr id="140" name="楕円 139"/>
        <xdr:cNvSpPr/>
      </xdr:nvSpPr>
      <xdr:spPr>
        <a:xfrm>
          <a:off x="4584700" y="100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50184</xdr:rowOff>
    </xdr:from>
    <xdr:ext cx="534377" cy="259045"/>
    <xdr:sp macro="" textlink="">
      <xdr:nvSpPr>
        <xdr:cNvPr id="141" name="物件費該当値テキスト"/>
        <xdr:cNvSpPr txBox="1"/>
      </xdr:nvSpPr>
      <xdr:spPr>
        <a:xfrm>
          <a:off x="4686300" y="99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73469</xdr:rowOff>
    </xdr:from>
    <xdr:to>
      <xdr:col>20</xdr:col>
      <xdr:colOff>38100</xdr:colOff>
      <xdr:row>60</xdr:row>
      <xdr:rowOff>3619</xdr:rowOff>
    </xdr:to>
    <xdr:sp macro="" textlink="">
      <xdr:nvSpPr>
        <xdr:cNvPr id="142" name="楕円 141"/>
        <xdr:cNvSpPr/>
      </xdr:nvSpPr>
      <xdr:spPr>
        <a:xfrm>
          <a:off x="3746500" y="101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166196</xdr:rowOff>
    </xdr:from>
    <xdr:ext cx="534377" cy="259045"/>
    <xdr:sp macro="" textlink="">
      <xdr:nvSpPr>
        <xdr:cNvPr id="143" name="テキスト ボックス 142"/>
        <xdr:cNvSpPr txBox="1"/>
      </xdr:nvSpPr>
      <xdr:spPr>
        <a:xfrm>
          <a:off x="3530111" y="10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94713</xdr:rowOff>
    </xdr:from>
    <xdr:to>
      <xdr:col>15</xdr:col>
      <xdr:colOff>101600</xdr:colOff>
      <xdr:row>60</xdr:row>
      <xdr:rowOff>24863</xdr:rowOff>
    </xdr:to>
    <xdr:sp macro="" textlink="">
      <xdr:nvSpPr>
        <xdr:cNvPr id="144" name="楕円 143"/>
        <xdr:cNvSpPr/>
      </xdr:nvSpPr>
      <xdr:spPr>
        <a:xfrm>
          <a:off x="2857500" y="102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15990</xdr:rowOff>
    </xdr:from>
    <xdr:ext cx="534377" cy="259045"/>
    <xdr:sp macro="" textlink="">
      <xdr:nvSpPr>
        <xdr:cNvPr id="145" name="テキスト ボックス 144"/>
        <xdr:cNvSpPr txBox="1"/>
      </xdr:nvSpPr>
      <xdr:spPr>
        <a:xfrm>
          <a:off x="2641111" y="103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10310</xdr:rowOff>
    </xdr:from>
    <xdr:to>
      <xdr:col>10</xdr:col>
      <xdr:colOff>165100</xdr:colOff>
      <xdr:row>59</xdr:row>
      <xdr:rowOff>111910</xdr:rowOff>
    </xdr:to>
    <xdr:sp macro="" textlink="">
      <xdr:nvSpPr>
        <xdr:cNvPr id="146" name="楕円 145"/>
        <xdr:cNvSpPr/>
      </xdr:nvSpPr>
      <xdr:spPr>
        <a:xfrm>
          <a:off x="1968500" y="10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103037</xdr:rowOff>
    </xdr:from>
    <xdr:ext cx="534377" cy="259045"/>
    <xdr:sp macro="" textlink="">
      <xdr:nvSpPr>
        <xdr:cNvPr id="147" name="テキスト ボックス 146"/>
        <xdr:cNvSpPr txBox="1"/>
      </xdr:nvSpPr>
      <xdr:spPr>
        <a:xfrm>
          <a:off x="1752111" y="1021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160730</xdr:rowOff>
    </xdr:from>
    <xdr:to>
      <xdr:col>6</xdr:col>
      <xdr:colOff>38100</xdr:colOff>
      <xdr:row>59</xdr:row>
      <xdr:rowOff>90880</xdr:rowOff>
    </xdr:to>
    <xdr:sp macro="" textlink="">
      <xdr:nvSpPr>
        <xdr:cNvPr id="148" name="楕円 147"/>
        <xdr:cNvSpPr/>
      </xdr:nvSpPr>
      <xdr:spPr>
        <a:xfrm>
          <a:off x="1079500" y="101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82007</xdr:rowOff>
    </xdr:from>
    <xdr:ext cx="534377" cy="259045"/>
    <xdr:sp macro="" textlink="">
      <xdr:nvSpPr>
        <xdr:cNvPr id="149" name="テキスト ボックス 148"/>
        <xdr:cNvSpPr txBox="1"/>
      </xdr:nvSpPr>
      <xdr:spPr>
        <a:xfrm>
          <a:off x="863111" y="101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84607</xdr:rowOff>
    </xdr:from>
    <xdr:to>
      <xdr:col>24</xdr:col>
      <xdr:colOff>63500</xdr:colOff>
      <xdr:row>77</xdr:row>
      <xdr:rowOff>98037</xdr:rowOff>
    </xdr:to>
    <xdr:cxnSp macro="">
      <xdr:nvCxnSpPr>
        <xdr:cNvPr id="174" name="直線コネクタ 173"/>
        <xdr:cNvCxnSpPr/>
      </xdr:nvCxnSpPr>
      <xdr:spPr>
        <a:xfrm>
          <a:off x="3797300" y="13286257"/>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84607</xdr:rowOff>
    </xdr:from>
    <xdr:to>
      <xdr:col>19</xdr:col>
      <xdr:colOff>177800</xdr:colOff>
      <xdr:row>77</xdr:row>
      <xdr:rowOff>89294</xdr:rowOff>
    </xdr:to>
    <xdr:cxnSp macro="">
      <xdr:nvCxnSpPr>
        <xdr:cNvPr id="177" name="直線コネクタ 176"/>
        <xdr:cNvCxnSpPr/>
      </xdr:nvCxnSpPr>
      <xdr:spPr>
        <a:xfrm flipV="1">
          <a:off x="2908300" y="1328625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80607</xdr:rowOff>
    </xdr:from>
    <xdr:to>
      <xdr:col>15</xdr:col>
      <xdr:colOff>50800</xdr:colOff>
      <xdr:row>77</xdr:row>
      <xdr:rowOff>89294</xdr:rowOff>
    </xdr:to>
    <xdr:cxnSp macro="">
      <xdr:nvCxnSpPr>
        <xdr:cNvPr id="180" name="直線コネクタ 179"/>
        <xdr:cNvCxnSpPr/>
      </xdr:nvCxnSpPr>
      <xdr:spPr>
        <a:xfrm>
          <a:off x="2019300" y="1328225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80607</xdr:rowOff>
    </xdr:from>
    <xdr:to>
      <xdr:col>10</xdr:col>
      <xdr:colOff>114300</xdr:colOff>
      <xdr:row>77</xdr:row>
      <xdr:rowOff>108038</xdr:rowOff>
    </xdr:to>
    <xdr:cxnSp macro="">
      <xdr:nvCxnSpPr>
        <xdr:cNvPr id="183" name="直線コネクタ 182"/>
        <xdr:cNvCxnSpPr/>
      </xdr:nvCxnSpPr>
      <xdr:spPr>
        <a:xfrm flipV="1">
          <a:off x="1130300" y="1328225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47237</xdr:rowOff>
    </xdr:from>
    <xdr:to>
      <xdr:col>24</xdr:col>
      <xdr:colOff>114300</xdr:colOff>
      <xdr:row>77</xdr:row>
      <xdr:rowOff>148837</xdr:rowOff>
    </xdr:to>
    <xdr:sp macro="" textlink="">
      <xdr:nvSpPr>
        <xdr:cNvPr id="193" name="楕円 192"/>
        <xdr:cNvSpPr/>
      </xdr:nvSpPr>
      <xdr:spPr>
        <a:xfrm>
          <a:off x="4584700" y="13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133614</xdr:rowOff>
    </xdr:from>
    <xdr:ext cx="469744" cy="259045"/>
    <xdr:sp macro="" textlink="">
      <xdr:nvSpPr>
        <xdr:cNvPr id="194" name="維持補修費該当値テキスト"/>
        <xdr:cNvSpPr txBox="1"/>
      </xdr:nvSpPr>
      <xdr:spPr>
        <a:xfrm>
          <a:off x="4686300" y="1316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33807</xdr:rowOff>
    </xdr:from>
    <xdr:to>
      <xdr:col>20</xdr:col>
      <xdr:colOff>38100</xdr:colOff>
      <xdr:row>77</xdr:row>
      <xdr:rowOff>135407</xdr:rowOff>
    </xdr:to>
    <xdr:sp macro="" textlink="">
      <xdr:nvSpPr>
        <xdr:cNvPr id="195" name="楕円 194"/>
        <xdr:cNvSpPr/>
      </xdr:nvSpPr>
      <xdr:spPr>
        <a:xfrm>
          <a:off x="3746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126534</xdr:rowOff>
    </xdr:from>
    <xdr:ext cx="469744" cy="259045"/>
    <xdr:sp macro="" textlink="">
      <xdr:nvSpPr>
        <xdr:cNvPr id="196" name="テキスト ボックス 195"/>
        <xdr:cNvSpPr txBox="1"/>
      </xdr:nvSpPr>
      <xdr:spPr>
        <a:xfrm>
          <a:off x="3562428" y="133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38494</xdr:rowOff>
    </xdr:from>
    <xdr:to>
      <xdr:col>15</xdr:col>
      <xdr:colOff>101600</xdr:colOff>
      <xdr:row>77</xdr:row>
      <xdr:rowOff>140094</xdr:rowOff>
    </xdr:to>
    <xdr:sp macro="" textlink="">
      <xdr:nvSpPr>
        <xdr:cNvPr id="197" name="楕円 196"/>
        <xdr:cNvSpPr/>
      </xdr:nvSpPr>
      <xdr:spPr>
        <a:xfrm>
          <a:off x="2857500" y="132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131221</xdr:rowOff>
    </xdr:from>
    <xdr:ext cx="469744" cy="259045"/>
    <xdr:sp macro="" textlink="">
      <xdr:nvSpPr>
        <xdr:cNvPr id="198" name="テキスト ボックス 197"/>
        <xdr:cNvSpPr txBox="1"/>
      </xdr:nvSpPr>
      <xdr:spPr>
        <a:xfrm>
          <a:off x="2673428" y="133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29807</xdr:rowOff>
    </xdr:from>
    <xdr:to>
      <xdr:col>10</xdr:col>
      <xdr:colOff>165100</xdr:colOff>
      <xdr:row>77</xdr:row>
      <xdr:rowOff>131407</xdr:rowOff>
    </xdr:to>
    <xdr:sp macro="" textlink="">
      <xdr:nvSpPr>
        <xdr:cNvPr id="199" name="楕円 198"/>
        <xdr:cNvSpPr/>
      </xdr:nvSpPr>
      <xdr:spPr>
        <a:xfrm>
          <a:off x="1968500" y="132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122534</xdr:rowOff>
    </xdr:from>
    <xdr:ext cx="469744" cy="259045"/>
    <xdr:sp macro="" textlink="">
      <xdr:nvSpPr>
        <xdr:cNvPr id="200" name="テキスト ボックス 199"/>
        <xdr:cNvSpPr txBox="1"/>
      </xdr:nvSpPr>
      <xdr:spPr>
        <a:xfrm>
          <a:off x="1784428" y="133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201" name="楕円 200"/>
        <xdr:cNvSpPr/>
      </xdr:nvSpPr>
      <xdr:spPr>
        <a:xfrm>
          <a:off x="1079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149965</xdr:rowOff>
    </xdr:from>
    <xdr:ext cx="469744" cy="259045"/>
    <xdr:sp macro="" textlink="">
      <xdr:nvSpPr>
        <xdr:cNvPr id="202" name="テキスト ボックス 201"/>
        <xdr:cNvSpPr txBox="1"/>
      </xdr:nvSpPr>
      <xdr:spPr>
        <a:xfrm>
          <a:off x="895428" y="133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106781</xdr:rowOff>
    </xdr:from>
    <xdr:to>
      <xdr:col>24</xdr:col>
      <xdr:colOff>63500</xdr:colOff>
      <xdr:row>93</xdr:row>
      <xdr:rowOff>165940</xdr:rowOff>
    </xdr:to>
    <xdr:cxnSp macro="">
      <xdr:nvCxnSpPr>
        <xdr:cNvPr id="234" name="直線コネクタ 233"/>
        <xdr:cNvCxnSpPr/>
      </xdr:nvCxnSpPr>
      <xdr:spPr>
        <a:xfrm flipV="1">
          <a:off x="3797300" y="16051631"/>
          <a:ext cx="8382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165940</xdr:rowOff>
    </xdr:from>
    <xdr:to>
      <xdr:col>19</xdr:col>
      <xdr:colOff>177800</xdr:colOff>
      <xdr:row>94</xdr:row>
      <xdr:rowOff>144779</xdr:rowOff>
    </xdr:to>
    <xdr:cxnSp macro="">
      <xdr:nvCxnSpPr>
        <xdr:cNvPr id="237" name="直線コネクタ 236"/>
        <xdr:cNvCxnSpPr/>
      </xdr:nvCxnSpPr>
      <xdr:spPr>
        <a:xfrm flipV="1">
          <a:off x="2908300" y="16110790"/>
          <a:ext cx="889000" cy="1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67805</xdr:rowOff>
    </xdr:from>
    <xdr:to>
      <xdr:col>15</xdr:col>
      <xdr:colOff>50800</xdr:colOff>
      <xdr:row>94</xdr:row>
      <xdr:rowOff>144779</xdr:rowOff>
    </xdr:to>
    <xdr:cxnSp macro="">
      <xdr:nvCxnSpPr>
        <xdr:cNvPr id="240" name="直線コネクタ 239"/>
        <xdr:cNvCxnSpPr/>
      </xdr:nvCxnSpPr>
      <xdr:spPr>
        <a:xfrm>
          <a:off x="2019300" y="16184105"/>
          <a:ext cx="889000" cy="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67805</xdr:rowOff>
    </xdr:from>
    <xdr:to>
      <xdr:col>10</xdr:col>
      <xdr:colOff>114300</xdr:colOff>
      <xdr:row>94</xdr:row>
      <xdr:rowOff>133741</xdr:rowOff>
    </xdr:to>
    <xdr:cxnSp macro="">
      <xdr:nvCxnSpPr>
        <xdr:cNvPr id="243" name="直線コネクタ 242"/>
        <xdr:cNvCxnSpPr/>
      </xdr:nvCxnSpPr>
      <xdr:spPr>
        <a:xfrm flipV="1">
          <a:off x="1130300" y="16184105"/>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55981</xdr:rowOff>
    </xdr:from>
    <xdr:to>
      <xdr:col>24</xdr:col>
      <xdr:colOff>114300</xdr:colOff>
      <xdr:row>93</xdr:row>
      <xdr:rowOff>157581</xdr:rowOff>
    </xdr:to>
    <xdr:sp macro="" textlink="">
      <xdr:nvSpPr>
        <xdr:cNvPr id="253" name="楕円 252"/>
        <xdr:cNvSpPr/>
      </xdr:nvSpPr>
      <xdr:spPr>
        <a:xfrm>
          <a:off x="4584700" y="16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78858</xdr:rowOff>
    </xdr:from>
    <xdr:ext cx="599010" cy="259045"/>
    <xdr:sp macro="" textlink="">
      <xdr:nvSpPr>
        <xdr:cNvPr id="254" name="扶助費該当値テキスト"/>
        <xdr:cNvSpPr txBox="1"/>
      </xdr:nvSpPr>
      <xdr:spPr>
        <a:xfrm>
          <a:off x="4686300" y="1585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115140</xdr:rowOff>
    </xdr:from>
    <xdr:to>
      <xdr:col>20</xdr:col>
      <xdr:colOff>38100</xdr:colOff>
      <xdr:row>94</xdr:row>
      <xdr:rowOff>45290</xdr:rowOff>
    </xdr:to>
    <xdr:sp macro="" textlink="">
      <xdr:nvSpPr>
        <xdr:cNvPr id="255" name="楕円 254"/>
        <xdr:cNvSpPr/>
      </xdr:nvSpPr>
      <xdr:spPr>
        <a:xfrm>
          <a:off x="3746500" y="16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61817</xdr:rowOff>
    </xdr:from>
    <xdr:ext cx="534377" cy="259045"/>
    <xdr:sp macro="" textlink="">
      <xdr:nvSpPr>
        <xdr:cNvPr id="256" name="テキスト ボックス 255"/>
        <xdr:cNvSpPr txBox="1"/>
      </xdr:nvSpPr>
      <xdr:spPr>
        <a:xfrm>
          <a:off x="3530111" y="158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93979</xdr:rowOff>
    </xdr:from>
    <xdr:to>
      <xdr:col>15</xdr:col>
      <xdr:colOff>101600</xdr:colOff>
      <xdr:row>95</xdr:row>
      <xdr:rowOff>24129</xdr:rowOff>
    </xdr:to>
    <xdr:sp macro="" textlink="">
      <xdr:nvSpPr>
        <xdr:cNvPr id="257" name="楕円 256"/>
        <xdr:cNvSpPr/>
      </xdr:nvSpPr>
      <xdr:spPr>
        <a:xfrm>
          <a:off x="2857500" y="162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40656</xdr:rowOff>
    </xdr:from>
    <xdr:ext cx="534377" cy="259045"/>
    <xdr:sp macro="" textlink="">
      <xdr:nvSpPr>
        <xdr:cNvPr id="258" name="テキスト ボックス 257"/>
        <xdr:cNvSpPr txBox="1"/>
      </xdr:nvSpPr>
      <xdr:spPr>
        <a:xfrm>
          <a:off x="2641111" y="159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17005</xdr:rowOff>
    </xdr:from>
    <xdr:to>
      <xdr:col>10</xdr:col>
      <xdr:colOff>165100</xdr:colOff>
      <xdr:row>94</xdr:row>
      <xdr:rowOff>118605</xdr:rowOff>
    </xdr:to>
    <xdr:sp macro="" textlink="">
      <xdr:nvSpPr>
        <xdr:cNvPr id="259" name="楕円 258"/>
        <xdr:cNvSpPr/>
      </xdr:nvSpPr>
      <xdr:spPr>
        <a:xfrm>
          <a:off x="19685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135132</xdr:rowOff>
    </xdr:from>
    <xdr:ext cx="534377" cy="259045"/>
    <xdr:sp macro="" textlink="">
      <xdr:nvSpPr>
        <xdr:cNvPr id="260" name="テキスト ボックス 259"/>
        <xdr:cNvSpPr txBox="1"/>
      </xdr:nvSpPr>
      <xdr:spPr>
        <a:xfrm>
          <a:off x="1752111" y="15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82941</xdr:rowOff>
    </xdr:from>
    <xdr:to>
      <xdr:col>6</xdr:col>
      <xdr:colOff>38100</xdr:colOff>
      <xdr:row>95</xdr:row>
      <xdr:rowOff>13091</xdr:rowOff>
    </xdr:to>
    <xdr:sp macro="" textlink="">
      <xdr:nvSpPr>
        <xdr:cNvPr id="261" name="楕円 260"/>
        <xdr:cNvSpPr/>
      </xdr:nvSpPr>
      <xdr:spPr>
        <a:xfrm>
          <a:off x="1079500" y="1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29618</xdr:rowOff>
    </xdr:from>
    <xdr:ext cx="534377" cy="259045"/>
    <xdr:sp macro="" textlink="">
      <xdr:nvSpPr>
        <xdr:cNvPr id="262" name="テキスト ボックス 261"/>
        <xdr:cNvSpPr txBox="1"/>
      </xdr:nvSpPr>
      <xdr:spPr>
        <a:xfrm>
          <a:off x="863111" y="1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xdr:rowOff>
    </xdr:from>
    <xdr:to>
      <xdr:col>55</xdr:col>
      <xdr:colOff>0</xdr:colOff>
      <xdr:row>37</xdr:row>
      <xdr:rowOff>169235</xdr:rowOff>
    </xdr:to>
    <xdr:cxnSp macro="">
      <xdr:nvCxnSpPr>
        <xdr:cNvPr id="289" name="直線コネクタ 288"/>
        <xdr:cNvCxnSpPr/>
      </xdr:nvCxnSpPr>
      <xdr:spPr>
        <a:xfrm flipV="1">
          <a:off x="9639300" y="6000840"/>
          <a:ext cx="838200" cy="5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165390</xdr:rowOff>
    </xdr:from>
    <xdr:to>
      <xdr:col>50</xdr:col>
      <xdr:colOff>114300</xdr:colOff>
      <xdr:row>37</xdr:row>
      <xdr:rowOff>169235</xdr:rowOff>
    </xdr:to>
    <xdr:cxnSp macro="">
      <xdr:nvCxnSpPr>
        <xdr:cNvPr id="292" name="直線コネクタ 291"/>
        <xdr:cNvCxnSpPr/>
      </xdr:nvCxnSpPr>
      <xdr:spPr>
        <a:xfrm>
          <a:off x="8750300" y="6509040"/>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152392</xdr:rowOff>
    </xdr:from>
    <xdr:to>
      <xdr:col>45</xdr:col>
      <xdr:colOff>177800</xdr:colOff>
      <xdr:row>37</xdr:row>
      <xdr:rowOff>165390</xdr:rowOff>
    </xdr:to>
    <xdr:cxnSp macro="">
      <xdr:nvCxnSpPr>
        <xdr:cNvPr id="295" name="直線コネクタ 294"/>
        <xdr:cNvCxnSpPr/>
      </xdr:nvCxnSpPr>
      <xdr:spPr>
        <a:xfrm>
          <a:off x="7861300" y="6496042"/>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152392</xdr:rowOff>
    </xdr:from>
    <xdr:to>
      <xdr:col>41</xdr:col>
      <xdr:colOff>50800</xdr:colOff>
      <xdr:row>37</xdr:row>
      <xdr:rowOff>165957</xdr:rowOff>
    </xdr:to>
    <xdr:cxnSp macro="">
      <xdr:nvCxnSpPr>
        <xdr:cNvPr id="298" name="直線コネクタ 297"/>
        <xdr:cNvCxnSpPr/>
      </xdr:nvCxnSpPr>
      <xdr:spPr>
        <a:xfrm flipV="1">
          <a:off x="6972300" y="649604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120740</xdr:rowOff>
    </xdr:from>
    <xdr:to>
      <xdr:col>55</xdr:col>
      <xdr:colOff>50800</xdr:colOff>
      <xdr:row>35</xdr:row>
      <xdr:rowOff>50890</xdr:rowOff>
    </xdr:to>
    <xdr:sp macro="" textlink="">
      <xdr:nvSpPr>
        <xdr:cNvPr id="308" name="楕円 307"/>
        <xdr:cNvSpPr/>
      </xdr:nvSpPr>
      <xdr:spPr>
        <a:xfrm>
          <a:off x="10426700" y="59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47609</xdr:rowOff>
    </xdr:from>
    <xdr:ext cx="599010" cy="259045"/>
    <xdr:sp macro="" textlink="">
      <xdr:nvSpPr>
        <xdr:cNvPr id="309" name="補助費等該当値テキスト"/>
        <xdr:cNvSpPr txBox="1"/>
      </xdr:nvSpPr>
      <xdr:spPr>
        <a:xfrm>
          <a:off x="10528300" y="587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118435</xdr:rowOff>
    </xdr:from>
    <xdr:to>
      <xdr:col>50</xdr:col>
      <xdr:colOff>165100</xdr:colOff>
      <xdr:row>38</xdr:row>
      <xdr:rowOff>48585</xdr:rowOff>
    </xdr:to>
    <xdr:sp macro="" textlink="">
      <xdr:nvSpPr>
        <xdr:cNvPr id="310" name="楕円 309"/>
        <xdr:cNvSpPr/>
      </xdr:nvSpPr>
      <xdr:spPr>
        <a:xfrm>
          <a:off x="9588500" y="64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39712</xdr:rowOff>
    </xdr:from>
    <xdr:ext cx="534377" cy="259045"/>
    <xdr:sp macro="" textlink="">
      <xdr:nvSpPr>
        <xdr:cNvPr id="311" name="テキスト ボックス 310"/>
        <xdr:cNvSpPr txBox="1"/>
      </xdr:nvSpPr>
      <xdr:spPr>
        <a:xfrm>
          <a:off x="9372111" y="65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114590</xdr:rowOff>
    </xdr:from>
    <xdr:to>
      <xdr:col>46</xdr:col>
      <xdr:colOff>38100</xdr:colOff>
      <xdr:row>38</xdr:row>
      <xdr:rowOff>44740</xdr:rowOff>
    </xdr:to>
    <xdr:sp macro="" textlink="">
      <xdr:nvSpPr>
        <xdr:cNvPr id="312" name="楕円 311"/>
        <xdr:cNvSpPr/>
      </xdr:nvSpPr>
      <xdr:spPr>
        <a:xfrm>
          <a:off x="8699500" y="64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35867</xdr:rowOff>
    </xdr:from>
    <xdr:ext cx="534377" cy="259045"/>
    <xdr:sp macro="" textlink="">
      <xdr:nvSpPr>
        <xdr:cNvPr id="313" name="テキスト ボックス 312"/>
        <xdr:cNvSpPr txBox="1"/>
      </xdr:nvSpPr>
      <xdr:spPr>
        <a:xfrm>
          <a:off x="8483111" y="655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101592</xdr:rowOff>
    </xdr:from>
    <xdr:to>
      <xdr:col>41</xdr:col>
      <xdr:colOff>101600</xdr:colOff>
      <xdr:row>38</xdr:row>
      <xdr:rowOff>31742</xdr:rowOff>
    </xdr:to>
    <xdr:sp macro="" textlink="">
      <xdr:nvSpPr>
        <xdr:cNvPr id="314" name="楕円 313"/>
        <xdr:cNvSpPr/>
      </xdr:nvSpPr>
      <xdr:spPr>
        <a:xfrm>
          <a:off x="7810500" y="644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22869</xdr:rowOff>
    </xdr:from>
    <xdr:ext cx="534377" cy="259045"/>
    <xdr:sp macro="" textlink="">
      <xdr:nvSpPr>
        <xdr:cNvPr id="315" name="テキスト ボックス 314"/>
        <xdr:cNvSpPr txBox="1"/>
      </xdr:nvSpPr>
      <xdr:spPr>
        <a:xfrm>
          <a:off x="7594111" y="65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115157</xdr:rowOff>
    </xdr:from>
    <xdr:to>
      <xdr:col>36</xdr:col>
      <xdr:colOff>165100</xdr:colOff>
      <xdr:row>38</xdr:row>
      <xdr:rowOff>45307</xdr:rowOff>
    </xdr:to>
    <xdr:sp macro="" textlink="">
      <xdr:nvSpPr>
        <xdr:cNvPr id="316" name="楕円 315"/>
        <xdr:cNvSpPr/>
      </xdr:nvSpPr>
      <xdr:spPr>
        <a:xfrm>
          <a:off x="6921500" y="64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36434</xdr:rowOff>
    </xdr:from>
    <xdr:ext cx="534377" cy="259045"/>
    <xdr:sp macro="" textlink="">
      <xdr:nvSpPr>
        <xdr:cNvPr id="317" name="テキスト ボックス 316"/>
        <xdr:cNvSpPr txBox="1"/>
      </xdr:nvSpPr>
      <xdr:spPr>
        <a:xfrm>
          <a:off x="6705111" y="65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56014</xdr:rowOff>
    </xdr:from>
    <xdr:to>
      <xdr:col>55</xdr:col>
      <xdr:colOff>0</xdr:colOff>
      <xdr:row>57</xdr:row>
      <xdr:rowOff>40451</xdr:rowOff>
    </xdr:to>
    <xdr:cxnSp macro="">
      <xdr:nvCxnSpPr>
        <xdr:cNvPr id="344" name="直線コネクタ 343"/>
        <xdr:cNvCxnSpPr/>
      </xdr:nvCxnSpPr>
      <xdr:spPr>
        <a:xfrm flipV="1">
          <a:off x="9639300" y="9657214"/>
          <a:ext cx="838200" cy="15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17152</xdr:rowOff>
    </xdr:from>
    <xdr:to>
      <xdr:col>50</xdr:col>
      <xdr:colOff>114300</xdr:colOff>
      <xdr:row>57</xdr:row>
      <xdr:rowOff>40451</xdr:rowOff>
    </xdr:to>
    <xdr:cxnSp macro="">
      <xdr:nvCxnSpPr>
        <xdr:cNvPr id="347" name="直線コネクタ 346"/>
        <xdr:cNvCxnSpPr/>
      </xdr:nvCxnSpPr>
      <xdr:spPr>
        <a:xfrm>
          <a:off x="8750300" y="9789802"/>
          <a:ext cx="8890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49430</xdr:rowOff>
    </xdr:from>
    <xdr:to>
      <xdr:col>45</xdr:col>
      <xdr:colOff>177800</xdr:colOff>
      <xdr:row>57</xdr:row>
      <xdr:rowOff>17152</xdr:rowOff>
    </xdr:to>
    <xdr:cxnSp macro="">
      <xdr:nvCxnSpPr>
        <xdr:cNvPr id="350" name="直線コネクタ 349"/>
        <xdr:cNvCxnSpPr/>
      </xdr:nvCxnSpPr>
      <xdr:spPr>
        <a:xfrm>
          <a:off x="7861300" y="9650630"/>
          <a:ext cx="889000" cy="1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34928</xdr:rowOff>
    </xdr:from>
    <xdr:to>
      <xdr:col>41</xdr:col>
      <xdr:colOff>50800</xdr:colOff>
      <xdr:row>56</xdr:row>
      <xdr:rowOff>49430</xdr:rowOff>
    </xdr:to>
    <xdr:cxnSp macro="">
      <xdr:nvCxnSpPr>
        <xdr:cNvPr id="353" name="直線コネクタ 352"/>
        <xdr:cNvCxnSpPr/>
      </xdr:nvCxnSpPr>
      <xdr:spPr>
        <a:xfrm>
          <a:off x="6972300" y="9293228"/>
          <a:ext cx="889000" cy="3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5214</xdr:rowOff>
    </xdr:from>
    <xdr:to>
      <xdr:col>55</xdr:col>
      <xdr:colOff>50800</xdr:colOff>
      <xdr:row>56</xdr:row>
      <xdr:rowOff>106814</xdr:rowOff>
    </xdr:to>
    <xdr:sp macro="" textlink="">
      <xdr:nvSpPr>
        <xdr:cNvPr id="363" name="楕円 362"/>
        <xdr:cNvSpPr/>
      </xdr:nvSpPr>
      <xdr:spPr>
        <a:xfrm>
          <a:off x="10426700" y="96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155091</xdr:rowOff>
    </xdr:from>
    <xdr:ext cx="534377" cy="259045"/>
    <xdr:sp macro="" textlink="">
      <xdr:nvSpPr>
        <xdr:cNvPr id="364" name="普通建設事業費該当値テキスト"/>
        <xdr:cNvSpPr txBox="1"/>
      </xdr:nvSpPr>
      <xdr:spPr>
        <a:xfrm>
          <a:off x="10528300" y="95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161101</xdr:rowOff>
    </xdr:from>
    <xdr:to>
      <xdr:col>50</xdr:col>
      <xdr:colOff>165100</xdr:colOff>
      <xdr:row>57</xdr:row>
      <xdr:rowOff>91251</xdr:rowOff>
    </xdr:to>
    <xdr:sp macro="" textlink="">
      <xdr:nvSpPr>
        <xdr:cNvPr id="365" name="楕円 364"/>
        <xdr:cNvSpPr/>
      </xdr:nvSpPr>
      <xdr:spPr>
        <a:xfrm>
          <a:off x="9588500" y="97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82378</xdr:rowOff>
    </xdr:from>
    <xdr:ext cx="534377" cy="259045"/>
    <xdr:sp macro="" textlink="">
      <xdr:nvSpPr>
        <xdr:cNvPr id="366" name="テキスト ボックス 365"/>
        <xdr:cNvSpPr txBox="1"/>
      </xdr:nvSpPr>
      <xdr:spPr>
        <a:xfrm>
          <a:off x="9372111" y="98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137802</xdr:rowOff>
    </xdr:from>
    <xdr:to>
      <xdr:col>46</xdr:col>
      <xdr:colOff>38100</xdr:colOff>
      <xdr:row>57</xdr:row>
      <xdr:rowOff>67952</xdr:rowOff>
    </xdr:to>
    <xdr:sp macro="" textlink="">
      <xdr:nvSpPr>
        <xdr:cNvPr id="367" name="楕円 366"/>
        <xdr:cNvSpPr/>
      </xdr:nvSpPr>
      <xdr:spPr>
        <a:xfrm>
          <a:off x="8699500" y="97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59079</xdr:rowOff>
    </xdr:from>
    <xdr:ext cx="534377" cy="259045"/>
    <xdr:sp macro="" textlink="">
      <xdr:nvSpPr>
        <xdr:cNvPr id="368" name="テキスト ボックス 367"/>
        <xdr:cNvSpPr txBox="1"/>
      </xdr:nvSpPr>
      <xdr:spPr>
        <a:xfrm>
          <a:off x="8483111" y="98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170080</xdr:rowOff>
    </xdr:from>
    <xdr:to>
      <xdr:col>41</xdr:col>
      <xdr:colOff>101600</xdr:colOff>
      <xdr:row>56</xdr:row>
      <xdr:rowOff>100230</xdr:rowOff>
    </xdr:to>
    <xdr:sp macro="" textlink="">
      <xdr:nvSpPr>
        <xdr:cNvPr id="369" name="楕円 368"/>
        <xdr:cNvSpPr/>
      </xdr:nvSpPr>
      <xdr:spPr>
        <a:xfrm>
          <a:off x="7810500" y="95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91357</xdr:rowOff>
    </xdr:from>
    <xdr:ext cx="534377" cy="259045"/>
    <xdr:sp macro="" textlink="">
      <xdr:nvSpPr>
        <xdr:cNvPr id="370" name="テキスト ボックス 369"/>
        <xdr:cNvSpPr txBox="1"/>
      </xdr:nvSpPr>
      <xdr:spPr>
        <a:xfrm>
          <a:off x="7594111" y="96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155578</xdr:rowOff>
    </xdr:from>
    <xdr:to>
      <xdr:col>36</xdr:col>
      <xdr:colOff>165100</xdr:colOff>
      <xdr:row>54</xdr:row>
      <xdr:rowOff>85728</xdr:rowOff>
    </xdr:to>
    <xdr:sp macro="" textlink="">
      <xdr:nvSpPr>
        <xdr:cNvPr id="371" name="楕円 370"/>
        <xdr:cNvSpPr/>
      </xdr:nvSpPr>
      <xdr:spPr>
        <a:xfrm>
          <a:off x="6921500" y="92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102255</xdr:rowOff>
    </xdr:from>
    <xdr:ext cx="534377" cy="259045"/>
    <xdr:sp macro="" textlink="">
      <xdr:nvSpPr>
        <xdr:cNvPr id="372" name="テキスト ボックス 371"/>
        <xdr:cNvSpPr txBox="1"/>
      </xdr:nvSpPr>
      <xdr:spPr>
        <a:xfrm>
          <a:off x="6705111" y="90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74533</xdr:rowOff>
    </xdr:from>
    <xdr:to>
      <xdr:col>55</xdr:col>
      <xdr:colOff>0</xdr:colOff>
      <xdr:row>77</xdr:row>
      <xdr:rowOff>103319</xdr:rowOff>
    </xdr:to>
    <xdr:cxnSp macro="">
      <xdr:nvCxnSpPr>
        <xdr:cNvPr id="403" name="直線コネクタ 402"/>
        <xdr:cNvCxnSpPr/>
      </xdr:nvCxnSpPr>
      <xdr:spPr>
        <a:xfrm flipV="1">
          <a:off x="9639300" y="13104733"/>
          <a:ext cx="838200" cy="20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95808</xdr:rowOff>
    </xdr:from>
    <xdr:to>
      <xdr:col>50</xdr:col>
      <xdr:colOff>114300</xdr:colOff>
      <xdr:row>77</xdr:row>
      <xdr:rowOff>103319</xdr:rowOff>
    </xdr:to>
    <xdr:cxnSp macro="">
      <xdr:nvCxnSpPr>
        <xdr:cNvPr id="406" name="直線コネクタ 405"/>
        <xdr:cNvCxnSpPr/>
      </xdr:nvCxnSpPr>
      <xdr:spPr>
        <a:xfrm>
          <a:off x="8750300" y="1329745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46806</xdr:rowOff>
    </xdr:from>
    <xdr:to>
      <xdr:col>45</xdr:col>
      <xdr:colOff>177800</xdr:colOff>
      <xdr:row>77</xdr:row>
      <xdr:rowOff>95808</xdr:rowOff>
    </xdr:to>
    <xdr:cxnSp macro="">
      <xdr:nvCxnSpPr>
        <xdr:cNvPr id="409" name="直線コネクタ 408"/>
        <xdr:cNvCxnSpPr/>
      </xdr:nvCxnSpPr>
      <xdr:spPr>
        <a:xfrm>
          <a:off x="7861300" y="13077006"/>
          <a:ext cx="889000" cy="2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108317</xdr:rowOff>
    </xdr:from>
    <xdr:to>
      <xdr:col>41</xdr:col>
      <xdr:colOff>50800</xdr:colOff>
      <xdr:row>76</xdr:row>
      <xdr:rowOff>46806</xdr:rowOff>
    </xdr:to>
    <xdr:cxnSp macro="">
      <xdr:nvCxnSpPr>
        <xdr:cNvPr id="412" name="直線コネクタ 411"/>
        <xdr:cNvCxnSpPr/>
      </xdr:nvCxnSpPr>
      <xdr:spPr>
        <a:xfrm>
          <a:off x="6972300" y="12624167"/>
          <a:ext cx="889000" cy="4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23733</xdr:rowOff>
    </xdr:from>
    <xdr:to>
      <xdr:col>55</xdr:col>
      <xdr:colOff>50800</xdr:colOff>
      <xdr:row>76</xdr:row>
      <xdr:rowOff>125333</xdr:rowOff>
    </xdr:to>
    <xdr:sp macro="" textlink="">
      <xdr:nvSpPr>
        <xdr:cNvPr id="422" name="楕円 421"/>
        <xdr:cNvSpPr/>
      </xdr:nvSpPr>
      <xdr:spPr>
        <a:xfrm>
          <a:off x="10426700" y="130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46610</xdr:rowOff>
    </xdr:from>
    <xdr:ext cx="534377" cy="259045"/>
    <xdr:sp macro="" textlink="">
      <xdr:nvSpPr>
        <xdr:cNvPr id="423" name="普通建設事業費 （ うち新規整備　）該当値テキスト"/>
        <xdr:cNvSpPr txBox="1"/>
      </xdr:nvSpPr>
      <xdr:spPr>
        <a:xfrm>
          <a:off x="10528300" y="129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52519</xdr:rowOff>
    </xdr:from>
    <xdr:to>
      <xdr:col>50</xdr:col>
      <xdr:colOff>165100</xdr:colOff>
      <xdr:row>77</xdr:row>
      <xdr:rowOff>154119</xdr:rowOff>
    </xdr:to>
    <xdr:sp macro="" textlink="">
      <xdr:nvSpPr>
        <xdr:cNvPr id="424" name="楕円 423"/>
        <xdr:cNvSpPr/>
      </xdr:nvSpPr>
      <xdr:spPr>
        <a:xfrm>
          <a:off x="9588500" y="13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170646</xdr:rowOff>
    </xdr:from>
    <xdr:ext cx="534377" cy="259045"/>
    <xdr:sp macro="" textlink="">
      <xdr:nvSpPr>
        <xdr:cNvPr id="425" name="テキスト ボックス 424"/>
        <xdr:cNvSpPr txBox="1"/>
      </xdr:nvSpPr>
      <xdr:spPr>
        <a:xfrm>
          <a:off x="9372111" y="130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45008</xdr:rowOff>
    </xdr:from>
    <xdr:to>
      <xdr:col>46</xdr:col>
      <xdr:colOff>38100</xdr:colOff>
      <xdr:row>77</xdr:row>
      <xdr:rowOff>146608</xdr:rowOff>
    </xdr:to>
    <xdr:sp macro="" textlink="">
      <xdr:nvSpPr>
        <xdr:cNvPr id="426" name="楕円 425"/>
        <xdr:cNvSpPr/>
      </xdr:nvSpPr>
      <xdr:spPr>
        <a:xfrm>
          <a:off x="8699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163135</xdr:rowOff>
    </xdr:from>
    <xdr:ext cx="534377" cy="259045"/>
    <xdr:sp macro="" textlink="">
      <xdr:nvSpPr>
        <xdr:cNvPr id="427" name="テキスト ボックス 426"/>
        <xdr:cNvSpPr txBox="1"/>
      </xdr:nvSpPr>
      <xdr:spPr>
        <a:xfrm>
          <a:off x="8483111" y="13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167456</xdr:rowOff>
    </xdr:from>
    <xdr:to>
      <xdr:col>41</xdr:col>
      <xdr:colOff>101600</xdr:colOff>
      <xdr:row>76</xdr:row>
      <xdr:rowOff>97606</xdr:rowOff>
    </xdr:to>
    <xdr:sp macro="" textlink="">
      <xdr:nvSpPr>
        <xdr:cNvPr id="428" name="楕円 427"/>
        <xdr:cNvSpPr/>
      </xdr:nvSpPr>
      <xdr:spPr>
        <a:xfrm>
          <a:off x="7810500" y="13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114133</xdr:rowOff>
    </xdr:from>
    <xdr:ext cx="534377" cy="259045"/>
    <xdr:sp macro="" textlink="">
      <xdr:nvSpPr>
        <xdr:cNvPr id="429" name="テキスト ボックス 428"/>
        <xdr:cNvSpPr txBox="1"/>
      </xdr:nvSpPr>
      <xdr:spPr>
        <a:xfrm>
          <a:off x="7594111" y="128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57517</xdr:rowOff>
    </xdr:from>
    <xdr:to>
      <xdr:col>36</xdr:col>
      <xdr:colOff>165100</xdr:colOff>
      <xdr:row>73</xdr:row>
      <xdr:rowOff>159117</xdr:rowOff>
    </xdr:to>
    <xdr:sp macro="" textlink="">
      <xdr:nvSpPr>
        <xdr:cNvPr id="430" name="楕円 429"/>
        <xdr:cNvSpPr/>
      </xdr:nvSpPr>
      <xdr:spPr>
        <a:xfrm>
          <a:off x="6921500" y="125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4194</xdr:rowOff>
    </xdr:from>
    <xdr:ext cx="534377" cy="259045"/>
    <xdr:sp macro="" textlink="">
      <xdr:nvSpPr>
        <xdr:cNvPr id="431" name="テキスト ボックス 430"/>
        <xdr:cNvSpPr txBox="1"/>
      </xdr:nvSpPr>
      <xdr:spPr>
        <a:xfrm>
          <a:off x="6705111" y="123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82499</xdr:rowOff>
    </xdr:from>
    <xdr:to>
      <xdr:col>55</xdr:col>
      <xdr:colOff>0</xdr:colOff>
      <xdr:row>98</xdr:row>
      <xdr:rowOff>109702</xdr:rowOff>
    </xdr:to>
    <xdr:cxnSp macro="">
      <xdr:nvCxnSpPr>
        <xdr:cNvPr id="460" name="直線コネクタ 459"/>
        <xdr:cNvCxnSpPr/>
      </xdr:nvCxnSpPr>
      <xdr:spPr>
        <a:xfrm flipV="1">
          <a:off x="9639300" y="16884599"/>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109702</xdr:rowOff>
    </xdr:from>
    <xdr:to>
      <xdr:col>50</xdr:col>
      <xdr:colOff>114300</xdr:colOff>
      <xdr:row>98</xdr:row>
      <xdr:rowOff>169151</xdr:rowOff>
    </xdr:to>
    <xdr:cxnSp macro="">
      <xdr:nvCxnSpPr>
        <xdr:cNvPr id="463" name="直線コネクタ 462"/>
        <xdr:cNvCxnSpPr/>
      </xdr:nvCxnSpPr>
      <xdr:spPr>
        <a:xfrm flipV="1">
          <a:off x="8750300" y="16911802"/>
          <a:ext cx="889000" cy="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98120</xdr:rowOff>
    </xdr:from>
    <xdr:to>
      <xdr:col>45</xdr:col>
      <xdr:colOff>177800</xdr:colOff>
      <xdr:row>98</xdr:row>
      <xdr:rowOff>169151</xdr:rowOff>
    </xdr:to>
    <xdr:cxnSp macro="">
      <xdr:nvCxnSpPr>
        <xdr:cNvPr id="466" name="直線コネクタ 465"/>
        <xdr:cNvCxnSpPr/>
      </xdr:nvCxnSpPr>
      <xdr:spPr>
        <a:xfrm>
          <a:off x="7861300" y="16900220"/>
          <a:ext cx="8890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98120</xdr:rowOff>
    </xdr:from>
    <xdr:to>
      <xdr:col>41</xdr:col>
      <xdr:colOff>50800</xdr:colOff>
      <xdr:row>98</xdr:row>
      <xdr:rowOff>153836</xdr:rowOff>
    </xdr:to>
    <xdr:cxnSp macro="">
      <xdr:nvCxnSpPr>
        <xdr:cNvPr id="469" name="直線コネクタ 468"/>
        <xdr:cNvCxnSpPr/>
      </xdr:nvCxnSpPr>
      <xdr:spPr>
        <a:xfrm flipV="1">
          <a:off x="6972300" y="16900220"/>
          <a:ext cx="8890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31699</xdr:rowOff>
    </xdr:from>
    <xdr:to>
      <xdr:col>55</xdr:col>
      <xdr:colOff>50800</xdr:colOff>
      <xdr:row>98</xdr:row>
      <xdr:rowOff>133299</xdr:rowOff>
    </xdr:to>
    <xdr:sp macro="" textlink="">
      <xdr:nvSpPr>
        <xdr:cNvPr id="479" name="楕円 478"/>
        <xdr:cNvSpPr/>
      </xdr:nvSpPr>
      <xdr:spPr>
        <a:xfrm>
          <a:off x="10426700" y="168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118076</xdr:rowOff>
    </xdr:from>
    <xdr:ext cx="534377" cy="259045"/>
    <xdr:sp macro="" textlink="">
      <xdr:nvSpPr>
        <xdr:cNvPr id="480" name="普通建設事業費 （ うち更新整備　）該当値テキスト"/>
        <xdr:cNvSpPr txBox="1"/>
      </xdr:nvSpPr>
      <xdr:spPr>
        <a:xfrm>
          <a:off x="10528300" y="167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58902</xdr:rowOff>
    </xdr:from>
    <xdr:to>
      <xdr:col>50</xdr:col>
      <xdr:colOff>165100</xdr:colOff>
      <xdr:row>98</xdr:row>
      <xdr:rowOff>160502</xdr:rowOff>
    </xdr:to>
    <xdr:sp macro="" textlink="">
      <xdr:nvSpPr>
        <xdr:cNvPr id="481" name="楕円 480"/>
        <xdr:cNvSpPr/>
      </xdr:nvSpPr>
      <xdr:spPr>
        <a:xfrm>
          <a:off x="9588500" y="168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151629</xdr:rowOff>
    </xdr:from>
    <xdr:ext cx="469744" cy="259045"/>
    <xdr:sp macro="" textlink="">
      <xdr:nvSpPr>
        <xdr:cNvPr id="482" name="テキスト ボックス 481"/>
        <xdr:cNvSpPr txBox="1"/>
      </xdr:nvSpPr>
      <xdr:spPr>
        <a:xfrm>
          <a:off x="9404428" y="16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118351</xdr:rowOff>
    </xdr:from>
    <xdr:to>
      <xdr:col>46</xdr:col>
      <xdr:colOff>38100</xdr:colOff>
      <xdr:row>99</xdr:row>
      <xdr:rowOff>48501</xdr:rowOff>
    </xdr:to>
    <xdr:sp macro="" textlink="">
      <xdr:nvSpPr>
        <xdr:cNvPr id="483" name="楕円 482"/>
        <xdr:cNvSpPr/>
      </xdr:nvSpPr>
      <xdr:spPr>
        <a:xfrm>
          <a:off x="8699500" y="1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39628</xdr:rowOff>
    </xdr:from>
    <xdr:ext cx="469744" cy="259045"/>
    <xdr:sp macro="" textlink="">
      <xdr:nvSpPr>
        <xdr:cNvPr id="484" name="テキスト ボックス 483"/>
        <xdr:cNvSpPr txBox="1"/>
      </xdr:nvSpPr>
      <xdr:spPr>
        <a:xfrm>
          <a:off x="8515428" y="170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47320</xdr:rowOff>
    </xdr:from>
    <xdr:to>
      <xdr:col>41</xdr:col>
      <xdr:colOff>101600</xdr:colOff>
      <xdr:row>98</xdr:row>
      <xdr:rowOff>148920</xdr:rowOff>
    </xdr:to>
    <xdr:sp macro="" textlink="">
      <xdr:nvSpPr>
        <xdr:cNvPr id="485" name="楕円 484"/>
        <xdr:cNvSpPr/>
      </xdr:nvSpPr>
      <xdr:spPr>
        <a:xfrm>
          <a:off x="7810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140047</xdr:rowOff>
    </xdr:from>
    <xdr:ext cx="469744" cy="259045"/>
    <xdr:sp macro="" textlink="">
      <xdr:nvSpPr>
        <xdr:cNvPr id="486" name="テキスト ボックス 485"/>
        <xdr:cNvSpPr txBox="1"/>
      </xdr:nvSpPr>
      <xdr:spPr>
        <a:xfrm>
          <a:off x="7626428" y="169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103036</xdr:rowOff>
    </xdr:from>
    <xdr:to>
      <xdr:col>36</xdr:col>
      <xdr:colOff>165100</xdr:colOff>
      <xdr:row>99</xdr:row>
      <xdr:rowOff>33186</xdr:rowOff>
    </xdr:to>
    <xdr:sp macro="" textlink="">
      <xdr:nvSpPr>
        <xdr:cNvPr id="487" name="楕円 486"/>
        <xdr:cNvSpPr/>
      </xdr:nvSpPr>
      <xdr:spPr>
        <a:xfrm>
          <a:off x="6921500" y="16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24313</xdr:rowOff>
    </xdr:from>
    <xdr:ext cx="469744" cy="259045"/>
    <xdr:sp macro="" textlink="">
      <xdr:nvSpPr>
        <xdr:cNvPr id="488" name="テキスト ボックス 487"/>
        <xdr:cNvSpPr txBox="1"/>
      </xdr:nvSpPr>
      <xdr:spPr>
        <a:xfrm>
          <a:off x="6737428" y="16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44245</xdr:rowOff>
    </xdr:from>
    <xdr:to>
      <xdr:col>85</xdr:col>
      <xdr:colOff>127000</xdr:colOff>
      <xdr:row>39</xdr:row>
      <xdr:rowOff>44382</xdr:rowOff>
    </xdr:to>
    <xdr:cxnSp macro="">
      <xdr:nvCxnSpPr>
        <xdr:cNvPr id="517" name="直線コネクタ 516"/>
        <xdr:cNvCxnSpPr/>
      </xdr:nvCxnSpPr>
      <xdr:spPr>
        <a:xfrm flipV="1">
          <a:off x="15481300" y="673079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40991</xdr:rowOff>
    </xdr:from>
    <xdr:to>
      <xdr:col>81</xdr:col>
      <xdr:colOff>50800</xdr:colOff>
      <xdr:row>39</xdr:row>
      <xdr:rowOff>44382</xdr:rowOff>
    </xdr:to>
    <xdr:cxnSp macro="">
      <xdr:nvCxnSpPr>
        <xdr:cNvPr id="520" name="直線コネクタ 519"/>
        <xdr:cNvCxnSpPr/>
      </xdr:nvCxnSpPr>
      <xdr:spPr>
        <a:xfrm>
          <a:off x="14592300" y="6727541"/>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40991</xdr:rowOff>
    </xdr:from>
    <xdr:to>
      <xdr:col>76</xdr:col>
      <xdr:colOff>114300</xdr:colOff>
      <xdr:row>39</xdr:row>
      <xdr:rowOff>42134</xdr:rowOff>
    </xdr:to>
    <xdr:cxnSp macro="">
      <xdr:nvCxnSpPr>
        <xdr:cNvPr id="523" name="直線コネクタ 522"/>
        <xdr:cNvCxnSpPr/>
      </xdr:nvCxnSpPr>
      <xdr:spPr>
        <a:xfrm flipV="1">
          <a:off x="13703300" y="67275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42134</xdr:rowOff>
    </xdr:from>
    <xdr:to>
      <xdr:col>71</xdr:col>
      <xdr:colOff>177800</xdr:colOff>
      <xdr:row>39</xdr:row>
      <xdr:rowOff>44221</xdr:rowOff>
    </xdr:to>
    <xdr:cxnSp macro="">
      <xdr:nvCxnSpPr>
        <xdr:cNvPr id="526" name="直線コネクタ 525"/>
        <xdr:cNvCxnSpPr/>
      </xdr:nvCxnSpPr>
      <xdr:spPr>
        <a:xfrm flipV="1">
          <a:off x="12814300" y="672868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164895</xdr:rowOff>
    </xdr:from>
    <xdr:to>
      <xdr:col>85</xdr:col>
      <xdr:colOff>177800</xdr:colOff>
      <xdr:row>39</xdr:row>
      <xdr:rowOff>95045</xdr:rowOff>
    </xdr:to>
    <xdr:sp macro="" textlink="">
      <xdr:nvSpPr>
        <xdr:cNvPr id="536" name="楕円 535"/>
        <xdr:cNvSpPr/>
      </xdr:nvSpPr>
      <xdr:spPr>
        <a:xfrm>
          <a:off x="16268700" y="66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13932" cy="259045"/>
    <xdr:sp macro="" textlink="">
      <xdr:nvSpPr>
        <xdr:cNvPr id="537" name="災害復旧事業費該当値テキスト"/>
        <xdr:cNvSpPr txBox="1"/>
      </xdr:nvSpPr>
      <xdr:spPr>
        <a:xfrm>
          <a:off x="16370300" y="6652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165032</xdr:rowOff>
    </xdr:from>
    <xdr:to>
      <xdr:col>81</xdr:col>
      <xdr:colOff>101600</xdr:colOff>
      <xdr:row>39</xdr:row>
      <xdr:rowOff>95182</xdr:rowOff>
    </xdr:to>
    <xdr:sp macro="" textlink="">
      <xdr:nvSpPr>
        <xdr:cNvPr id="538" name="楕円 537"/>
        <xdr:cNvSpPr/>
      </xdr:nvSpPr>
      <xdr:spPr>
        <a:xfrm>
          <a:off x="154305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86309</xdr:rowOff>
    </xdr:from>
    <xdr:ext cx="313932" cy="259045"/>
    <xdr:sp macro="" textlink="">
      <xdr:nvSpPr>
        <xdr:cNvPr id="539" name="テキスト ボックス 538"/>
        <xdr:cNvSpPr txBox="1"/>
      </xdr:nvSpPr>
      <xdr:spPr>
        <a:xfrm>
          <a:off x="15324333" y="6772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161641</xdr:rowOff>
    </xdr:from>
    <xdr:to>
      <xdr:col>76</xdr:col>
      <xdr:colOff>165100</xdr:colOff>
      <xdr:row>39</xdr:row>
      <xdr:rowOff>91791</xdr:rowOff>
    </xdr:to>
    <xdr:sp macro="" textlink="">
      <xdr:nvSpPr>
        <xdr:cNvPr id="540" name="楕円 539"/>
        <xdr:cNvSpPr/>
      </xdr:nvSpPr>
      <xdr:spPr>
        <a:xfrm>
          <a:off x="145415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82918</xdr:rowOff>
    </xdr:from>
    <xdr:ext cx="378565" cy="259045"/>
    <xdr:sp macro="" textlink="">
      <xdr:nvSpPr>
        <xdr:cNvPr id="541" name="テキスト ボックス 540"/>
        <xdr:cNvSpPr txBox="1"/>
      </xdr:nvSpPr>
      <xdr:spPr>
        <a:xfrm>
          <a:off x="14403017" y="676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162784</xdr:rowOff>
    </xdr:from>
    <xdr:to>
      <xdr:col>72</xdr:col>
      <xdr:colOff>38100</xdr:colOff>
      <xdr:row>39</xdr:row>
      <xdr:rowOff>92934</xdr:rowOff>
    </xdr:to>
    <xdr:sp macro="" textlink="">
      <xdr:nvSpPr>
        <xdr:cNvPr id="542" name="楕円 541"/>
        <xdr:cNvSpPr/>
      </xdr:nvSpPr>
      <xdr:spPr>
        <a:xfrm>
          <a:off x="13652500" y="66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84061</xdr:rowOff>
    </xdr:from>
    <xdr:ext cx="378565" cy="259045"/>
    <xdr:sp macro="" textlink="">
      <xdr:nvSpPr>
        <xdr:cNvPr id="543" name="テキスト ボックス 542"/>
        <xdr:cNvSpPr txBox="1"/>
      </xdr:nvSpPr>
      <xdr:spPr>
        <a:xfrm>
          <a:off x="13514017" y="677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164871</xdr:rowOff>
    </xdr:from>
    <xdr:to>
      <xdr:col>67</xdr:col>
      <xdr:colOff>101600</xdr:colOff>
      <xdr:row>39</xdr:row>
      <xdr:rowOff>95021</xdr:rowOff>
    </xdr:to>
    <xdr:sp macro="" textlink="">
      <xdr:nvSpPr>
        <xdr:cNvPr id="544" name="楕円 543"/>
        <xdr:cNvSpPr/>
      </xdr:nvSpPr>
      <xdr:spPr>
        <a:xfrm>
          <a:off x="1276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86148</xdr:rowOff>
    </xdr:from>
    <xdr:ext cx="313932" cy="259045"/>
    <xdr:sp macro="" textlink="">
      <xdr:nvSpPr>
        <xdr:cNvPr id="545" name="テキスト ボックス 544"/>
        <xdr:cNvSpPr txBox="1"/>
      </xdr:nvSpPr>
      <xdr:spPr>
        <a:xfrm>
          <a:off x="12657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59314</xdr:rowOff>
    </xdr:from>
    <xdr:to>
      <xdr:col>85</xdr:col>
      <xdr:colOff>127000</xdr:colOff>
      <xdr:row>76</xdr:row>
      <xdr:rowOff>159719</xdr:rowOff>
    </xdr:to>
    <xdr:cxnSp macro="">
      <xdr:nvCxnSpPr>
        <xdr:cNvPr id="625" name="直線コネクタ 624"/>
        <xdr:cNvCxnSpPr/>
      </xdr:nvCxnSpPr>
      <xdr:spPr>
        <a:xfrm>
          <a:off x="15481300" y="13089514"/>
          <a:ext cx="8382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59314</xdr:rowOff>
    </xdr:from>
    <xdr:to>
      <xdr:col>81</xdr:col>
      <xdr:colOff>50800</xdr:colOff>
      <xdr:row>76</xdr:row>
      <xdr:rowOff>109083</xdr:rowOff>
    </xdr:to>
    <xdr:cxnSp macro="">
      <xdr:nvCxnSpPr>
        <xdr:cNvPr id="628" name="直線コネクタ 627"/>
        <xdr:cNvCxnSpPr/>
      </xdr:nvCxnSpPr>
      <xdr:spPr>
        <a:xfrm flipV="1">
          <a:off x="14592300" y="1308951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109083</xdr:rowOff>
    </xdr:from>
    <xdr:to>
      <xdr:col>76</xdr:col>
      <xdr:colOff>114300</xdr:colOff>
      <xdr:row>76</xdr:row>
      <xdr:rowOff>115109</xdr:rowOff>
    </xdr:to>
    <xdr:cxnSp macro="">
      <xdr:nvCxnSpPr>
        <xdr:cNvPr id="631" name="直線コネクタ 630"/>
        <xdr:cNvCxnSpPr/>
      </xdr:nvCxnSpPr>
      <xdr:spPr>
        <a:xfrm flipV="1">
          <a:off x="13703300" y="13139283"/>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115109</xdr:rowOff>
    </xdr:from>
    <xdr:to>
      <xdr:col>71</xdr:col>
      <xdr:colOff>177800</xdr:colOff>
      <xdr:row>76</xdr:row>
      <xdr:rowOff>140647</xdr:rowOff>
    </xdr:to>
    <xdr:cxnSp macro="">
      <xdr:nvCxnSpPr>
        <xdr:cNvPr id="634" name="直線コネクタ 633"/>
        <xdr:cNvCxnSpPr/>
      </xdr:nvCxnSpPr>
      <xdr:spPr>
        <a:xfrm flipV="1">
          <a:off x="12814300" y="13145309"/>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108919</xdr:rowOff>
    </xdr:from>
    <xdr:to>
      <xdr:col>85</xdr:col>
      <xdr:colOff>177800</xdr:colOff>
      <xdr:row>77</xdr:row>
      <xdr:rowOff>39069</xdr:rowOff>
    </xdr:to>
    <xdr:sp macro="" textlink="">
      <xdr:nvSpPr>
        <xdr:cNvPr id="644" name="楕円 643"/>
        <xdr:cNvSpPr/>
      </xdr:nvSpPr>
      <xdr:spPr>
        <a:xfrm>
          <a:off x="16268700" y="13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87346</xdr:rowOff>
    </xdr:from>
    <xdr:ext cx="534377" cy="259045"/>
    <xdr:sp macro="" textlink="">
      <xdr:nvSpPr>
        <xdr:cNvPr id="645" name="公債費該当値テキスト"/>
        <xdr:cNvSpPr txBox="1"/>
      </xdr:nvSpPr>
      <xdr:spPr>
        <a:xfrm>
          <a:off x="16370300" y="131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8514</xdr:rowOff>
    </xdr:from>
    <xdr:to>
      <xdr:col>81</xdr:col>
      <xdr:colOff>101600</xdr:colOff>
      <xdr:row>76</xdr:row>
      <xdr:rowOff>110114</xdr:rowOff>
    </xdr:to>
    <xdr:sp macro="" textlink="">
      <xdr:nvSpPr>
        <xdr:cNvPr id="646" name="楕円 645"/>
        <xdr:cNvSpPr/>
      </xdr:nvSpPr>
      <xdr:spPr>
        <a:xfrm>
          <a:off x="15430500" y="130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126641</xdr:rowOff>
    </xdr:from>
    <xdr:ext cx="534377" cy="259045"/>
    <xdr:sp macro="" textlink="">
      <xdr:nvSpPr>
        <xdr:cNvPr id="647" name="テキスト ボックス 646"/>
        <xdr:cNvSpPr txBox="1"/>
      </xdr:nvSpPr>
      <xdr:spPr>
        <a:xfrm>
          <a:off x="15214111" y="128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58283</xdr:rowOff>
    </xdr:from>
    <xdr:to>
      <xdr:col>76</xdr:col>
      <xdr:colOff>165100</xdr:colOff>
      <xdr:row>76</xdr:row>
      <xdr:rowOff>159883</xdr:rowOff>
    </xdr:to>
    <xdr:sp macro="" textlink="">
      <xdr:nvSpPr>
        <xdr:cNvPr id="648" name="楕円 647"/>
        <xdr:cNvSpPr/>
      </xdr:nvSpPr>
      <xdr:spPr>
        <a:xfrm>
          <a:off x="14541500" y="130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151010</xdr:rowOff>
    </xdr:from>
    <xdr:ext cx="534377" cy="259045"/>
    <xdr:sp macro="" textlink="">
      <xdr:nvSpPr>
        <xdr:cNvPr id="649" name="テキスト ボックス 648"/>
        <xdr:cNvSpPr txBox="1"/>
      </xdr:nvSpPr>
      <xdr:spPr>
        <a:xfrm>
          <a:off x="14325111" y="131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64309</xdr:rowOff>
    </xdr:from>
    <xdr:to>
      <xdr:col>72</xdr:col>
      <xdr:colOff>38100</xdr:colOff>
      <xdr:row>76</xdr:row>
      <xdr:rowOff>165909</xdr:rowOff>
    </xdr:to>
    <xdr:sp macro="" textlink="">
      <xdr:nvSpPr>
        <xdr:cNvPr id="650" name="楕円 649"/>
        <xdr:cNvSpPr/>
      </xdr:nvSpPr>
      <xdr:spPr>
        <a:xfrm>
          <a:off x="13652500" y="130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157036</xdr:rowOff>
    </xdr:from>
    <xdr:ext cx="534377" cy="259045"/>
    <xdr:sp macro="" textlink="">
      <xdr:nvSpPr>
        <xdr:cNvPr id="651" name="テキスト ボックス 650"/>
        <xdr:cNvSpPr txBox="1"/>
      </xdr:nvSpPr>
      <xdr:spPr>
        <a:xfrm>
          <a:off x="13436111" y="131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89847</xdr:rowOff>
    </xdr:from>
    <xdr:to>
      <xdr:col>67</xdr:col>
      <xdr:colOff>101600</xdr:colOff>
      <xdr:row>77</xdr:row>
      <xdr:rowOff>19997</xdr:rowOff>
    </xdr:to>
    <xdr:sp macro="" textlink="">
      <xdr:nvSpPr>
        <xdr:cNvPr id="652" name="楕円 651"/>
        <xdr:cNvSpPr/>
      </xdr:nvSpPr>
      <xdr:spPr>
        <a:xfrm>
          <a:off x="12763500" y="13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11124</xdr:rowOff>
    </xdr:from>
    <xdr:ext cx="534377" cy="259045"/>
    <xdr:sp macro="" textlink="">
      <xdr:nvSpPr>
        <xdr:cNvPr id="653" name="テキスト ボックス 652"/>
        <xdr:cNvSpPr txBox="1"/>
      </xdr:nvSpPr>
      <xdr:spPr>
        <a:xfrm>
          <a:off x="12547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106225</xdr:rowOff>
    </xdr:from>
    <xdr:to>
      <xdr:col>85</xdr:col>
      <xdr:colOff>127000</xdr:colOff>
      <xdr:row>97</xdr:row>
      <xdr:rowOff>122865</xdr:rowOff>
    </xdr:to>
    <xdr:cxnSp macro="">
      <xdr:nvCxnSpPr>
        <xdr:cNvPr id="680" name="直線コネクタ 679"/>
        <xdr:cNvCxnSpPr/>
      </xdr:nvCxnSpPr>
      <xdr:spPr>
        <a:xfrm flipV="1">
          <a:off x="15481300" y="16736875"/>
          <a:ext cx="8382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122865</xdr:rowOff>
    </xdr:from>
    <xdr:to>
      <xdr:col>81</xdr:col>
      <xdr:colOff>50800</xdr:colOff>
      <xdr:row>97</xdr:row>
      <xdr:rowOff>135696</xdr:rowOff>
    </xdr:to>
    <xdr:cxnSp macro="">
      <xdr:nvCxnSpPr>
        <xdr:cNvPr id="683" name="直線コネクタ 682"/>
        <xdr:cNvCxnSpPr/>
      </xdr:nvCxnSpPr>
      <xdr:spPr>
        <a:xfrm flipV="1">
          <a:off x="14592300" y="16753515"/>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135696</xdr:rowOff>
    </xdr:from>
    <xdr:to>
      <xdr:col>76</xdr:col>
      <xdr:colOff>114300</xdr:colOff>
      <xdr:row>98</xdr:row>
      <xdr:rowOff>20151</xdr:rowOff>
    </xdr:to>
    <xdr:cxnSp macro="">
      <xdr:nvCxnSpPr>
        <xdr:cNvPr id="686" name="直線コネクタ 685"/>
        <xdr:cNvCxnSpPr/>
      </xdr:nvCxnSpPr>
      <xdr:spPr>
        <a:xfrm flipV="1">
          <a:off x="13703300" y="16766346"/>
          <a:ext cx="8890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20151</xdr:rowOff>
    </xdr:from>
    <xdr:to>
      <xdr:col>71</xdr:col>
      <xdr:colOff>177800</xdr:colOff>
      <xdr:row>98</xdr:row>
      <xdr:rowOff>64399</xdr:rowOff>
    </xdr:to>
    <xdr:cxnSp macro="">
      <xdr:nvCxnSpPr>
        <xdr:cNvPr id="689" name="直線コネクタ 688"/>
        <xdr:cNvCxnSpPr/>
      </xdr:nvCxnSpPr>
      <xdr:spPr>
        <a:xfrm flipV="1">
          <a:off x="12814300" y="16822251"/>
          <a:ext cx="8890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55425</xdr:rowOff>
    </xdr:from>
    <xdr:to>
      <xdr:col>85</xdr:col>
      <xdr:colOff>177800</xdr:colOff>
      <xdr:row>97</xdr:row>
      <xdr:rowOff>157025</xdr:rowOff>
    </xdr:to>
    <xdr:sp macro="" textlink="">
      <xdr:nvSpPr>
        <xdr:cNvPr id="699" name="楕円 698"/>
        <xdr:cNvSpPr/>
      </xdr:nvSpPr>
      <xdr:spPr>
        <a:xfrm>
          <a:off x="16268700" y="166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78302</xdr:rowOff>
    </xdr:from>
    <xdr:ext cx="534377" cy="259045"/>
    <xdr:sp macro="" textlink="">
      <xdr:nvSpPr>
        <xdr:cNvPr id="700" name="積立金該当値テキスト"/>
        <xdr:cNvSpPr txBox="1"/>
      </xdr:nvSpPr>
      <xdr:spPr>
        <a:xfrm>
          <a:off x="16370300" y="165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72065</xdr:rowOff>
    </xdr:from>
    <xdr:to>
      <xdr:col>81</xdr:col>
      <xdr:colOff>101600</xdr:colOff>
      <xdr:row>98</xdr:row>
      <xdr:rowOff>2215</xdr:rowOff>
    </xdr:to>
    <xdr:sp macro="" textlink="">
      <xdr:nvSpPr>
        <xdr:cNvPr id="701" name="楕円 700"/>
        <xdr:cNvSpPr/>
      </xdr:nvSpPr>
      <xdr:spPr>
        <a:xfrm>
          <a:off x="15430500" y="167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18742</xdr:rowOff>
    </xdr:from>
    <xdr:ext cx="534377" cy="259045"/>
    <xdr:sp macro="" textlink="">
      <xdr:nvSpPr>
        <xdr:cNvPr id="702" name="テキスト ボックス 701"/>
        <xdr:cNvSpPr txBox="1"/>
      </xdr:nvSpPr>
      <xdr:spPr>
        <a:xfrm>
          <a:off x="15214111" y="164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84896</xdr:rowOff>
    </xdr:from>
    <xdr:to>
      <xdr:col>76</xdr:col>
      <xdr:colOff>165100</xdr:colOff>
      <xdr:row>98</xdr:row>
      <xdr:rowOff>15046</xdr:rowOff>
    </xdr:to>
    <xdr:sp macro="" textlink="">
      <xdr:nvSpPr>
        <xdr:cNvPr id="703" name="楕円 702"/>
        <xdr:cNvSpPr/>
      </xdr:nvSpPr>
      <xdr:spPr>
        <a:xfrm>
          <a:off x="14541500" y="167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6173</xdr:rowOff>
    </xdr:from>
    <xdr:ext cx="534377" cy="259045"/>
    <xdr:sp macro="" textlink="">
      <xdr:nvSpPr>
        <xdr:cNvPr id="704" name="テキスト ボックス 703"/>
        <xdr:cNvSpPr txBox="1"/>
      </xdr:nvSpPr>
      <xdr:spPr>
        <a:xfrm>
          <a:off x="14325111" y="168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140801</xdr:rowOff>
    </xdr:from>
    <xdr:to>
      <xdr:col>72</xdr:col>
      <xdr:colOff>38100</xdr:colOff>
      <xdr:row>98</xdr:row>
      <xdr:rowOff>70951</xdr:rowOff>
    </xdr:to>
    <xdr:sp macro="" textlink="">
      <xdr:nvSpPr>
        <xdr:cNvPr id="705" name="楕円 704"/>
        <xdr:cNvSpPr/>
      </xdr:nvSpPr>
      <xdr:spPr>
        <a:xfrm>
          <a:off x="13652500" y="167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62078</xdr:rowOff>
    </xdr:from>
    <xdr:ext cx="534377" cy="259045"/>
    <xdr:sp macro="" textlink="">
      <xdr:nvSpPr>
        <xdr:cNvPr id="706" name="テキスト ボックス 705"/>
        <xdr:cNvSpPr txBox="1"/>
      </xdr:nvSpPr>
      <xdr:spPr>
        <a:xfrm>
          <a:off x="13436111" y="168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13599</xdr:rowOff>
    </xdr:from>
    <xdr:to>
      <xdr:col>67</xdr:col>
      <xdr:colOff>101600</xdr:colOff>
      <xdr:row>98</xdr:row>
      <xdr:rowOff>115199</xdr:rowOff>
    </xdr:to>
    <xdr:sp macro="" textlink="">
      <xdr:nvSpPr>
        <xdr:cNvPr id="707" name="楕円 706"/>
        <xdr:cNvSpPr/>
      </xdr:nvSpPr>
      <xdr:spPr>
        <a:xfrm>
          <a:off x="12763500" y="168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106326</xdr:rowOff>
    </xdr:from>
    <xdr:ext cx="469744" cy="259045"/>
    <xdr:sp macro="" textlink="">
      <xdr:nvSpPr>
        <xdr:cNvPr id="708" name="テキスト ボックス 707"/>
        <xdr:cNvSpPr txBox="1"/>
      </xdr:nvSpPr>
      <xdr:spPr>
        <a:xfrm>
          <a:off x="12579428" y="169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142535</xdr:rowOff>
    </xdr:from>
    <xdr:to>
      <xdr:col>116</xdr:col>
      <xdr:colOff>63500</xdr:colOff>
      <xdr:row>38</xdr:row>
      <xdr:rowOff>139700</xdr:rowOff>
    </xdr:to>
    <xdr:cxnSp macro="">
      <xdr:nvCxnSpPr>
        <xdr:cNvPr id="735" name="直線コネクタ 734"/>
        <xdr:cNvCxnSpPr/>
      </xdr:nvCxnSpPr>
      <xdr:spPr>
        <a:xfrm flipV="1">
          <a:off x="21323300" y="6486185"/>
          <a:ext cx="838200" cy="16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91735</xdr:rowOff>
    </xdr:from>
    <xdr:to>
      <xdr:col>116</xdr:col>
      <xdr:colOff>114300</xdr:colOff>
      <xdr:row>38</xdr:row>
      <xdr:rowOff>21885</xdr:rowOff>
    </xdr:to>
    <xdr:sp macro="" textlink="">
      <xdr:nvSpPr>
        <xdr:cNvPr id="754" name="楕円 753"/>
        <xdr:cNvSpPr/>
      </xdr:nvSpPr>
      <xdr:spPr>
        <a:xfrm>
          <a:off x="22110700" y="6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114612</xdr:rowOff>
    </xdr:from>
    <xdr:ext cx="469744" cy="259045"/>
    <xdr:sp macro="" textlink="">
      <xdr:nvSpPr>
        <xdr:cNvPr id="755" name="投資及び出資金該当値テキスト"/>
        <xdr:cNvSpPr txBox="1"/>
      </xdr:nvSpPr>
      <xdr:spPr>
        <a:xfrm>
          <a:off x="22212300" y="628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26467</xdr:rowOff>
    </xdr:from>
    <xdr:to>
      <xdr:col>116</xdr:col>
      <xdr:colOff>63500</xdr:colOff>
      <xdr:row>59</xdr:row>
      <xdr:rowOff>33706</xdr:rowOff>
    </xdr:to>
    <xdr:cxnSp macro="">
      <xdr:nvCxnSpPr>
        <xdr:cNvPr id="792" name="直線コネクタ 791"/>
        <xdr:cNvCxnSpPr/>
      </xdr:nvCxnSpPr>
      <xdr:spPr>
        <a:xfrm flipV="1">
          <a:off x="21323300" y="1014201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30200</xdr:rowOff>
    </xdr:from>
    <xdr:to>
      <xdr:col>111</xdr:col>
      <xdr:colOff>177800</xdr:colOff>
      <xdr:row>59</xdr:row>
      <xdr:rowOff>33706</xdr:rowOff>
    </xdr:to>
    <xdr:cxnSp macro="">
      <xdr:nvCxnSpPr>
        <xdr:cNvPr id="795" name="直線コネクタ 794"/>
        <xdr:cNvCxnSpPr/>
      </xdr:nvCxnSpPr>
      <xdr:spPr>
        <a:xfrm>
          <a:off x="20434300" y="10145750"/>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30200</xdr:rowOff>
    </xdr:from>
    <xdr:to>
      <xdr:col>107</xdr:col>
      <xdr:colOff>50800</xdr:colOff>
      <xdr:row>59</xdr:row>
      <xdr:rowOff>44450</xdr:rowOff>
    </xdr:to>
    <xdr:cxnSp macro="">
      <xdr:nvCxnSpPr>
        <xdr:cNvPr id="798" name="直線コネクタ 797"/>
        <xdr:cNvCxnSpPr/>
      </xdr:nvCxnSpPr>
      <xdr:spPr>
        <a:xfrm flipV="1">
          <a:off x="19545300" y="10145750"/>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147117</xdr:rowOff>
    </xdr:from>
    <xdr:to>
      <xdr:col>116</xdr:col>
      <xdr:colOff>114300</xdr:colOff>
      <xdr:row>59</xdr:row>
      <xdr:rowOff>77267</xdr:rowOff>
    </xdr:to>
    <xdr:sp macro="" textlink="">
      <xdr:nvSpPr>
        <xdr:cNvPr id="811" name="楕円 810"/>
        <xdr:cNvSpPr/>
      </xdr:nvSpPr>
      <xdr:spPr>
        <a:xfrm>
          <a:off x="221107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62044</xdr:rowOff>
    </xdr:from>
    <xdr:ext cx="378565" cy="259045"/>
    <xdr:sp macro="" textlink="">
      <xdr:nvSpPr>
        <xdr:cNvPr id="812" name="貸付金該当値テキスト"/>
        <xdr:cNvSpPr txBox="1"/>
      </xdr:nvSpPr>
      <xdr:spPr>
        <a:xfrm>
          <a:off x="22212300" y="100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154356</xdr:rowOff>
    </xdr:from>
    <xdr:to>
      <xdr:col>112</xdr:col>
      <xdr:colOff>38100</xdr:colOff>
      <xdr:row>59</xdr:row>
      <xdr:rowOff>84506</xdr:rowOff>
    </xdr:to>
    <xdr:sp macro="" textlink="">
      <xdr:nvSpPr>
        <xdr:cNvPr id="813" name="楕円 812"/>
        <xdr:cNvSpPr/>
      </xdr:nvSpPr>
      <xdr:spPr>
        <a:xfrm>
          <a:off x="21272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75633</xdr:rowOff>
    </xdr:from>
    <xdr:ext cx="378565" cy="259045"/>
    <xdr:sp macro="" textlink="">
      <xdr:nvSpPr>
        <xdr:cNvPr id="814" name="テキスト ボックス 813"/>
        <xdr:cNvSpPr txBox="1"/>
      </xdr:nvSpPr>
      <xdr:spPr>
        <a:xfrm>
          <a:off x="21134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150850</xdr:rowOff>
    </xdr:from>
    <xdr:to>
      <xdr:col>107</xdr:col>
      <xdr:colOff>101600</xdr:colOff>
      <xdr:row>59</xdr:row>
      <xdr:rowOff>81000</xdr:rowOff>
    </xdr:to>
    <xdr:sp macro="" textlink="">
      <xdr:nvSpPr>
        <xdr:cNvPr id="815" name="楕円 814"/>
        <xdr:cNvSpPr/>
      </xdr:nvSpPr>
      <xdr:spPr>
        <a:xfrm>
          <a:off x="20383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72127</xdr:rowOff>
    </xdr:from>
    <xdr:ext cx="378565" cy="259045"/>
    <xdr:sp macro="" textlink="">
      <xdr:nvSpPr>
        <xdr:cNvPr id="816" name="テキスト ボックス 815"/>
        <xdr:cNvSpPr txBox="1"/>
      </xdr:nvSpPr>
      <xdr:spPr>
        <a:xfrm>
          <a:off x="20245017" y="101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34269</xdr:rowOff>
    </xdr:from>
    <xdr:to>
      <xdr:col>116</xdr:col>
      <xdr:colOff>63500</xdr:colOff>
      <xdr:row>76</xdr:row>
      <xdr:rowOff>152662</xdr:rowOff>
    </xdr:to>
    <xdr:cxnSp macro="">
      <xdr:nvCxnSpPr>
        <xdr:cNvPr id="848" name="直線コネクタ 847"/>
        <xdr:cNvCxnSpPr/>
      </xdr:nvCxnSpPr>
      <xdr:spPr>
        <a:xfrm>
          <a:off x="21323300" y="13064469"/>
          <a:ext cx="838200" cy="1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34269</xdr:rowOff>
    </xdr:from>
    <xdr:to>
      <xdr:col>111</xdr:col>
      <xdr:colOff>177800</xdr:colOff>
      <xdr:row>76</xdr:row>
      <xdr:rowOff>38247</xdr:rowOff>
    </xdr:to>
    <xdr:cxnSp macro="">
      <xdr:nvCxnSpPr>
        <xdr:cNvPr id="851" name="直線コネクタ 850"/>
        <xdr:cNvCxnSpPr/>
      </xdr:nvCxnSpPr>
      <xdr:spPr>
        <a:xfrm flipV="1">
          <a:off x="20434300" y="1306446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38247</xdr:rowOff>
    </xdr:from>
    <xdr:to>
      <xdr:col>107</xdr:col>
      <xdr:colOff>50800</xdr:colOff>
      <xdr:row>76</xdr:row>
      <xdr:rowOff>159976</xdr:rowOff>
    </xdr:to>
    <xdr:cxnSp macro="">
      <xdr:nvCxnSpPr>
        <xdr:cNvPr id="854" name="直線コネクタ 853"/>
        <xdr:cNvCxnSpPr/>
      </xdr:nvCxnSpPr>
      <xdr:spPr>
        <a:xfrm flipV="1">
          <a:off x="19545300" y="13068447"/>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44397</xdr:rowOff>
    </xdr:from>
    <xdr:to>
      <xdr:col>102</xdr:col>
      <xdr:colOff>114300</xdr:colOff>
      <xdr:row>76</xdr:row>
      <xdr:rowOff>159976</xdr:rowOff>
    </xdr:to>
    <xdr:cxnSp macro="">
      <xdr:nvCxnSpPr>
        <xdr:cNvPr id="857" name="直線コネクタ 856"/>
        <xdr:cNvCxnSpPr/>
      </xdr:nvCxnSpPr>
      <xdr:spPr>
        <a:xfrm>
          <a:off x="18656300" y="12731697"/>
          <a:ext cx="889000" cy="4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101862</xdr:rowOff>
    </xdr:from>
    <xdr:to>
      <xdr:col>116</xdr:col>
      <xdr:colOff>114300</xdr:colOff>
      <xdr:row>77</xdr:row>
      <xdr:rowOff>32012</xdr:rowOff>
    </xdr:to>
    <xdr:sp macro="" textlink="">
      <xdr:nvSpPr>
        <xdr:cNvPr id="867" name="楕円 866"/>
        <xdr:cNvSpPr/>
      </xdr:nvSpPr>
      <xdr:spPr>
        <a:xfrm>
          <a:off x="22110700" y="131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80289</xdr:rowOff>
    </xdr:from>
    <xdr:ext cx="534377" cy="259045"/>
    <xdr:sp macro="" textlink="">
      <xdr:nvSpPr>
        <xdr:cNvPr id="868" name="繰出金該当値テキスト"/>
        <xdr:cNvSpPr txBox="1"/>
      </xdr:nvSpPr>
      <xdr:spPr>
        <a:xfrm>
          <a:off x="22212300" y="131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154919</xdr:rowOff>
    </xdr:from>
    <xdr:to>
      <xdr:col>112</xdr:col>
      <xdr:colOff>38100</xdr:colOff>
      <xdr:row>76</xdr:row>
      <xdr:rowOff>85069</xdr:rowOff>
    </xdr:to>
    <xdr:sp macro="" textlink="">
      <xdr:nvSpPr>
        <xdr:cNvPr id="869" name="楕円 868"/>
        <xdr:cNvSpPr/>
      </xdr:nvSpPr>
      <xdr:spPr>
        <a:xfrm>
          <a:off x="21272500" y="130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101597</xdr:rowOff>
    </xdr:from>
    <xdr:ext cx="534377" cy="259045"/>
    <xdr:sp macro="" textlink="">
      <xdr:nvSpPr>
        <xdr:cNvPr id="870" name="テキスト ボックス 869"/>
        <xdr:cNvSpPr txBox="1"/>
      </xdr:nvSpPr>
      <xdr:spPr>
        <a:xfrm>
          <a:off x="21056111" y="127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158897</xdr:rowOff>
    </xdr:from>
    <xdr:to>
      <xdr:col>107</xdr:col>
      <xdr:colOff>101600</xdr:colOff>
      <xdr:row>76</xdr:row>
      <xdr:rowOff>89047</xdr:rowOff>
    </xdr:to>
    <xdr:sp macro="" textlink="">
      <xdr:nvSpPr>
        <xdr:cNvPr id="871" name="楕円 870"/>
        <xdr:cNvSpPr/>
      </xdr:nvSpPr>
      <xdr:spPr>
        <a:xfrm>
          <a:off x="20383500" y="130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80174</xdr:rowOff>
    </xdr:from>
    <xdr:ext cx="534377" cy="259045"/>
    <xdr:sp macro="" textlink="">
      <xdr:nvSpPr>
        <xdr:cNvPr id="872" name="テキスト ボックス 871"/>
        <xdr:cNvSpPr txBox="1"/>
      </xdr:nvSpPr>
      <xdr:spPr>
        <a:xfrm>
          <a:off x="20167111" y="131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109176</xdr:rowOff>
    </xdr:from>
    <xdr:to>
      <xdr:col>102</xdr:col>
      <xdr:colOff>165100</xdr:colOff>
      <xdr:row>77</xdr:row>
      <xdr:rowOff>39326</xdr:rowOff>
    </xdr:to>
    <xdr:sp macro="" textlink="">
      <xdr:nvSpPr>
        <xdr:cNvPr id="873" name="楕円 872"/>
        <xdr:cNvSpPr/>
      </xdr:nvSpPr>
      <xdr:spPr>
        <a:xfrm>
          <a:off x="194945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30453</xdr:rowOff>
    </xdr:from>
    <xdr:ext cx="534377" cy="259045"/>
    <xdr:sp macro="" textlink="">
      <xdr:nvSpPr>
        <xdr:cNvPr id="874" name="テキスト ボックス 873"/>
        <xdr:cNvSpPr txBox="1"/>
      </xdr:nvSpPr>
      <xdr:spPr>
        <a:xfrm>
          <a:off x="19278111" y="132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165047</xdr:rowOff>
    </xdr:from>
    <xdr:to>
      <xdr:col>98</xdr:col>
      <xdr:colOff>38100</xdr:colOff>
      <xdr:row>74</xdr:row>
      <xdr:rowOff>95197</xdr:rowOff>
    </xdr:to>
    <xdr:sp macro="" textlink="">
      <xdr:nvSpPr>
        <xdr:cNvPr id="875" name="楕円 874"/>
        <xdr:cNvSpPr/>
      </xdr:nvSpPr>
      <xdr:spPr>
        <a:xfrm>
          <a:off x="18605500" y="12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111724</xdr:rowOff>
    </xdr:from>
    <xdr:ext cx="534377" cy="259045"/>
    <xdr:sp macro="" textlink="">
      <xdr:nvSpPr>
        <xdr:cNvPr id="876" name="テキスト ボックス 875"/>
        <xdr:cNvSpPr txBox="1"/>
      </xdr:nvSpPr>
      <xdr:spPr>
        <a:xfrm>
          <a:off x="18389111" y="124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53,563</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円となっており、類似団体平均、全国平均、県平均を大きく下回っている。人口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人当たり職員数も類似団体より少ない状態である。物件費や維持補修費は類似団体平均、全国平均、県平均を下回っている。扶助費は住民一人当たり</a:t>
          </a:r>
          <a:r>
            <a:rPr kumimoji="1" lang="en-US" altLang="ja-JP" sz="1300">
              <a:latin typeface="ＭＳ Ｐゴシック" panose="020B0600070205080204" pitchFamily="50" charset="-128"/>
              <a:ea typeface="ＭＳ Ｐゴシック" panose="020B0600070205080204" pitchFamily="50" charset="-128"/>
            </a:rPr>
            <a:t>102,516</a:t>
          </a:r>
          <a:r>
            <a:rPr kumimoji="1" lang="ja-JP" altLang="en-US" sz="1300">
              <a:latin typeface="ＭＳ Ｐゴシック" panose="020B0600070205080204" pitchFamily="50" charset="-128"/>
              <a:ea typeface="ＭＳ Ｐゴシック" panose="020B0600070205080204" pitchFamily="50" charset="-128"/>
            </a:rPr>
            <a:t>円と年々増加しており、類似団体平均より</a:t>
          </a:r>
          <a:r>
            <a:rPr kumimoji="1" lang="en-US" altLang="ja-JP" sz="1300">
              <a:latin typeface="ＭＳ Ｐゴシック" panose="020B0600070205080204" pitchFamily="50" charset="-128"/>
              <a:ea typeface="ＭＳ Ｐゴシック" panose="020B0600070205080204" pitchFamily="50" charset="-128"/>
            </a:rPr>
            <a:t>26,625</a:t>
          </a:r>
          <a:r>
            <a:rPr kumimoji="1" lang="ja-JP" altLang="en-US" sz="1300">
              <a:latin typeface="ＭＳ Ｐゴシック" panose="020B0600070205080204" pitchFamily="50" charset="-128"/>
              <a:ea typeface="ＭＳ Ｐゴシック" panose="020B0600070205080204" pitchFamily="50" charset="-128"/>
            </a:rPr>
            <a:t>円多くなっている。補助費等は特別定額給付金の影響で令和２年度は大幅な増となっている。普通建設事業は農水産物流通・加工・観光拠点施設整備の影響で令和２年度は増となっているが、全国平均、県平均は下回っている。普通建設事業のうち新規整備は減少傾向にあるが、更新整備は増加傾向にあり、今後も公共施設の老朽化に伴い、更新整備が増加していく見込みである。災害復旧事業費は同水準で推移している。公債費は順次償還が終了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を下回っている。積立金は予算編成アクションプランの効果もあり増加傾向にある。類似団体平均、全国平均を上回っている。投資及び出資金は法適用となった下水道事業への出資金が皆増となっている。貸付金は同水準で推移している。繰出金は下水道事業特別会計への繰出金が皆減となったため、令和２年度は減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35,454
34,868
15.90
17,469,223
16,996,987
431,652
6,984,429
9,497,424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113030</xdr:rowOff>
    </xdr:from>
    <xdr:to>
      <xdr:col>24</xdr:col>
      <xdr:colOff>63500</xdr:colOff>
      <xdr:row>35</xdr:row>
      <xdr:rowOff>169799</xdr:rowOff>
    </xdr:to>
    <xdr:cxnSp macro="">
      <xdr:nvCxnSpPr>
        <xdr:cNvPr id="61" name="直線コネクタ 60"/>
        <xdr:cNvCxnSpPr/>
      </xdr:nvCxnSpPr>
      <xdr:spPr>
        <a:xfrm>
          <a:off x="3797300" y="6113780"/>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113030</xdr:rowOff>
    </xdr:from>
    <xdr:to>
      <xdr:col>19</xdr:col>
      <xdr:colOff>177800</xdr:colOff>
      <xdr:row>35</xdr:row>
      <xdr:rowOff>117221</xdr:rowOff>
    </xdr:to>
    <xdr:cxnSp macro="">
      <xdr:nvCxnSpPr>
        <xdr:cNvPr id="64" name="直線コネクタ 63"/>
        <xdr:cNvCxnSpPr/>
      </xdr:nvCxnSpPr>
      <xdr:spPr>
        <a:xfrm flipV="1">
          <a:off x="2908300" y="611378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66929</xdr:rowOff>
    </xdr:from>
    <xdr:to>
      <xdr:col>15</xdr:col>
      <xdr:colOff>50800</xdr:colOff>
      <xdr:row>35</xdr:row>
      <xdr:rowOff>117221</xdr:rowOff>
    </xdr:to>
    <xdr:cxnSp macro="">
      <xdr:nvCxnSpPr>
        <xdr:cNvPr id="67" name="直線コネクタ 66"/>
        <xdr:cNvCxnSpPr/>
      </xdr:nvCxnSpPr>
      <xdr:spPr>
        <a:xfrm>
          <a:off x="2019300" y="606767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66929</xdr:rowOff>
    </xdr:from>
    <xdr:to>
      <xdr:col>10</xdr:col>
      <xdr:colOff>114300</xdr:colOff>
      <xdr:row>35</xdr:row>
      <xdr:rowOff>67310</xdr:rowOff>
    </xdr:to>
    <xdr:cxnSp macro="">
      <xdr:nvCxnSpPr>
        <xdr:cNvPr id="70" name="直線コネクタ 69"/>
        <xdr:cNvCxnSpPr/>
      </xdr:nvCxnSpPr>
      <xdr:spPr>
        <a:xfrm flipV="1">
          <a:off x="1130300" y="60676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118999</xdr:rowOff>
    </xdr:from>
    <xdr:to>
      <xdr:col>24</xdr:col>
      <xdr:colOff>114300</xdr:colOff>
      <xdr:row>36</xdr:row>
      <xdr:rowOff>49149</xdr:rowOff>
    </xdr:to>
    <xdr:sp macro="" textlink="">
      <xdr:nvSpPr>
        <xdr:cNvPr id="80" name="楕円 79"/>
        <xdr:cNvSpPr/>
      </xdr:nvSpPr>
      <xdr:spPr>
        <a:xfrm>
          <a:off x="45847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97426</xdr:rowOff>
    </xdr:from>
    <xdr:ext cx="469744" cy="259045"/>
    <xdr:sp macro="" textlink="">
      <xdr:nvSpPr>
        <xdr:cNvPr id="81" name="議会費該当値テキスト"/>
        <xdr:cNvSpPr txBox="1"/>
      </xdr:nvSpPr>
      <xdr:spPr>
        <a:xfrm>
          <a:off x="4686300" y="60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62230</xdr:rowOff>
    </xdr:from>
    <xdr:to>
      <xdr:col>20</xdr:col>
      <xdr:colOff>38100</xdr:colOff>
      <xdr:row>35</xdr:row>
      <xdr:rowOff>163830</xdr:rowOff>
    </xdr:to>
    <xdr:sp macro="" textlink="">
      <xdr:nvSpPr>
        <xdr:cNvPr id="82" name="楕円 81"/>
        <xdr:cNvSpPr/>
      </xdr:nvSpPr>
      <xdr:spPr>
        <a:xfrm>
          <a:off x="3746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83" name="テキスト ボックス 82"/>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66421</xdr:rowOff>
    </xdr:from>
    <xdr:to>
      <xdr:col>15</xdr:col>
      <xdr:colOff>101600</xdr:colOff>
      <xdr:row>35</xdr:row>
      <xdr:rowOff>168021</xdr:rowOff>
    </xdr:to>
    <xdr:sp macro="" textlink="">
      <xdr:nvSpPr>
        <xdr:cNvPr id="84" name="楕円 83"/>
        <xdr:cNvSpPr/>
      </xdr:nvSpPr>
      <xdr:spPr>
        <a:xfrm>
          <a:off x="2857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159148</xdr:rowOff>
    </xdr:from>
    <xdr:ext cx="469744" cy="259045"/>
    <xdr:sp macro="" textlink="">
      <xdr:nvSpPr>
        <xdr:cNvPr id="85" name="テキスト ボックス 84"/>
        <xdr:cNvSpPr txBox="1"/>
      </xdr:nvSpPr>
      <xdr:spPr>
        <a:xfrm>
          <a:off x="2673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16129</xdr:rowOff>
    </xdr:from>
    <xdr:to>
      <xdr:col>10</xdr:col>
      <xdr:colOff>165100</xdr:colOff>
      <xdr:row>35</xdr:row>
      <xdr:rowOff>117729</xdr:rowOff>
    </xdr:to>
    <xdr:sp macro="" textlink="">
      <xdr:nvSpPr>
        <xdr:cNvPr id="86" name="楕円 85"/>
        <xdr:cNvSpPr/>
      </xdr:nvSpPr>
      <xdr:spPr>
        <a:xfrm>
          <a:off x="1968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108856</xdr:rowOff>
    </xdr:from>
    <xdr:ext cx="469744" cy="259045"/>
    <xdr:sp macro="" textlink="">
      <xdr:nvSpPr>
        <xdr:cNvPr id="87" name="テキスト ボックス 86"/>
        <xdr:cNvSpPr txBox="1"/>
      </xdr:nvSpPr>
      <xdr:spPr>
        <a:xfrm>
          <a:off x="1784428"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16510</xdr:rowOff>
    </xdr:from>
    <xdr:to>
      <xdr:col>6</xdr:col>
      <xdr:colOff>38100</xdr:colOff>
      <xdr:row>35</xdr:row>
      <xdr:rowOff>118110</xdr:rowOff>
    </xdr:to>
    <xdr:sp macro="" textlink="">
      <xdr:nvSpPr>
        <xdr:cNvPr id="88" name="楕円 87"/>
        <xdr:cNvSpPr/>
      </xdr:nvSpPr>
      <xdr:spPr>
        <a:xfrm>
          <a:off x="1079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109237</xdr:rowOff>
    </xdr:from>
    <xdr:ext cx="469744" cy="259045"/>
    <xdr:sp macro="" textlink="">
      <xdr:nvSpPr>
        <xdr:cNvPr id="89" name="テキスト ボックス 88"/>
        <xdr:cNvSpPr txBox="1"/>
      </xdr:nvSpPr>
      <xdr:spPr>
        <a:xfrm>
          <a:off x="895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155794</xdr:rowOff>
    </xdr:from>
    <xdr:to>
      <xdr:col>24</xdr:col>
      <xdr:colOff>63500</xdr:colOff>
      <xdr:row>58</xdr:row>
      <xdr:rowOff>33359</xdr:rowOff>
    </xdr:to>
    <xdr:cxnSp macro="">
      <xdr:nvCxnSpPr>
        <xdr:cNvPr id="118" name="直線コネクタ 117"/>
        <xdr:cNvCxnSpPr/>
      </xdr:nvCxnSpPr>
      <xdr:spPr>
        <a:xfrm flipV="1">
          <a:off x="3797300" y="9585544"/>
          <a:ext cx="838200" cy="39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33359</xdr:rowOff>
    </xdr:from>
    <xdr:to>
      <xdr:col>19</xdr:col>
      <xdr:colOff>177800</xdr:colOff>
      <xdr:row>58</xdr:row>
      <xdr:rowOff>38659</xdr:rowOff>
    </xdr:to>
    <xdr:cxnSp macro="">
      <xdr:nvCxnSpPr>
        <xdr:cNvPr id="121" name="直線コネクタ 120"/>
        <xdr:cNvCxnSpPr/>
      </xdr:nvCxnSpPr>
      <xdr:spPr>
        <a:xfrm flipV="1">
          <a:off x="2908300" y="9977459"/>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38659</xdr:rowOff>
    </xdr:from>
    <xdr:to>
      <xdr:col>15</xdr:col>
      <xdr:colOff>50800</xdr:colOff>
      <xdr:row>58</xdr:row>
      <xdr:rowOff>58741</xdr:rowOff>
    </xdr:to>
    <xdr:cxnSp macro="">
      <xdr:nvCxnSpPr>
        <xdr:cNvPr id="124" name="直線コネクタ 123"/>
        <xdr:cNvCxnSpPr/>
      </xdr:nvCxnSpPr>
      <xdr:spPr>
        <a:xfrm flipV="1">
          <a:off x="2019300" y="9982759"/>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58741</xdr:rowOff>
    </xdr:from>
    <xdr:to>
      <xdr:col>10</xdr:col>
      <xdr:colOff>114300</xdr:colOff>
      <xdr:row>58</xdr:row>
      <xdr:rowOff>70755</xdr:rowOff>
    </xdr:to>
    <xdr:cxnSp macro="">
      <xdr:nvCxnSpPr>
        <xdr:cNvPr id="127" name="直線コネクタ 126"/>
        <xdr:cNvCxnSpPr/>
      </xdr:nvCxnSpPr>
      <xdr:spPr>
        <a:xfrm flipV="1">
          <a:off x="1130300" y="10002841"/>
          <a:ext cx="8890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104994</xdr:rowOff>
    </xdr:from>
    <xdr:to>
      <xdr:col>24</xdr:col>
      <xdr:colOff>114300</xdr:colOff>
      <xdr:row>56</xdr:row>
      <xdr:rowOff>35144</xdr:rowOff>
    </xdr:to>
    <xdr:sp macro="" textlink="">
      <xdr:nvSpPr>
        <xdr:cNvPr id="137" name="楕円 136"/>
        <xdr:cNvSpPr/>
      </xdr:nvSpPr>
      <xdr:spPr>
        <a:xfrm>
          <a:off x="4584700" y="95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154009</xdr:rowOff>
    </xdr:from>
    <xdr:to>
      <xdr:col>20</xdr:col>
      <xdr:colOff>38100</xdr:colOff>
      <xdr:row>58</xdr:row>
      <xdr:rowOff>84159</xdr:rowOff>
    </xdr:to>
    <xdr:sp macro="" textlink="">
      <xdr:nvSpPr>
        <xdr:cNvPr id="139" name="楕円 138"/>
        <xdr:cNvSpPr/>
      </xdr:nvSpPr>
      <xdr:spPr>
        <a:xfrm>
          <a:off x="37465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75286</xdr:rowOff>
    </xdr:from>
    <xdr:ext cx="534377" cy="259045"/>
    <xdr:sp macro="" textlink="">
      <xdr:nvSpPr>
        <xdr:cNvPr id="140" name="テキスト ボックス 139"/>
        <xdr:cNvSpPr txBox="1"/>
      </xdr:nvSpPr>
      <xdr:spPr>
        <a:xfrm>
          <a:off x="3530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159309</xdr:rowOff>
    </xdr:from>
    <xdr:to>
      <xdr:col>15</xdr:col>
      <xdr:colOff>101600</xdr:colOff>
      <xdr:row>58</xdr:row>
      <xdr:rowOff>89459</xdr:rowOff>
    </xdr:to>
    <xdr:sp macro="" textlink="">
      <xdr:nvSpPr>
        <xdr:cNvPr id="141" name="楕円 140"/>
        <xdr:cNvSpPr/>
      </xdr:nvSpPr>
      <xdr:spPr>
        <a:xfrm>
          <a:off x="2857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80586</xdr:rowOff>
    </xdr:from>
    <xdr:ext cx="534377" cy="259045"/>
    <xdr:sp macro="" textlink="">
      <xdr:nvSpPr>
        <xdr:cNvPr id="142" name="テキスト ボックス 141"/>
        <xdr:cNvSpPr txBox="1"/>
      </xdr:nvSpPr>
      <xdr:spPr>
        <a:xfrm>
          <a:off x="2641111" y="100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7941</xdr:rowOff>
    </xdr:from>
    <xdr:to>
      <xdr:col>10</xdr:col>
      <xdr:colOff>165100</xdr:colOff>
      <xdr:row>58</xdr:row>
      <xdr:rowOff>109541</xdr:rowOff>
    </xdr:to>
    <xdr:sp macro="" textlink="">
      <xdr:nvSpPr>
        <xdr:cNvPr id="143" name="楕円 142"/>
        <xdr:cNvSpPr/>
      </xdr:nvSpPr>
      <xdr:spPr>
        <a:xfrm>
          <a:off x="1968500" y="99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100668</xdr:rowOff>
    </xdr:from>
    <xdr:ext cx="534377" cy="259045"/>
    <xdr:sp macro="" textlink="">
      <xdr:nvSpPr>
        <xdr:cNvPr id="144" name="テキスト ボックス 143"/>
        <xdr:cNvSpPr txBox="1"/>
      </xdr:nvSpPr>
      <xdr:spPr>
        <a:xfrm>
          <a:off x="1752111" y="100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19955</xdr:rowOff>
    </xdr:from>
    <xdr:to>
      <xdr:col>6</xdr:col>
      <xdr:colOff>38100</xdr:colOff>
      <xdr:row>58</xdr:row>
      <xdr:rowOff>121555</xdr:rowOff>
    </xdr:to>
    <xdr:sp macro="" textlink="">
      <xdr:nvSpPr>
        <xdr:cNvPr id="145" name="楕円 144"/>
        <xdr:cNvSpPr/>
      </xdr:nvSpPr>
      <xdr:spPr>
        <a:xfrm>
          <a:off x="1079500" y="99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112682</xdr:rowOff>
    </xdr:from>
    <xdr:ext cx="534377" cy="259045"/>
    <xdr:sp macro="" textlink="">
      <xdr:nvSpPr>
        <xdr:cNvPr id="146" name="テキスト ボックス 145"/>
        <xdr:cNvSpPr txBox="1"/>
      </xdr:nvSpPr>
      <xdr:spPr>
        <a:xfrm>
          <a:off x="863111" y="1005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73156</xdr:rowOff>
    </xdr:from>
    <xdr:to>
      <xdr:col>24</xdr:col>
      <xdr:colOff>63500</xdr:colOff>
      <xdr:row>75</xdr:row>
      <xdr:rowOff>156497</xdr:rowOff>
    </xdr:to>
    <xdr:cxnSp macro="">
      <xdr:nvCxnSpPr>
        <xdr:cNvPr id="178" name="直線コネクタ 177"/>
        <xdr:cNvCxnSpPr/>
      </xdr:nvCxnSpPr>
      <xdr:spPr>
        <a:xfrm flipV="1">
          <a:off x="3797300" y="12931906"/>
          <a:ext cx="8382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156497</xdr:rowOff>
    </xdr:from>
    <xdr:to>
      <xdr:col>19</xdr:col>
      <xdr:colOff>177800</xdr:colOff>
      <xdr:row>76</xdr:row>
      <xdr:rowOff>18324</xdr:rowOff>
    </xdr:to>
    <xdr:cxnSp macro="">
      <xdr:nvCxnSpPr>
        <xdr:cNvPr id="181" name="直線コネクタ 180"/>
        <xdr:cNvCxnSpPr/>
      </xdr:nvCxnSpPr>
      <xdr:spPr>
        <a:xfrm flipV="1">
          <a:off x="2908300" y="13015247"/>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16974</xdr:rowOff>
    </xdr:from>
    <xdr:to>
      <xdr:col>15</xdr:col>
      <xdr:colOff>50800</xdr:colOff>
      <xdr:row>76</xdr:row>
      <xdr:rowOff>18324</xdr:rowOff>
    </xdr:to>
    <xdr:cxnSp macro="">
      <xdr:nvCxnSpPr>
        <xdr:cNvPr id="184" name="直線コネクタ 183"/>
        <xdr:cNvCxnSpPr/>
      </xdr:nvCxnSpPr>
      <xdr:spPr>
        <a:xfrm>
          <a:off x="2019300" y="13047174"/>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161569</xdr:rowOff>
    </xdr:from>
    <xdr:to>
      <xdr:col>10</xdr:col>
      <xdr:colOff>114300</xdr:colOff>
      <xdr:row>76</xdr:row>
      <xdr:rowOff>16974</xdr:rowOff>
    </xdr:to>
    <xdr:cxnSp macro="">
      <xdr:nvCxnSpPr>
        <xdr:cNvPr id="187" name="直線コネクタ 186"/>
        <xdr:cNvCxnSpPr/>
      </xdr:nvCxnSpPr>
      <xdr:spPr>
        <a:xfrm>
          <a:off x="1130300" y="12848869"/>
          <a:ext cx="889000" cy="19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22356</xdr:rowOff>
    </xdr:from>
    <xdr:to>
      <xdr:col>24</xdr:col>
      <xdr:colOff>114300</xdr:colOff>
      <xdr:row>75</xdr:row>
      <xdr:rowOff>123956</xdr:rowOff>
    </xdr:to>
    <xdr:sp macro="" textlink="">
      <xdr:nvSpPr>
        <xdr:cNvPr id="197" name="楕円 196"/>
        <xdr:cNvSpPr/>
      </xdr:nvSpPr>
      <xdr:spPr>
        <a:xfrm>
          <a:off x="4584700" y="128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45233</xdr:rowOff>
    </xdr:from>
    <xdr:ext cx="599010" cy="259045"/>
    <xdr:sp macro="" textlink="">
      <xdr:nvSpPr>
        <xdr:cNvPr id="198" name="民生費該当値テキスト"/>
        <xdr:cNvSpPr txBox="1"/>
      </xdr:nvSpPr>
      <xdr:spPr>
        <a:xfrm>
          <a:off x="4686300" y="127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105697</xdr:rowOff>
    </xdr:from>
    <xdr:to>
      <xdr:col>20</xdr:col>
      <xdr:colOff>38100</xdr:colOff>
      <xdr:row>76</xdr:row>
      <xdr:rowOff>35846</xdr:rowOff>
    </xdr:to>
    <xdr:sp macro="" textlink="">
      <xdr:nvSpPr>
        <xdr:cNvPr id="199" name="楕円 198"/>
        <xdr:cNvSpPr/>
      </xdr:nvSpPr>
      <xdr:spPr>
        <a:xfrm>
          <a:off x="3746500" y="12964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52374</xdr:rowOff>
    </xdr:from>
    <xdr:ext cx="599010" cy="259045"/>
    <xdr:sp macro="" textlink="">
      <xdr:nvSpPr>
        <xdr:cNvPr id="200" name="テキスト ボックス 199"/>
        <xdr:cNvSpPr txBox="1"/>
      </xdr:nvSpPr>
      <xdr:spPr>
        <a:xfrm>
          <a:off x="3497795" y="1273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138974</xdr:rowOff>
    </xdr:from>
    <xdr:to>
      <xdr:col>15</xdr:col>
      <xdr:colOff>101600</xdr:colOff>
      <xdr:row>76</xdr:row>
      <xdr:rowOff>69124</xdr:rowOff>
    </xdr:to>
    <xdr:sp macro="" textlink="">
      <xdr:nvSpPr>
        <xdr:cNvPr id="201" name="楕円 200"/>
        <xdr:cNvSpPr/>
      </xdr:nvSpPr>
      <xdr:spPr>
        <a:xfrm>
          <a:off x="2857500" y="129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85651</xdr:rowOff>
    </xdr:from>
    <xdr:ext cx="599010" cy="259045"/>
    <xdr:sp macro="" textlink="">
      <xdr:nvSpPr>
        <xdr:cNvPr id="202" name="テキスト ボックス 201"/>
        <xdr:cNvSpPr txBox="1"/>
      </xdr:nvSpPr>
      <xdr:spPr>
        <a:xfrm>
          <a:off x="2608795" y="1277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137624</xdr:rowOff>
    </xdr:from>
    <xdr:to>
      <xdr:col>10</xdr:col>
      <xdr:colOff>165100</xdr:colOff>
      <xdr:row>76</xdr:row>
      <xdr:rowOff>67774</xdr:rowOff>
    </xdr:to>
    <xdr:sp macro="" textlink="">
      <xdr:nvSpPr>
        <xdr:cNvPr id="203" name="楕円 202"/>
        <xdr:cNvSpPr/>
      </xdr:nvSpPr>
      <xdr:spPr>
        <a:xfrm>
          <a:off x="1968500" y="12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84301</xdr:rowOff>
    </xdr:from>
    <xdr:ext cx="599010" cy="259045"/>
    <xdr:sp macro="" textlink="">
      <xdr:nvSpPr>
        <xdr:cNvPr id="204" name="テキスト ボックス 203"/>
        <xdr:cNvSpPr txBox="1"/>
      </xdr:nvSpPr>
      <xdr:spPr>
        <a:xfrm>
          <a:off x="1719795" y="1277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110769</xdr:rowOff>
    </xdr:from>
    <xdr:to>
      <xdr:col>6</xdr:col>
      <xdr:colOff>38100</xdr:colOff>
      <xdr:row>75</xdr:row>
      <xdr:rowOff>40919</xdr:rowOff>
    </xdr:to>
    <xdr:sp macro="" textlink="">
      <xdr:nvSpPr>
        <xdr:cNvPr id="205" name="楕円 204"/>
        <xdr:cNvSpPr/>
      </xdr:nvSpPr>
      <xdr:spPr>
        <a:xfrm>
          <a:off x="1079500" y="127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57446</xdr:rowOff>
    </xdr:from>
    <xdr:ext cx="599010" cy="259045"/>
    <xdr:sp macro="" textlink="">
      <xdr:nvSpPr>
        <xdr:cNvPr id="206" name="テキスト ボックス 205"/>
        <xdr:cNvSpPr txBox="1"/>
      </xdr:nvSpPr>
      <xdr:spPr>
        <a:xfrm>
          <a:off x="830795" y="125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108738</xdr:rowOff>
    </xdr:from>
    <xdr:to>
      <xdr:col>24</xdr:col>
      <xdr:colOff>63500</xdr:colOff>
      <xdr:row>97</xdr:row>
      <xdr:rowOff>145035</xdr:rowOff>
    </xdr:to>
    <xdr:cxnSp macro="">
      <xdr:nvCxnSpPr>
        <xdr:cNvPr id="235" name="直線コネクタ 234"/>
        <xdr:cNvCxnSpPr/>
      </xdr:nvCxnSpPr>
      <xdr:spPr>
        <a:xfrm flipV="1">
          <a:off x="3797300" y="16739388"/>
          <a:ext cx="8382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145035</xdr:rowOff>
    </xdr:from>
    <xdr:to>
      <xdr:col>19</xdr:col>
      <xdr:colOff>177800</xdr:colOff>
      <xdr:row>97</xdr:row>
      <xdr:rowOff>147980</xdr:rowOff>
    </xdr:to>
    <xdr:cxnSp macro="">
      <xdr:nvCxnSpPr>
        <xdr:cNvPr id="238" name="直線コネクタ 237"/>
        <xdr:cNvCxnSpPr/>
      </xdr:nvCxnSpPr>
      <xdr:spPr>
        <a:xfrm flipV="1">
          <a:off x="2908300" y="16775685"/>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131268</xdr:rowOff>
    </xdr:from>
    <xdr:to>
      <xdr:col>15</xdr:col>
      <xdr:colOff>50800</xdr:colOff>
      <xdr:row>97</xdr:row>
      <xdr:rowOff>147980</xdr:rowOff>
    </xdr:to>
    <xdr:cxnSp macro="">
      <xdr:nvCxnSpPr>
        <xdr:cNvPr id="241" name="直線コネクタ 240"/>
        <xdr:cNvCxnSpPr/>
      </xdr:nvCxnSpPr>
      <xdr:spPr>
        <a:xfrm>
          <a:off x="2019300" y="16761918"/>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131268</xdr:rowOff>
    </xdr:from>
    <xdr:to>
      <xdr:col>10</xdr:col>
      <xdr:colOff>114300</xdr:colOff>
      <xdr:row>97</xdr:row>
      <xdr:rowOff>153975</xdr:rowOff>
    </xdr:to>
    <xdr:cxnSp macro="">
      <xdr:nvCxnSpPr>
        <xdr:cNvPr id="244" name="直線コネクタ 243"/>
        <xdr:cNvCxnSpPr/>
      </xdr:nvCxnSpPr>
      <xdr:spPr>
        <a:xfrm flipV="1">
          <a:off x="1130300" y="16761918"/>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57938</xdr:rowOff>
    </xdr:from>
    <xdr:to>
      <xdr:col>24</xdr:col>
      <xdr:colOff>114300</xdr:colOff>
      <xdr:row>97</xdr:row>
      <xdr:rowOff>159538</xdr:rowOff>
    </xdr:to>
    <xdr:sp macro="" textlink="">
      <xdr:nvSpPr>
        <xdr:cNvPr id="254" name="楕円 253"/>
        <xdr:cNvSpPr/>
      </xdr:nvSpPr>
      <xdr:spPr>
        <a:xfrm>
          <a:off x="4584700" y="166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144315</xdr:rowOff>
    </xdr:from>
    <xdr:ext cx="534377" cy="259045"/>
    <xdr:sp macro="" textlink="">
      <xdr:nvSpPr>
        <xdr:cNvPr id="255" name="衛生費該当値テキスト"/>
        <xdr:cNvSpPr txBox="1"/>
      </xdr:nvSpPr>
      <xdr:spPr>
        <a:xfrm>
          <a:off x="4686300" y="166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94235</xdr:rowOff>
    </xdr:from>
    <xdr:to>
      <xdr:col>20</xdr:col>
      <xdr:colOff>38100</xdr:colOff>
      <xdr:row>98</xdr:row>
      <xdr:rowOff>24385</xdr:rowOff>
    </xdr:to>
    <xdr:sp macro="" textlink="">
      <xdr:nvSpPr>
        <xdr:cNvPr id="256" name="楕円 255"/>
        <xdr:cNvSpPr/>
      </xdr:nvSpPr>
      <xdr:spPr>
        <a:xfrm>
          <a:off x="3746500" y="167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15512</xdr:rowOff>
    </xdr:from>
    <xdr:ext cx="534377" cy="259045"/>
    <xdr:sp macro="" textlink="">
      <xdr:nvSpPr>
        <xdr:cNvPr id="257" name="テキスト ボックス 256"/>
        <xdr:cNvSpPr txBox="1"/>
      </xdr:nvSpPr>
      <xdr:spPr>
        <a:xfrm>
          <a:off x="3530111" y="168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97180</xdr:rowOff>
    </xdr:from>
    <xdr:to>
      <xdr:col>15</xdr:col>
      <xdr:colOff>101600</xdr:colOff>
      <xdr:row>98</xdr:row>
      <xdr:rowOff>27330</xdr:rowOff>
    </xdr:to>
    <xdr:sp macro="" textlink="">
      <xdr:nvSpPr>
        <xdr:cNvPr id="258" name="楕円 257"/>
        <xdr:cNvSpPr/>
      </xdr:nvSpPr>
      <xdr:spPr>
        <a:xfrm>
          <a:off x="2857500" y="167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18457</xdr:rowOff>
    </xdr:from>
    <xdr:ext cx="534377" cy="259045"/>
    <xdr:sp macro="" textlink="">
      <xdr:nvSpPr>
        <xdr:cNvPr id="259" name="テキスト ボックス 258"/>
        <xdr:cNvSpPr txBox="1"/>
      </xdr:nvSpPr>
      <xdr:spPr>
        <a:xfrm>
          <a:off x="2641111" y="168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80468</xdr:rowOff>
    </xdr:from>
    <xdr:to>
      <xdr:col>10</xdr:col>
      <xdr:colOff>165100</xdr:colOff>
      <xdr:row>98</xdr:row>
      <xdr:rowOff>10618</xdr:rowOff>
    </xdr:to>
    <xdr:sp macro="" textlink="">
      <xdr:nvSpPr>
        <xdr:cNvPr id="260" name="楕円 259"/>
        <xdr:cNvSpPr/>
      </xdr:nvSpPr>
      <xdr:spPr>
        <a:xfrm>
          <a:off x="1968500" y="167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1745</xdr:rowOff>
    </xdr:from>
    <xdr:ext cx="534377" cy="259045"/>
    <xdr:sp macro="" textlink="">
      <xdr:nvSpPr>
        <xdr:cNvPr id="261" name="テキスト ボックス 260"/>
        <xdr:cNvSpPr txBox="1"/>
      </xdr:nvSpPr>
      <xdr:spPr>
        <a:xfrm>
          <a:off x="1752111" y="168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103175</xdr:rowOff>
    </xdr:from>
    <xdr:to>
      <xdr:col>6</xdr:col>
      <xdr:colOff>38100</xdr:colOff>
      <xdr:row>98</xdr:row>
      <xdr:rowOff>33325</xdr:rowOff>
    </xdr:to>
    <xdr:sp macro="" textlink="">
      <xdr:nvSpPr>
        <xdr:cNvPr id="262" name="楕円 261"/>
        <xdr:cNvSpPr/>
      </xdr:nvSpPr>
      <xdr:spPr>
        <a:xfrm>
          <a:off x="1079500" y="167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24452</xdr:rowOff>
    </xdr:from>
    <xdr:ext cx="534377" cy="259045"/>
    <xdr:sp macro="" textlink="">
      <xdr:nvSpPr>
        <xdr:cNvPr id="263" name="テキスト ボックス 262"/>
        <xdr:cNvSpPr txBox="1"/>
      </xdr:nvSpPr>
      <xdr:spPr>
        <a:xfrm>
          <a:off x="863111" y="168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148844</xdr:rowOff>
    </xdr:from>
    <xdr:to>
      <xdr:col>55</xdr:col>
      <xdr:colOff>0</xdr:colOff>
      <xdr:row>37</xdr:row>
      <xdr:rowOff>164846</xdr:rowOff>
    </xdr:to>
    <xdr:cxnSp macro="">
      <xdr:nvCxnSpPr>
        <xdr:cNvPr id="292" name="直線コネクタ 291"/>
        <xdr:cNvCxnSpPr/>
      </xdr:nvCxnSpPr>
      <xdr:spPr>
        <a:xfrm>
          <a:off x="9639300" y="64924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148844</xdr:rowOff>
    </xdr:from>
    <xdr:to>
      <xdr:col>50</xdr:col>
      <xdr:colOff>114300</xdr:colOff>
      <xdr:row>37</xdr:row>
      <xdr:rowOff>149987</xdr:rowOff>
    </xdr:to>
    <xdr:cxnSp macro="">
      <xdr:nvCxnSpPr>
        <xdr:cNvPr id="295" name="直線コネクタ 294"/>
        <xdr:cNvCxnSpPr/>
      </xdr:nvCxnSpPr>
      <xdr:spPr>
        <a:xfrm flipV="1">
          <a:off x="8750300" y="649249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xdr:rowOff>
    </xdr:from>
    <xdr:to>
      <xdr:col>45</xdr:col>
      <xdr:colOff>177800</xdr:colOff>
      <xdr:row>37</xdr:row>
      <xdr:rowOff>149987</xdr:rowOff>
    </xdr:to>
    <xdr:cxnSp macro="">
      <xdr:nvCxnSpPr>
        <xdr:cNvPr id="298" name="直線コネクタ 297"/>
        <xdr:cNvCxnSpPr/>
      </xdr:nvCxnSpPr>
      <xdr:spPr>
        <a:xfrm>
          <a:off x="7861300" y="635609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10160</xdr:rowOff>
    </xdr:from>
    <xdr:to>
      <xdr:col>41</xdr:col>
      <xdr:colOff>50800</xdr:colOff>
      <xdr:row>37</xdr:row>
      <xdr:rowOff>12446</xdr:rowOff>
    </xdr:to>
    <xdr:cxnSp macro="">
      <xdr:nvCxnSpPr>
        <xdr:cNvPr id="301" name="直線コネクタ 300"/>
        <xdr:cNvCxnSpPr/>
      </xdr:nvCxnSpPr>
      <xdr:spPr>
        <a:xfrm>
          <a:off x="6972300" y="63538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114046</xdr:rowOff>
    </xdr:from>
    <xdr:to>
      <xdr:col>55</xdr:col>
      <xdr:colOff>50800</xdr:colOff>
      <xdr:row>38</xdr:row>
      <xdr:rowOff>44196</xdr:rowOff>
    </xdr:to>
    <xdr:sp macro="" textlink="">
      <xdr:nvSpPr>
        <xdr:cNvPr id="311" name="楕円 310"/>
        <xdr:cNvSpPr/>
      </xdr:nvSpPr>
      <xdr:spPr>
        <a:xfrm>
          <a:off x="10426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136923</xdr:rowOff>
    </xdr:from>
    <xdr:ext cx="378565" cy="259045"/>
    <xdr:sp macro="" textlink="">
      <xdr:nvSpPr>
        <xdr:cNvPr id="312" name="労働費該当値テキスト"/>
        <xdr:cNvSpPr txBox="1"/>
      </xdr:nvSpPr>
      <xdr:spPr>
        <a:xfrm>
          <a:off x="10528300" y="630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98044</xdr:rowOff>
    </xdr:from>
    <xdr:to>
      <xdr:col>50</xdr:col>
      <xdr:colOff>165100</xdr:colOff>
      <xdr:row>38</xdr:row>
      <xdr:rowOff>28194</xdr:rowOff>
    </xdr:to>
    <xdr:sp macro="" textlink="">
      <xdr:nvSpPr>
        <xdr:cNvPr id="313" name="楕円 312"/>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44721</xdr:rowOff>
    </xdr:from>
    <xdr:ext cx="378565" cy="259045"/>
    <xdr:sp macro="" textlink="">
      <xdr:nvSpPr>
        <xdr:cNvPr id="314" name="テキスト ボックス 313"/>
        <xdr:cNvSpPr txBox="1"/>
      </xdr:nvSpPr>
      <xdr:spPr>
        <a:xfrm>
          <a:off x="9450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99187</xdr:rowOff>
    </xdr:from>
    <xdr:to>
      <xdr:col>46</xdr:col>
      <xdr:colOff>38100</xdr:colOff>
      <xdr:row>38</xdr:row>
      <xdr:rowOff>29337</xdr:rowOff>
    </xdr:to>
    <xdr:sp macro="" textlink="">
      <xdr:nvSpPr>
        <xdr:cNvPr id="315" name="楕円 314"/>
        <xdr:cNvSpPr/>
      </xdr:nvSpPr>
      <xdr:spPr>
        <a:xfrm>
          <a:off x="8699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45864</xdr:rowOff>
    </xdr:from>
    <xdr:ext cx="378565" cy="259045"/>
    <xdr:sp macro="" textlink="">
      <xdr:nvSpPr>
        <xdr:cNvPr id="316" name="テキスト ボックス 315"/>
        <xdr:cNvSpPr txBox="1"/>
      </xdr:nvSpPr>
      <xdr:spPr>
        <a:xfrm>
          <a:off x="8561017" y="6218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133096</xdr:rowOff>
    </xdr:from>
    <xdr:to>
      <xdr:col>41</xdr:col>
      <xdr:colOff>101600</xdr:colOff>
      <xdr:row>37</xdr:row>
      <xdr:rowOff>63246</xdr:rowOff>
    </xdr:to>
    <xdr:sp macro="" textlink="">
      <xdr:nvSpPr>
        <xdr:cNvPr id="317" name="楕円 316"/>
        <xdr:cNvSpPr/>
      </xdr:nvSpPr>
      <xdr:spPr>
        <a:xfrm>
          <a:off x="7810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79773</xdr:rowOff>
    </xdr:from>
    <xdr:ext cx="378565" cy="259045"/>
    <xdr:sp macro="" textlink="">
      <xdr:nvSpPr>
        <xdr:cNvPr id="318" name="テキスト ボックス 317"/>
        <xdr:cNvSpPr txBox="1"/>
      </xdr:nvSpPr>
      <xdr:spPr>
        <a:xfrm>
          <a:off x="7672017" y="608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130810</xdr:rowOff>
    </xdr:from>
    <xdr:to>
      <xdr:col>36</xdr:col>
      <xdr:colOff>165100</xdr:colOff>
      <xdr:row>37</xdr:row>
      <xdr:rowOff>60960</xdr:rowOff>
    </xdr:to>
    <xdr:sp macro="" textlink="">
      <xdr:nvSpPr>
        <xdr:cNvPr id="319" name="楕円 318"/>
        <xdr:cNvSpPr/>
      </xdr:nvSpPr>
      <xdr:spPr>
        <a:xfrm>
          <a:off x="6921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77487</xdr:rowOff>
    </xdr:from>
    <xdr:ext cx="378565" cy="259045"/>
    <xdr:sp macro="" textlink="">
      <xdr:nvSpPr>
        <xdr:cNvPr id="320" name="テキスト ボックス 319"/>
        <xdr:cNvSpPr txBox="1"/>
      </xdr:nvSpPr>
      <xdr:spPr>
        <a:xfrm>
          <a:off x="6783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169304</xdr:rowOff>
    </xdr:from>
    <xdr:to>
      <xdr:col>55</xdr:col>
      <xdr:colOff>0</xdr:colOff>
      <xdr:row>58</xdr:row>
      <xdr:rowOff>12656</xdr:rowOff>
    </xdr:to>
    <xdr:cxnSp macro="">
      <xdr:nvCxnSpPr>
        <xdr:cNvPr id="349" name="直線コネクタ 348"/>
        <xdr:cNvCxnSpPr/>
      </xdr:nvCxnSpPr>
      <xdr:spPr>
        <a:xfrm flipV="1">
          <a:off x="9639300" y="9770504"/>
          <a:ext cx="838200" cy="18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12656</xdr:rowOff>
    </xdr:from>
    <xdr:to>
      <xdr:col>50</xdr:col>
      <xdr:colOff>114300</xdr:colOff>
      <xdr:row>58</xdr:row>
      <xdr:rowOff>73806</xdr:rowOff>
    </xdr:to>
    <xdr:cxnSp macro="">
      <xdr:nvCxnSpPr>
        <xdr:cNvPr id="352" name="直線コネクタ 351"/>
        <xdr:cNvCxnSpPr/>
      </xdr:nvCxnSpPr>
      <xdr:spPr>
        <a:xfrm flipV="1">
          <a:off x="8750300" y="9956756"/>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73806</xdr:rowOff>
    </xdr:from>
    <xdr:to>
      <xdr:col>45</xdr:col>
      <xdr:colOff>177800</xdr:colOff>
      <xdr:row>58</xdr:row>
      <xdr:rowOff>106629</xdr:rowOff>
    </xdr:to>
    <xdr:cxnSp macro="">
      <xdr:nvCxnSpPr>
        <xdr:cNvPr id="355" name="直線コネクタ 354"/>
        <xdr:cNvCxnSpPr/>
      </xdr:nvCxnSpPr>
      <xdr:spPr>
        <a:xfrm flipV="1">
          <a:off x="7861300" y="10017906"/>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161874</xdr:rowOff>
    </xdr:from>
    <xdr:to>
      <xdr:col>41</xdr:col>
      <xdr:colOff>50800</xdr:colOff>
      <xdr:row>58</xdr:row>
      <xdr:rowOff>106629</xdr:rowOff>
    </xdr:to>
    <xdr:cxnSp macro="">
      <xdr:nvCxnSpPr>
        <xdr:cNvPr id="358" name="直線コネクタ 357"/>
        <xdr:cNvCxnSpPr/>
      </xdr:nvCxnSpPr>
      <xdr:spPr>
        <a:xfrm>
          <a:off x="6972300" y="9934524"/>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118504</xdr:rowOff>
    </xdr:from>
    <xdr:to>
      <xdr:col>55</xdr:col>
      <xdr:colOff>50800</xdr:colOff>
      <xdr:row>57</xdr:row>
      <xdr:rowOff>48654</xdr:rowOff>
    </xdr:to>
    <xdr:sp macro="" textlink="">
      <xdr:nvSpPr>
        <xdr:cNvPr id="368" name="楕円 367"/>
        <xdr:cNvSpPr/>
      </xdr:nvSpPr>
      <xdr:spPr>
        <a:xfrm>
          <a:off x="10426700" y="97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141381</xdr:rowOff>
    </xdr:from>
    <xdr:ext cx="534377" cy="259045"/>
    <xdr:sp macro="" textlink="">
      <xdr:nvSpPr>
        <xdr:cNvPr id="369" name="農林水産業費該当値テキスト"/>
        <xdr:cNvSpPr txBox="1"/>
      </xdr:nvSpPr>
      <xdr:spPr>
        <a:xfrm>
          <a:off x="10528300" y="95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133306</xdr:rowOff>
    </xdr:from>
    <xdr:to>
      <xdr:col>50</xdr:col>
      <xdr:colOff>165100</xdr:colOff>
      <xdr:row>58</xdr:row>
      <xdr:rowOff>63456</xdr:rowOff>
    </xdr:to>
    <xdr:sp macro="" textlink="">
      <xdr:nvSpPr>
        <xdr:cNvPr id="370" name="楕円 369"/>
        <xdr:cNvSpPr/>
      </xdr:nvSpPr>
      <xdr:spPr>
        <a:xfrm>
          <a:off x="9588500" y="99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79983</xdr:rowOff>
    </xdr:from>
    <xdr:ext cx="534377" cy="259045"/>
    <xdr:sp macro="" textlink="">
      <xdr:nvSpPr>
        <xdr:cNvPr id="371" name="テキスト ボックス 370"/>
        <xdr:cNvSpPr txBox="1"/>
      </xdr:nvSpPr>
      <xdr:spPr>
        <a:xfrm>
          <a:off x="9372111" y="96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23006</xdr:rowOff>
    </xdr:from>
    <xdr:to>
      <xdr:col>46</xdr:col>
      <xdr:colOff>38100</xdr:colOff>
      <xdr:row>58</xdr:row>
      <xdr:rowOff>124606</xdr:rowOff>
    </xdr:to>
    <xdr:sp macro="" textlink="">
      <xdr:nvSpPr>
        <xdr:cNvPr id="372" name="楕円 371"/>
        <xdr:cNvSpPr/>
      </xdr:nvSpPr>
      <xdr:spPr>
        <a:xfrm>
          <a:off x="8699500" y="99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115733</xdr:rowOff>
    </xdr:from>
    <xdr:ext cx="469744" cy="259045"/>
    <xdr:sp macro="" textlink="">
      <xdr:nvSpPr>
        <xdr:cNvPr id="373" name="テキスト ボックス 372"/>
        <xdr:cNvSpPr txBox="1"/>
      </xdr:nvSpPr>
      <xdr:spPr>
        <a:xfrm>
          <a:off x="8515428" y="100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55829</xdr:rowOff>
    </xdr:from>
    <xdr:to>
      <xdr:col>41</xdr:col>
      <xdr:colOff>101600</xdr:colOff>
      <xdr:row>58</xdr:row>
      <xdr:rowOff>157429</xdr:rowOff>
    </xdr:to>
    <xdr:sp macro="" textlink="">
      <xdr:nvSpPr>
        <xdr:cNvPr id="374" name="楕円 373"/>
        <xdr:cNvSpPr/>
      </xdr:nvSpPr>
      <xdr:spPr>
        <a:xfrm>
          <a:off x="7810500" y="99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148556</xdr:rowOff>
    </xdr:from>
    <xdr:ext cx="469744" cy="259045"/>
    <xdr:sp macro="" textlink="">
      <xdr:nvSpPr>
        <xdr:cNvPr id="375" name="テキスト ボックス 374"/>
        <xdr:cNvSpPr txBox="1"/>
      </xdr:nvSpPr>
      <xdr:spPr>
        <a:xfrm>
          <a:off x="7626428" y="1009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111074</xdr:rowOff>
    </xdr:from>
    <xdr:to>
      <xdr:col>36</xdr:col>
      <xdr:colOff>165100</xdr:colOff>
      <xdr:row>58</xdr:row>
      <xdr:rowOff>41224</xdr:rowOff>
    </xdr:to>
    <xdr:sp macro="" textlink="">
      <xdr:nvSpPr>
        <xdr:cNvPr id="376" name="楕円 375"/>
        <xdr:cNvSpPr/>
      </xdr:nvSpPr>
      <xdr:spPr>
        <a:xfrm>
          <a:off x="6921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57751</xdr:rowOff>
    </xdr:from>
    <xdr:ext cx="534377" cy="259045"/>
    <xdr:sp macro="" textlink="">
      <xdr:nvSpPr>
        <xdr:cNvPr id="377" name="テキスト ボックス 376"/>
        <xdr:cNvSpPr txBox="1"/>
      </xdr:nvSpPr>
      <xdr:spPr>
        <a:xfrm>
          <a:off x="6705111" y="96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108059</xdr:rowOff>
    </xdr:from>
    <xdr:to>
      <xdr:col>55</xdr:col>
      <xdr:colOff>0</xdr:colOff>
      <xdr:row>79</xdr:row>
      <xdr:rowOff>23724</xdr:rowOff>
    </xdr:to>
    <xdr:cxnSp macro="">
      <xdr:nvCxnSpPr>
        <xdr:cNvPr id="406" name="直線コネクタ 405"/>
        <xdr:cNvCxnSpPr/>
      </xdr:nvCxnSpPr>
      <xdr:spPr>
        <a:xfrm flipV="1">
          <a:off x="9639300" y="13481159"/>
          <a:ext cx="838200" cy="8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23724</xdr:rowOff>
    </xdr:from>
    <xdr:to>
      <xdr:col>50</xdr:col>
      <xdr:colOff>114300</xdr:colOff>
      <xdr:row>79</xdr:row>
      <xdr:rowOff>25285</xdr:rowOff>
    </xdr:to>
    <xdr:cxnSp macro="">
      <xdr:nvCxnSpPr>
        <xdr:cNvPr id="409" name="直線コネクタ 408"/>
        <xdr:cNvCxnSpPr/>
      </xdr:nvCxnSpPr>
      <xdr:spPr>
        <a:xfrm flipV="1">
          <a:off x="8750300" y="13568274"/>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23971</xdr:rowOff>
    </xdr:from>
    <xdr:to>
      <xdr:col>45</xdr:col>
      <xdr:colOff>177800</xdr:colOff>
      <xdr:row>79</xdr:row>
      <xdr:rowOff>25285</xdr:rowOff>
    </xdr:to>
    <xdr:cxnSp macro="">
      <xdr:nvCxnSpPr>
        <xdr:cNvPr id="412" name="直線コネクタ 411"/>
        <xdr:cNvCxnSpPr/>
      </xdr:nvCxnSpPr>
      <xdr:spPr>
        <a:xfrm>
          <a:off x="7861300" y="13568521"/>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8159</xdr:rowOff>
    </xdr:from>
    <xdr:to>
      <xdr:col>41</xdr:col>
      <xdr:colOff>50800</xdr:colOff>
      <xdr:row>79</xdr:row>
      <xdr:rowOff>23971</xdr:rowOff>
    </xdr:to>
    <xdr:cxnSp macro="">
      <xdr:nvCxnSpPr>
        <xdr:cNvPr id="415" name="直線コネクタ 414"/>
        <xdr:cNvCxnSpPr/>
      </xdr:nvCxnSpPr>
      <xdr:spPr>
        <a:xfrm>
          <a:off x="6972300" y="13552709"/>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57259</xdr:rowOff>
    </xdr:from>
    <xdr:to>
      <xdr:col>55</xdr:col>
      <xdr:colOff>50800</xdr:colOff>
      <xdr:row>78</xdr:row>
      <xdr:rowOff>158859</xdr:rowOff>
    </xdr:to>
    <xdr:sp macro="" textlink="">
      <xdr:nvSpPr>
        <xdr:cNvPr id="425" name="楕円 424"/>
        <xdr:cNvSpPr/>
      </xdr:nvSpPr>
      <xdr:spPr>
        <a:xfrm>
          <a:off x="10426700" y="134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143636</xdr:rowOff>
    </xdr:from>
    <xdr:ext cx="469744" cy="259045"/>
    <xdr:sp macro="" textlink="">
      <xdr:nvSpPr>
        <xdr:cNvPr id="426" name="商工費該当値テキスト"/>
        <xdr:cNvSpPr txBox="1"/>
      </xdr:nvSpPr>
      <xdr:spPr>
        <a:xfrm>
          <a:off x="10528300" y="133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144374</xdr:rowOff>
    </xdr:from>
    <xdr:to>
      <xdr:col>50</xdr:col>
      <xdr:colOff>165100</xdr:colOff>
      <xdr:row>79</xdr:row>
      <xdr:rowOff>74524</xdr:rowOff>
    </xdr:to>
    <xdr:sp macro="" textlink="">
      <xdr:nvSpPr>
        <xdr:cNvPr id="427" name="楕円 426"/>
        <xdr:cNvSpPr/>
      </xdr:nvSpPr>
      <xdr:spPr>
        <a:xfrm>
          <a:off x="9588500" y="135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65651</xdr:rowOff>
    </xdr:from>
    <xdr:ext cx="469744" cy="259045"/>
    <xdr:sp macro="" textlink="">
      <xdr:nvSpPr>
        <xdr:cNvPr id="428" name="テキスト ボックス 427"/>
        <xdr:cNvSpPr txBox="1"/>
      </xdr:nvSpPr>
      <xdr:spPr>
        <a:xfrm>
          <a:off x="9404428" y="136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145935</xdr:rowOff>
    </xdr:from>
    <xdr:to>
      <xdr:col>46</xdr:col>
      <xdr:colOff>38100</xdr:colOff>
      <xdr:row>79</xdr:row>
      <xdr:rowOff>76085</xdr:rowOff>
    </xdr:to>
    <xdr:sp macro="" textlink="">
      <xdr:nvSpPr>
        <xdr:cNvPr id="429" name="楕円 428"/>
        <xdr:cNvSpPr/>
      </xdr:nvSpPr>
      <xdr:spPr>
        <a:xfrm>
          <a:off x="8699500" y="135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67212</xdr:rowOff>
    </xdr:from>
    <xdr:ext cx="469744" cy="259045"/>
    <xdr:sp macro="" textlink="">
      <xdr:nvSpPr>
        <xdr:cNvPr id="430" name="テキスト ボックス 429"/>
        <xdr:cNvSpPr txBox="1"/>
      </xdr:nvSpPr>
      <xdr:spPr>
        <a:xfrm>
          <a:off x="8515428" y="1361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144621</xdr:rowOff>
    </xdr:from>
    <xdr:to>
      <xdr:col>41</xdr:col>
      <xdr:colOff>101600</xdr:colOff>
      <xdr:row>79</xdr:row>
      <xdr:rowOff>74771</xdr:rowOff>
    </xdr:to>
    <xdr:sp macro="" textlink="">
      <xdr:nvSpPr>
        <xdr:cNvPr id="431" name="楕円 430"/>
        <xdr:cNvSpPr/>
      </xdr:nvSpPr>
      <xdr:spPr>
        <a:xfrm>
          <a:off x="7810500" y="135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65898</xdr:rowOff>
    </xdr:from>
    <xdr:ext cx="469744" cy="259045"/>
    <xdr:sp macro="" textlink="">
      <xdr:nvSpPr>
        <xdr:cNvPr id="432" name="テキスト ボックス 431"/>
        <xdr:cNvSpPr txBox="1"/>
      </xdr:nvSpPr>
      <xdr:spPr>
        <a:xfrm>
          <a:off x="7626428" y="1361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128809</xdr:rowOff>
    </xdr:from>
    <xdr:to>
      <xdr:col>36</xdr:col>
      <xdr:colOff>165100</xdr:colOff>
      <xdr:row>79</xdr:row>
      <xdr:rowOff>58959</xdr:rowOff>
    </xdr:to>
    <xdr:sp macro="" textlink="">
      <xdr:nvSpPr>
        <xdr:cNvPr id="433" name="楕円 432"/>
        <xdr:cNvSpPr/>
      </xdr:nvSpPr>
      <xdr:spPr>
        <a:xfrm>
          <a:off x="6921500" y="135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50086</xdr:rowOff>
    </xdr:from>
    <xdr:ext cx="469744" cy="259045"/>
    <xdr:sp macro="" textlink="">
      <xdr:nvSpPr>
        <xdr:cNvPr id="434" name="テキスト ボックス 433"/>
        <xdr:cNvSpPr txBox="1"/>
      </xdr:nvSpPr>
      <xdr:spPr>
        <a:xfrm>
          <a:off x="6737428" y="135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87046</xdr:rowOff>
    </xdr:from>
    <xdr:to>
      <xdr:col>55</xdr:col>
      <xdr:colOff>0</xdr:colOff>
      <xdr:row>97</xdr:row>
      <xdr:rowOff>106989</xdr:rowOff>
    </xdr:to>
    <xdr:cxnSp macro="">
      <xdr:nvCxnSpPr>
        <xdr:cNvPr id="465" name="直線コネクタ 464"/>
        <xdr:cNvCxnSpPr/>
      </xdr:nvCxnSpPr>
      <xdr:spPr>
        <a:xfrm flipV="1">
          <a:off x="9639300" y="16717696"/>
          <a:ext cx="8382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106935</xdr:rowOff>
    </xdr:from>
    <xdr:to>
      <xdr:col>50</xdr:col>
      <xdr:colOff>114300</xdr:colOff>
      <xdr:row>97</xdr:row>
      <xdr:rowOff>106989</xdr:rowOff>
    </xdr:to>
    <xdr:cxnSp macro="">
      <xdr:nvCxnSpPr>
        <xdr:cNvPr id="468" name="直線コネクタ 467"/>
        <xdr:cNvCxnSpPr/>
      </xdr:nvCxnSpPr>
      <xdr:spPr>
        <a:xfrm>
          <a:off x="8750300" y="1673758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158739</xdr:rowOff>
    </xdr:from>
    <xdr:to>
      <xdr:col>45</xdr:col>
      <xdr:colOff>177800</xdr:colOff>
      <xdr:row>97</xdr:row>
      <xdr:rowOff>106935</xdr:rowOff>
    </xdr:to>
    <xdr:cxnSp macro="">
      <xdr:nvCxnSpPr>
        <xdr:cNvPr id="471" name="直線コネクタ 470"/>
        <xdr:cNvCxnSpPr/>
      </xdr:nvCxnSpPr>
      <xdr:spPr>
        <a:xfrm>
          <a:off x="7861300" y="16617939"/>
          <a:ext cx="889000" cy="1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66864</xdr:rowOff>
    </xdr:from>
    <xdr:to>
      <xdr:col>41</xdr:col>
      <xdr:colOff>50800</xdr:colOff>
      <xdr:row>96</xdr:row>
      <xdr:rowOff>158739</xdr:rowOff>
    </xdr:to>
    <xdr:cxnSp macro="">
      <xdr:nvCxnSpPr>
        <xdr:cNvPr id="474" name="直線コネクタ 473"/>
        <xdr:cNvCxnSpPr/>
      </xdr:nvCxnSpPr>
      <xdr:spPr>
        <a:xfrm>
          <a:off x="6972300" y="16526064"/>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36246</xdr:rowOff>
    </xdr:from>
    <xdr:to>
      <xdr:col>55</xdr:col>
      <xdr:colOff>50800</xdr:colOff>
      <xdr:row>97</xdr:row>
      <xdr:rowOff>137846</xdr:rowOff>
    </xdr:to>
    <xdr:sp macro="" textlink="">
      <xdr:nvSpPr>
        <xdr:cNvPr id="484" name="楕円 483"/>
        <xdr:cNvSpPr/>
      </xdr:nvSpPr>
      <xdr:spPr>
        <a:xfrm>
          <a:off x="10426700" y="166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14673</xdr:rowOff>
    </xdr:from>
    <xdr:ext cx="534377" cy="259045"/>
    <xdr:sp macro="" textlink="">
      <xdr:nvSpPr>
        <xdr:cNvPr id="485" name="土木費該当値テキスト"/>
        <xdr:cNvSpPr txBox="1"/>
      </xdr:nvSpPr>
      <xdr:spPr>
        <a:xfrm>
          <a:off x="10528300" y="166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56189</xdr:rowOff>
    </xdr:from>
    <xdr:to>
      <xdr:col>50</xdr:col>
      <xdr:colOff>165100</xdr:colOff>
      <xdr:row>97</xdr:row>
      <xdr:rowOff>157789</xdr:rowOff>
    </xdr:to>
    <xdr:sp macro="" textlink="">
      <xdr:nvSpPr>
        <xdr:cNvPr id="486" name="楕円 485"/>
        <xdr:cNvSpPr/>
      </xdr:nvSpPr>
      <xdr:spPr>
        <a:xfrm>
          <a:off x="9588500" y="166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148916</xdr:rowOff>
    </xdr:from>
    <xdr:ext cx="534377" cy="259045"/>
    <xdr:sp macro="" textlink="">
      <xdr:nvSpPr>
        <xdr:cNvPr id="487" name="テキスト ボックス 486"/>
        <xdr:cNvSpPr txBox="1"/>
      </xdr:nvSpPr>
      <xdr:spPr>
        <a:xfrm>
          <a:off x="9372111" y="167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56135</xdr:rowOff>
    </xdr:from>
    <xdr:to>
      <xdr:col>46</xdr:col>
      <xdr:colOff>38100</xdr:colOff>
      <xdr:row>97</xdr:row>
      <xdr:rowOff>157735</xdr:rowOff>
    </xdr:to>
    <xdr:sp macro="" textlink="">
      <xdr:nvSpPr>
        <xdr:cNvPr id="488" name="楕円 487"/>
        <xdr:cNvSpPr/>
      </xdr:nvSpPr>
      <xdr:spPr>
        <a:xfrm>
          <a:off x="86995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148862</xdr:rowOff>
    </xdr:from>
    <xdr:ext cx="534377" cy="259045"/>
    <xdr:sp macro="" textlink="">
      <xdr:nvSpPr>
        <xdr:cNvPr id="489" name="テキスト ボックス 488"/>
        <xdr:cNvSpPr txBox="1"/>
      </xdr:nvSpPr>
      <xdr:spPr>
        <a:xfrm>
          <a:off x="8483111" y="16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107939</xdr:rowOff>
    </xdr:from>
    <xdr:to>
      <xdr:col>41</xdr:col>
      <xdr:colOff>101600</xdr:colOff>
      <xdr:row>97</xdr:row>
      <xdr:rowOff>38089</xdr:rowOff>
    </xdr:to>
    <xdr:sp macro="" textlink="">
      <xdr:nvSpPr>
        <xdr:cNvPr id="490" name="楕円 489"/>
        <xdr:cNvSpPr/>
      </xdr:nvSpPr>
      <xdr:spPr>
        <a:xfrm>
          <a:off x="7810500" y="16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54616</xdr:rowOff>
    </xdr:from>
    <xdr:ext cx="534377" cy="259045"/>
    <xdr:sp macro="" textlink="">
      <xdr:nvSpPr>
        <xdr:cNvPr id="491" name="テキスト ボックス 490"/>
        <xdr:cNvSpPr txBox="1"/>
      </xdr:nvSpPr>
      <xdr:spPr>
        <a:xfrm>
          <a:off x="7594111" y="163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16064</xdr:rowOff>
    </xdr:from>
    <xdr:to>
      <xdr:col>36</xdr:col>
      <xdr:colOff>165100</xdr:colOff>
      <xdr:row>96</xdr:row>
      <xdr:rowOff>117664</xdr:rowOff>
    </xdr:to>
    <xdr:sp macro="" textlink="">
      <xdr:nvSpPr>
        <xdr:cNvPr id="492" name="楕円 491"/>
        <xdr:cNvSpPr/>
      </xdr:nvSpPr>
      <xdr:spPr>
        <a:xfrm>
          <a:off x="6921500" y="164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134191</xdr:rowOff>
    </xdr:from>
    <xdr:ext cx="534377" cy="259045"/>
    <xdr:sp macro="" textlink="">
      <xdr:nvSpPr>
        <xdr:cNvPr id="493" name="テキスト ボックス 492"/>
        <xdr:cNvSpPr txBox="1"/>
      </xdr:nvSpPr>
      <xdr:spPr>
        <a:xfrm>
          <a:off x="6705111" y="16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98438</xdr:rowOff>
    </xdr:from>
    <xdr:to>
      <xdr:col>85</xdr:col>
      <xdr:colOff>127000</xdr:colOff>
      <xdr:row>37</xdr:row>
      <xdr:rowOff>111335</xdr:rowOff>
    </xdr:to>
    <xdr:cxnSp macro="">
      <xdr:nvCxnSpPr>
        <xdr:cNvPr id="522" name="直線コネクタ 521"/>
        <xdr:cNvCxnSpPr/>
      </xdr:nvCxnSpPr>
      <xdr:spPr>
        <a:xfrm flipV="1">
          <a:off x="15481300" y="6442088"/>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111335</xdr:rowOff>
    </xdr:from>
    <xdr:to>
      <xdr:col>81</xdr:col>
      <xdr:colOff>50800</xdr:colOff>
      <xdr:row>37</xdr:row>
      <xdr:rowOff>139776</xdr:rowOff>
    </xdr:to>
    <xdr:cxnSp macro="">
      <xdr:nvCxnSpPr>
        <xdr:cNvPr id="525" name="直線コネクタ 524"/>
        <xdr:cNvCxnSpPr/>
      </xdr:nvCxnSpPr>
      <xdr:spPr>
        <a:xfrm flipV="1">
          <a:off x="14592300" y="6454985"/>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137871</xdr:rowOff>
    </xdr:from>
    <xdr:to>
      <xdr:col>76</xdr:col>
      <xdr:colOff>114300</xdr:colOff>
      <xdr:row>37</xdr:row>
      <xdr:rowOff>139776</xdr:rowOff>
    </xdr:to>
    <xdr:cxnSp macro="">
      <xdr:nvCxnSpPr>
        <xdr:cNvPr id="528" name="直線コネクタ 527"/>
        <xdr:cNvCxnSpPr/>
      </xdr:nvCxnSpPr>
      <xdr:spPr>
        <a:xfrm>
          <a:off x="13703300" y="648152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127584</xdr:rowOff>
    </xdr:from>
    <xdr:to>
      <xdr:col>71</xdr:col>
      <xdr:colOff>177800</xdr:colOff>
      <xdr:row>37</xdr:row>
      <xdr:rowOff>137871</xdr:rowOff>
    </xdr:to>
    <xdr:cxnSp macro="">
      <xdr:nvCxnSpPr>
        <xdr:cNvPr id="531" name="直線コネクタ 530"/>
        <xdr:cNvCxnSpPr/>
      </xdr:nvCxnSpPr>
      <xdr:spPr>
        <a:xfrm>
          <a:off x="12814300" y="647123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47638</xdr:rowOff>
    </xdr:from>
    <xdr:to>
      <xdr:col>85</xdr:col>
      <xdr:colOff>177800</xdr:colOff>
      <xdr:row>37</xdr:row>
      <xdr:rowOff>149238</xdr:rowOff>
    </xdr:to>
    <xdr:sp macro="" textlink="">
      <xdr:nvSpPr>
        <xdr:cNvPr id="541" name="楕円 540"/>
        <xdr:cNvSpPr/>
      </xdr:nvSpPr>
      <xdr:spPr>
        <a:xfrm>
          <a:off x="162687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60535</xdr:rowOff>
    </xdr:from>
    <xdr:to>
      <xdr:col>81</xdr:col>
      <xdr:colOff>101600</xdr:colOff>
      <xdr:row>37</xdr:row>
      <xdr:rowOff>162134</xdr:rowOff>
    </xdr:to>
    <xdr:sp macro="" textlink="">
      <xdr:nvSpPr>
        <xdr:cNvPr id="543" name="楕円 542"/>
        <xdr:cNvSpPr/>
      </xdr:nvSpPr>
      <xdr:spPr>
        <a:xfrm>
          <a:off x="15430500" y="6404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153261</xdr:rowOff>
    </xdr:from>
    <xdr:ext cx="534377" cy="259045"/>
    <xdr:sp macro="" textlink="">
      <xdr:nvSpPr>
        <xdr:cNvPr id="544" name="テキスト ボックス 543"/>
        <xdr:cNvSpPr txBox="1"/>
      </xdr:nvSpPr>
      <xdr:spPr>
        <a:xfrm>
          <a:off x="15214111" y="64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88976</xdr:rowOff>
    </xdr:from>
    <xdr:to>
      <xdr:col>76</xdr:col>
      <xdr:colOff>165100</xdr:colOff>
      <xdr:row>38</xdr:row>
      <xdr:rowOff>19126</xdr:rowOff>
    </xdr:to>
    <xdr:sp macro="" textlink="">
      <xdr:nvSpPr>
        <xdr:cNvPr id="545" name="楕円 544"/>
        <xdr:cNvSpPr/>
      </xdr:nvSpPr>
      <xdr:spPr>
        <a:xfrm>
          <a:off x="14541500" y="64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10253</xdr:rowOff>
    </xdr:from>
    <xdr:ext cx="534377" cy="259045"/>
    <xdr:sp macro="" textlink="">
      <xdr:nvSpPr>
        <xdr:cNvPr id="546" name="テキスト ボックス 545"/>
        <xdr:cNvSpPr txBox="1"/>
      </xdr:nvSpPr>
      <xdr:spPr>
        <a:xfrm>
          <a:off x="14325111" y="65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87071</xdr:rowOff>
    </xdr:from>
    <xdr:to>
      <xdr:col>72</xdr:col>
      <xdr:colOff>38100</xdr:colOff>
      <xdr:row>38</xdr:row>
      <xdr:rowOff>17221</xdr:rowOff>
    </xdr:to>
    <xdr:sp macro="" textlink="">
      <xdr:nvSpPr>
        <xdr:cNvPr id="547" name="楕円 546"/>
        <xdr:cNvSpPr/>
      </xdr:nvSpPr>
      <xdr:spPr>
        <a:xfrm>
          <a:off x="13652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8348</xdr:rowOff>
    </xdr:from>
    <xdr:ext cx="534377" cy="259045"/>
    <xdr:sp macro="" textlink="">
      <xdr:nvSpPr>
        <xdr:cNvPr id="548" name="テキスト ボックス 547"/>
        <xdr:cNvSpPr txBox="1"/>
      </xdr:nvSpPr>
      <xdr:spPr>
        <a:xfrm>
          <a:off x="13436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76784</xdr:rowOff>
    </xdr:from>
    <xdr:to>
      <xdr:col>67</xdr:col>
      <xdr:colOff>101600</xdr:colOff>
      <xdr:row>38</xdr:row>
      <xdr:rowOff>6934</xdr:rowOff>
    </xdr:to>
    <xdr:sp macro="" textlink="">
      <xdr:nvSpPr>
        <xdr:cNvPr id="549" name="楕円 548"/>
        <xdr:cNvSpPr/>
      </xdr:nvSpPr>
      <xdr:spPr>
        <a:xfrm>
          <a:off x="127635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169511</xdr:rowOff>
    </xdr:from>
    <xdr:ext cx="534377" cy="259045"/>
    <xdr:sp macro="" textlink="">
      <xdr:nvSpPr>
        <xdr:cNvPr id="550" name="テキスト ボックス 549"/>
        <xdr:cNvSpPr txBox="1"/>
      </xdr:nvSpPr>
      <xdr:spPr>
        <a:xfrm>
          <a:off x="12547111" y="65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116998</xdr:rowOff>
    </xdr:from>
    <xdr:to>
      <xdr:col>85</xdr:col>
      <xdr:colOff>127000</xdr:colOff>
      <xdr:row>58</xdr:row>
      <xdr:rowOff>83436</xdr:rowOff>
    </xdr:to>
    <xdr:cxnSp macro="">
      <xdr:nvCxnSpPr>
        <xdr:cNvPr id="584" name="直線コネクタ 583"/>
        <xdr:cNvCxnSpPr/>
      </xdr:nvCxnSpPr>
      <xdr:spPr>
        <a:xfrm flipV="1">
          <a:off x="15481300" y="9889648"/>
          <a:ext cx="838200" cy="1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81364</xdr:rowOff>
    </xdr:from>
    <xdr:to>
      <xdr:col>81</xdr:col>
      <xdr:colOff>50800</xdr:colOff>
      <xdr:row>58</xdr:row>
      <xdr:rowOff>83436</xdr:rowOff>
    </xdr:to>
    <xdr:cxnSp macro="">
      <xdr:nvCxnSpPr>
        <xdr:cNvPr id="587" name="直線コネクタ 586"/>
        <xdr:cNvCxnSpPr/>
      </xdr:nvCxnSpPr>
      <xdr:spPr>
        <a:xfrm>
          <a:off x="14592300" y="10025464"/>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85422</xdr:rowOff>
    </xdr:from>
    <xdr:to>
      <xdr:col>76</xdr:col>
      <xdr:colOff>114300</xdr:colOff>
      <xdr:row>58</xdr:row>
      <xdr:rowOff>81364</xdr:rowOff>
    </xdr:to>
    <xdr:cxnSp macro="">
      <xdr:nvCxnSpPr>
        <xdr:cNvPr id="590" name="直線コネクタ 589"/>
        <xdr:cNvCxnSpPr/>
      </xdr:nvCxnSpPr>
      <xdr:spPr>
        <a:xfrm>
          <a:off x="13703300" y="9858072"/>
          <a:ext cx="889000" cy="1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4440</xdr:rowOff>
    </xdr:from>
    <xdr:to>
      <xdr:col>71</xdr:col>
      <xdr:colOff>177800</xdr:colOff>
      <xdr:row>57</xdr:row>
      <xdr:rowOff>85422</xdr:rowOff>
    </xdr:to>
    <xdr:cxnSp macro="">
      <xdr:nvCxnSpPr>
        <xdr:cNvPr id="593" name="直線コネクタ 592"/>
        <xdr:cNvCxnSpPr/>
      </xdr:nvCxnSpPr>
      <xdr:spPr>
        <a:xfrm>
          <a:off x="12814300" y="9605640"/>
          <a:ext cx="889000" cy="2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66198</xdr:rowOff>
    </xdr:from>
    <xdr:to>
      <xdr:col>85</xdr:col>
      <xdr:colOff>177800</xdr:colOff>
      <xdr:row>57</xdr:row>
      <xdr:rowOff>167798</xdr:rowOff>
    </xdr:to>
    <xdr:sp macro="" textlink="">
      <xdr:nvSpPr>
        <xdr:cNvPr id="603" name="楕円 602"/>
        <xdr:cNvSpPr/>
      </xdr:nvSpPr>
      <xdr:spPr>
        <a:xfrm>
          <a:off x="16268700" y="98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44625</xdr:rowOff>
    </xdr:from>
    <xdr:ext cx="534377" cy="259045"/>
    <xdr:sp macro="" textlink="">
      <xdr:nvSpPr>
        <xdr:cNvPr id="604" name="教育費該当値テキスト"/>
        <xdr:cNvSpPr txBox="1"/>
      </xdr:nvSpPr>
      <xdr:spPr>
        <a:xfrm>
          <a:off x="16370300" y="98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32636</xdr:rowOff>
    </xdr:from>
    <xdr:to>
      <xdr:col>81</xdr:col>
      <xdr:colOff>101600</xdr:colOff>
      <xdr:row>58</xdr:row>
      <xdr:rowOff>134236</xdr:rowOff>
    </xdr:to>
    <xdr:sp macro="" textlink="">
      <xdr:nvSpPr>
        <xdr:cNvPr id="605" name="楕円 604"/>
        <xdr:cNvSpPr/>
      </xdr:nvSpPr>
      <xdr:spPr>
        <a:xfrm>
          <a:off x="15430500" y="99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125363</xdr:rowOff>
    </xdr:from>
    <xdr:ext cx="534377" cy="259045"/>
    <xdr:sp macro="" textlink="">
      <xdr:nvSpPr>
        <xdr:cNvPr id="606" name="テキスト ボックス 605"/>
        <xdr:cNvSpPr txBox="1"/>
      </xdr:nvSpPr>
      <xdr:spPr>
        <a:xfrm>
          <a:off x="15214111" y="100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30564</xdr:rowOff>
    </xdr:from>
    <xdr:to>
      <xdr:col>76</xdr:col>
      <xdr:colOff>165100</xdr:colOff>
      <xdr:row>58</xdr:row>
      <xdr:rowOff>132164</xdr:rowOff>
    </xdr:to>
    <xdr:sp macro="" textlink="">
      <xdr:nvSpPr>
        <xdr:cNvPr id="607" name="楕円 606"/>
        <xdr:cNvSpPr/>
      </xdr:nvSpPr>
      <xdr:spPr>
        <a:xfrm>
          <a:off x="14541500" y="99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123291</xdr:rowOff>
    </xdr:from>
    <xdr:ext cx="534377" cy="259045"/>
    <xdr:sp macro="" textlink="">
      <xdr:nvSpPr>
        <xdr:cNvPr id="608" name="テキスト ボックス 607"/>
        <xdr:cNvSpPr txBox="1"/>
      </xdr:nvSpPr>
      <xdr:spPr>
        <a:xfrm>
          <a:off x="14325111" y="100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34622</xdr:rowOff>
    </xdr:from>
    <xdr:to>
      <xdr:col>72</xdr:col>
      <xdr:colOff>38100</xdr:colOff>
      <xdr:row>57</xdr:row>
      <xdr:rowOff>136222</xdr:rowOff>
    </xdr:to>
    <xdr:sp macro="" textlink="">
      <xdr:nvSpPr>
        <xdr:cNvPr id="609" name="楕円 608"/>
        <xdr:cNvSpPr/>
      </xdr:nvSpPr>
      <xdr:spPr>
        <a:xfrm>
          <a:off x="13652500" y="98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127349</xdr:rowOff>
    </xdr:from>
    <xdr:ext cx="534377" cy="259045"/>
    <xdr:sp macro="" textlink="">
      <xdr:nvSpPr>
        <xdr:cNvPr id="610" name="テキスト ボックス 609"/>
        <xdr:cNvSpPr txBox="1"/>
      </xdr:nvSpPr>
      <xdr:spPr>
        <a:xfrm>
          <a:off x="13436111" y="98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125090</xdr:rowOff>
    </xdr:from>
    <xdr:to>
      <xdr:col>67</xdr:col>
      <xdr:colOff>101600</xdr:colOff>
      <xdr:row>56</xdr:row>
      <xdr:rowOff>55240</xdr:rowOff>
    </xdr:to>
    <xdr:sp macro="" textlink="">
      <xdr:nvSpPr>
        <xdr:cNvPr id="611" name="楕円 610"/>
        <xdr:cNvSpPr/>
      </xdr:nvSpPr>
      <xdr:spPr>
        <a:xfrm>
          <a:off x="12763500" y="95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71767</xdr:rowOff>
    </xdr:from>
    <xdr:ext cx="534377" cy="259045"/>
    <xdr:sp macro="" textlink="">
      <xdr:nvSpPr>
        <xdr:cNvPr id="612" name="テキスト ボックス 611"/>
        <xdr:cNvSpPr txBox="1"/>
      </xdr:nvSpPr>
      <xdr:spPr>
        <a:xfrm>
          <a:off x="12547111" y="933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44244</xdr:rowOff>
    </xdr:from>
    <xdr:to>
      <xdr:col>85</xdr:col>
      <xdr:colOff>127000</xdr:colOff>
      <xdr:row>79</xdr:row>
      <xdr:rowOff>44382</xdr:rowOff>
    </xdr:to>
    <xdr:cxnSp macro="">
      <xdr:nvCxnSpPr>
        <xdr:cNvPr id="641" name="直線コネクタ 640"/>
        <xdr:cNvCxnSpPr/>
      </xdr:nvCxnSpPr>
      <xdr:spPr>
        <a:xfrm flipV="1">
          <a:off x="15481300" y="13588794"/>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40990</xdr:rowOff>
    </xdr:from>
    <xdr:to>
      <xdr:col>81</xdr:col>
      <xdr:colOff>50800</xdr:colOff>
      <xdr:row>79</xdr:row>
      <xdr:rowOff>44382</xdr:rowOff>
    </xdr:to>
    <xdr:cxnSp macro="">
      <xdr:nvCxnSpPr>
        <xdr:cNvPr id="644" name="直線コネクタ 643"/>
        <xdr:cNvCxnSpPr/>
      </xdr:nvCxnSpPr>
      <xdr:spPr>
        <a:xfrm>
          <a:off x="14592300" y="13585540"/>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40990</xdr:rowOff>
    </xdr:from>
    <xdr:to>
      <xdr:col>76</xdr:col>
      <xdr:colOff>114300</xdr:colOff>
      <xdr:row>79</xdr:row>
      <xdr:rowOff>42134</xdr:rowOff>
    </xdr:to>
    <xdr:cxnSp macro="">
      <xdr:nvCxnSpPr>
        <xdr:cNvPr id="647" name="直線コネクタ 646"/>
        <xdr:cNvCxnSpPr/>
      </xdr:nvCxnSpPr>
      <xdr:spPr>
        <a:xfrm flipV="1">
          <a:off x="13703300" y="1358554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42134</xdr:rowOff>
    </xdr:from>
    <xdr:to>
      <xdr:col>71</xdr:col>
      <xdr:colOff>177800</xdr:colOff>
      <xdr:row>79</xdr:row>
      <xdr:rowOff>44222</xdr:rowOff>
    </xdr:to>
    <xdr:cxnSp macro="">
      <xdr:nvCxnSpPr>
        <xdr:cNvPr id="650" name="直線コネクタ 649"/>
        <xdr:cNvCxnSpPr/>
      </xdr:nvCxnSpPr>
      <xdr:spPr>
        <a:xfrm flipV="1">
          <a:off x="12814300" y="13586684"/>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164894</xdr:rowOff>
    </xdr:from>
    <xdr:to>
      <xdr:col>85</xdr:col>
      <xdr:colOff>177800</xdr:colOff>
      <xdr:row>79</xdr:row>
      <xdr:rowOff>95044</xdr:rowOff>
    </xdr:to>
    <xdr:sp macro="" textlink="">
      <xdr:nvSpPr>
        <xdr:cNvPr id="660" name="楕円 659"/>
        <xdr:cNvSpPr/>
      </xdr:nvSpPr>
      <xdr:spPr>
        <a:xfrm>
          <a:off x="16268700" y="135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13932" cy="259045"/>
    <xdr:sp macro="" textlink="">
      <xdr:nvSpPr>
        <xdr:cNvPr id="661" name="災害復旧費該当値テキスト"/>
        <xdr:cNvSpPr txBox="1"/>
      </xdr:nvSpPr>
      <xdr:spPr>
        <a:xfrm>
          <a:off x="16370300" y="1351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165032</xdr:rowOff>
    </xdr:from>
    <xdr:to>
      <xdr:col>81</xdr:col>
      <xdr:colOff>101600</xdr:colOff>
      <xdr:row>79</xdr:row>
      <xdr:rowOff>95182</xdr:rowOff>
    </xdr:to>
    <xdr:sp macro="" textlink="">
      <xdr:nvSpPr>
        <xdr:cNvPr id="662" name="楕円 661"/>
        <xdr:cNvSpPr/>
      </xdr:nvSpPr>
      <xdr:spPr>
        <a:xfrm>
          <a:off x="154305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86309</xdr:rowOff>
    </xdr:from>
    <xdr:ext cx="313932" cy="259045"/>
    <xdr:sp macro="" textlink="">
      <xdr:nvSpPr>
        <xdr:cNvPr id="663" name="テキスト ボックス 662"/>
        <xdr:cNvSpPr txBox="1"/>
      </xdr:nvSpPr>
      <xdr:spPr>
        <a:xfrm>
          <a:off x="15324333" y="13630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161640</xdr:rowOff>
    </xdr:from>
    <xdr:to>
      <xdr:col>76</xdr:col>
      <xdr:colOff>165100</xdr:colOff>
      <xdr:row>79</xdr:row>
      <xdr:rowOff>91790</xdr:rowOff>
    </xdr:to>
    <xdr:sp macro="" textlink="">
      <xdr:nvSpPr>
        <xdr:cNvPr id="664" name="楕円 663"/>
        <xdr:cNvSpPr/>
      </xdr:nvSpPr>
      <xdr:spPr>
        <a:xfrm>
          <a:off x="145415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82917</xdr:rowOff>
    </xdr:from>
    <xdr:ext cx="378565" cy="259045"/>
    <xdr:sp macro="" textlink="">
      <xdr:nvSpPr>
        <xdr:cNvPr id="665" name="テキスト ボックス 664"/>
        <xdr:cNvSpPr txBox="1"/>
      </xdr:nvSpPr>
      <xdr:spPr>
        <a:xfrm>
          <a:off x="14403017" y="1362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162784</xdr:rowOff>
    </xdr:from>
    <xdr:to>
      <xdr:col>72</xdr:col>
      <xdr:colOff>38100</xdr:colOff>
      <xdr:row>79</xdr:row>
      <xdr:rowOff>92934</xdr:rowOff>
    </xdr:to>
    <xdr:sp macro="" textlink="">
      <xdr:nvSpPr>
        <xdr:cNvPr id="666" name="楕円 665"/>
        <xdr:cNvSpPr/>
      </xdr:nvSpPr>
      <xdr:spPr>
        <a:xfrm>
          <a:off x="136525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84061</xdr:rowOff>
    </xdr:from>
    <xdr:ext cx="378565" cy="259045"/>
    <xdr:sp macro="" textlink="">
      <xdr:nvSpPr>
        <xdr:cNvPr id="667" name="テキスト ボックス 666"/>
        <xdr:cNvSpPr txBox="1"/>
      </xdr:nvSpPr>
      <xdr:spPr>
        <a:xfrm>
          <a:off x="13514017" y="1362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164872</xdr:rowOff>
    </xdr:from>
    <xdr:to>
      <xdr:col>67</xdr:col>
      <xdr:colOff>101600</xdr:colOff>
      <xdr:row>79</xdr:row>
      <xdr:rowOff>95022</xdr:rowOff>
    </xdr:to>
    <xdr:sp macro="" textlink="">
      <xdr:nvSpPr>
        <xdr:cNvPr id="668" name="楕円 667"/>
        <xdr:cNvSpPr/>
      </xdr:nvSpPr>
      <xdr:spPr>
        <a:xfrm>
          <a:off x="12763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86149</xdr:rowOff>
    </xdr:from>
    <xdr:ext cx="313932" cy="259045"/>
    <xdr:sp macro="" textlink="">
      <xdr:nvSpPr>
        <xdr:cNvPr id="669" name="テキスト ボックス 668"/>
        <xdr:cNvSpPr txBox="1"/>
      </xdr:nvSpPr>
      <xdr:spPr>
        <a:xfrm>
          <a:off x="12657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59314</xdr:rowOff>
    </xdr:from>
    <xdr:to>
      <xdr:col>85</xdr:col>
      <xdr:colOff>127000</xdr:colOff>
      <xdr:row>96</xdr:row>
      <xdr:rowOff>159719</xdr:rowOff>
    </xdr:to>
    <xdr:cxnSp macro="">
      <xdr:nvCxnSpPr>
        <xdr:cNvPr id="700" name="直線コネクタ 699"/>
        <xdr:cNvCxnSpPr/>
      </xdr:nvCxnSpPr>
      <xdr:spPr>
        <a:xfrm>
          <a:off x="15481300" y="16518514"/>
          <a:ext cx="8382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59314</xdr:rowOff>
    </xdr:from>
    <xdr:to>
      <xdr:col>81</xdr:col>
      <xdr:colOff>50800</xdr:colOff>
      <xdr:row>96</xdr:row>
      <xdr:rowOff>109083</xdr:rowOff>
    </xdr:to>
    <xdr:cxnSp macro="">
      <xdr:nvCxnSpPr>
        <xdr:cNvPr id="703" name="直線コネクタ 702"/>
        <xdr:cNvCxnSpPr/>
      </xdr:nvCxnSpPr>
      <xdr:spPr>
        <a:xfrm flipV="1">
          <a:off x="14592300" y="1651851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109083</xdr:rowOff>
    </xdr:from>
    <xdr:to>
      <xdr:col>76</xdr:col>
      <xdr:colOff>114300</xdr:colOff>
      <xdr:row>96</xdr:row>
      <xdr:rowOff>115109</xdr:rowOff>
    </xdr:to>
    <xdr:cxnSp macro="">
      <xdr:nvCxnSpPr>
        <xdr:cNvPr id="706" name="直線コネクタ 705"/>
        <xdr:cNvCxnSpPr/>
      </xdr:nvCxnSpPr>
      <xdr:spPr>
        <a:xfrm flipV="1">
          <a:off x="13703300" y="16568283"/>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115109</xdr:rowOff>
    </xdr:from>
    <xdr:to>
      <xdr:col>71</xdr:col>
      <xdr:colOff>177800</xdr:colOff>
      <xdr:row>96</xdr:row>
      <xdr:rowOff>140647</xdr:rowOff>
    </xdr:to>
    <xdr:cxnSp macro="">
      <xdr:nvCxnSpPr>
        <xdr:cNvPr id="709" name="直線コネクタ 708"/>
        <xdr:cNvCxnSpPr/>
      </xdr:nvCxnSpPr>
      <xdr:spPr>
        <a:xfrm flipV="1">
          <a:off x="12814300" y="16574309"/>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108919</xdr:rowOff>
    </xdr:from>
    <xdr:to>
      <xdr:col>85</xdr:col>
      <xdr:colOff>177800</xdr:colOff>
      <xdr:row>97</xdr:row>
      <xdr:rowOff>39069</xdr:rowOff>
    </xdr:to>
    <xdr:sp macro="" textlink="">
      <xdr:nvSpPr>
        <xdr:cNvPr id="719" name="楕円 718"/>
        <xdr:cNvSpPr/>
      </xdr:nvSpPr>
      <xdr:spPr>
        <a:xfrm>
          <a:off x="16268700" y="16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87346</xdr:rowOff>
    </xdr:from>
    <xdr:ext cx="534377" cy="259045"/>
    <xdr:sp macro="" textlink="">
      <xdr:nvSpPr>
        <xdr:cNvPr id="720" name="公債費該当値テキスト"/>
        <xdr:cNvSpPr txBox="1"/>
      </xdr:nvSpPr>
      <xdr:spPr>
        <a:xfrm>
          <a:off x="16370300" y="1654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8514</xdr:rowOff>
    </xdr:from>
    <xdr:to>
      <xdr:col>81</xdr:col>
      <xdr:colOff>101600</xdr:colOff>
      <xdr:row>96</xdr:row>
      <xdr:rowOff>110114</xdr:rowOff>
    </xdr:to>
    <xdr:sp macro="" textlink="">
      <xdr:nvSpPr>
        <xdr:cNvPr id="721" name="楕円 720"/>
        <xdr:cNvSpPr/>
      </xdr:nvSpPr>
      <xdr:spPr>
        <a:xfrm>
          <a:off x="15430500" y="16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126641</xdr:rowOff>
    </xdr:from>
    <xdr:ext cx="534377" cy="259045"/>
    <xdr:sp macro="" textlink="">
      <xdr:nvSpPr>
        <xdr:cNvPr id="722" name="テキスト ボックス 721"/>
        <xdr:cNvSpPr txBox="1"/>
      </xdr:nvSpPr>
      <xdr:spPr>
        <a:xfrm>
          <a:off x="15214111" y="162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58283</xdr:rowOff>
    </xdr:from>
    <xdr:to>
      <xdr:col>76</xdr:col>
      <xdr:colOff>165100</xdr:colOff>
      <xdr:row>96</xdr:row>
      <xdr:rowOff>159883</xdr:rowOff>
    </xdr:to>
    <xdr:sp macro="" textlink="">
      <xdr:nvSpPr>
        <xdr:cNvPr id="723" name="楕円 722"/>
        <xdr:cNvSpPr/>
      </xdr:nvSpPr>
      <xdr:spPr>
        <a:xfrm>
          <a:off x="145415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151010</xdr:rowOff>
    </xdr:from>
    <xdr:ext cx="534377" cy="259045"/>
    <xdr:sp macro="" textlink="">
      <xdr:nvSpPr>
        <xdr:cNvPr id="724" name="テキスト ボックス 723"/>
        <xdr:cNvSpPr txBox="1"/>
      </xdr:nvSpPr>
      <xdr:spPr>
        <a:xfrm>
          <a:off x="14325111" y="166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64309</xdr:rowOff>
    </xdr:from>
    <xdr:to>
      <xdr:col>72</xdr:col>
      <xdr:colOff>38100</xdr:colOff>
      <xdr:row>96</xdr:row>
      <xdr:rowOff>165909</xdr:rowOff>
    </xdr:to>
    <xdr:sp macro="" textlink="">
      <xdr:nvSpPr>
        <xdr:cNvPr id="725" name="楕円 724"/>
        <xdr:cNvSpPr/>
      </xdr:nvSpPr>
      <xdr:spPr>
        <a:xfrm>
          <a:off x="13652500" y="165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157036</xdr:rowOff>
    </xdr:from>
    <xdr:ext cx="534377" cy="259045"/>
    <xdr:sp macro="" textlink="">
      <xdr:nvSpPr>
        <xdr:cNvPr id="726" name="テキスト ボックス 725"/>
        <xdr:cNvSpPr txBox="1"/>
      </xdr:nvSpPr>
      <xdr:spPr>
        <a:xfrm>
          <a:off x="13436111" y="166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89847</xdr:rowOff>
    </xdr:from>
    <xdr:to>
      <xdr:col>67</xdr:col>
      <xdr:colOff>101600</xdr:colOff>
      <xdr:row>97</xdr:row>
      <xdr:rowOff>19997</xdr:rowOff>
    </xdr:to>
    <xdr:sp macro="" textlink="">
      <xdr:nvSpPr>
        <xdr:cNvPr id="727" name="楕円 726"/>
        <xdr:cNvSpPr/>
      </xdr:nvSpPr>
      <xdr:spPr>
        <a:xfrm>
          <a:off x="12763500" y="165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11124</xdr:rowOff>
    </xdr:from>
    <xdr:ext cx="534377" cy="259045"/>
    <xdr:sp macro="" textlink="">
      <xdr:nvSpPr>
        <xdr:cNvPr id="728" name="テキスト ボックス 727"/>
        <xdr:cNvSpPr txBox="1"/>
      </xdr:nvSpPr>
      <xdr:spPr>
        <a:xfrm>
          <a:off x="12547111" y="166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の住民一人当たりの議会費は類似団体平均を若干下回っている。総務費は特別定額給付金の影響で令和元年度より大幅な増となっているが、類似団体平均を下回っている。民生費は類似団体平均を上回る傾向にあるが、全国平均、県平均は下回っている。令和２年度増えた要因は、子育て世帯臨時特別給付金や障害者児童通所等給付費の増によるものである。衛生費はリサイクルヤード建設費等の影響で増えているが、類似団体平均、全国平均、県平均を下回っている。労働費は同水準で推移している。農林水産費は農水産物流通・加工・観光拠点施設整備の影響で一時的に増えている。商工費は町内企業消費拡大商品券事業や中小企業等緊急支援金の影響で増えているが類似団体平均、全国平均、県平均は下回っている。土木費は主要道路等整備が続いており増え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は下回っている。消防費は消防庁舎建設に伴い増えている。教育費は児童生徒用端末購入費等の影響で増えているが、類似団体平均、全国平均、県平均は下回っている。災害復旧費は微増となっているが、類似団体平均、全国平均、県平均は下回っている。公債費は順次償還が終了しているため減となっており、類似団体平均、全国平均、県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年度までは標準財政規模比で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％以上を維持していたが、令和２年度は基金への積立てが減り、取崩しが増えたため、令和元年度を下回った。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実質収支額は、歳出削減策を着実に進めていることから、継続的に黒字を確保している。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実質単年度収支は、財政調整基金の取崩しが令和元年度より少なかったため、黒字となった。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・連結実質赤字比率の標準財政規模比について、令和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年度も黒字額が赤字額を上回っている状況に変わりはない。一般会計の黒字額は微増だが、水道事業会計の黒字額が大きく、国民健康保険特別会計の赤字を補っている状況である。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・国民健康保険特別会計の赤字額については、一般会計から累積赤字解消のための法定外繰出を平成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億円行ったことにより減少し、平成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年度は当該繰出を行わなかったため赤字額が増加、平成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億円、令和元年度は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億円行ったため、減となった。</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令和２年度についても前年度と比較して減となっているが主な要因として法定外繰出</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億円の実行、税率改定による税収</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億円の増などにより、赤字額は減となった。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、国民健康保険特別会計累積赤字解消計画どおりに赤字を解消していくため、計画的に基金を積み立てるなど、安定した財政運営に努めていく。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60" zoomScaleNormal="6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17469223</v>
      </c>
      <c r="BO4" s="464"/>
      <c r="BP4" s="464"/>
      <c r="BQ4" s="464"/>
      <c r="BR4" s="464"/>
      <c r="BS4" s="464"/>
      <c r="BT4" s="464"/>
      <c r="BU4" s="465"/>
      <c r="BV4" s="463">
        <v>12674483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5.9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16996987</v>
      </c>
      <c r="BO5" s="469"/>
      <c r="BP5" s="469"/>
      <c r="BQ5" s="469"/>
      <c r="BR5" s="469"/>
      <c r="BS5" s="469"/>
      <c r="BT5" s="469"/>
      <c r="BU5" s="470"/>
      <c r="BV5" s="468">
        <v>12259824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84.9</v>
      </c>
      <c r="CU5" s="439"/>
      <c r="CV5" s="439"/>
      <c r="CW5" s="439"/>
      <c r="CX5" s="439"/>
      <c r="CY5" s="439"/>
      <c r="CZ5" s="439"/>
      <c r="DA5" s="440"/>
      <c r="DB5" s="438">
        <v>87.2</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472236</v>
      </c>
      <c r="BO6" s="469"/>
      <c r="BP6" s="469"/>
      <c r="BQ6" s="469"/>
      <c r="BR6" s="469"/>
      <c r="BS6" s="469"/>
      <c r="BT6" s="469"/>
      <c r="BU6" s="470"/>
      <c r="BV6" s="468">
        <v>414659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89.8</v>
      </c>
      <c r="CU6" s="622"/>
      <c r="CV6" s="622"/>
      <c r="CW6" s="622"/>
      <c r="CX6" s="622"/>
      <c r="CY6" s="622"/>
      <c r="CZ6" s="622"/>
      <c r="DA6" s="623"/>
      <c r="DB6" s="621">
        <v>91.7</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40584</v>
      </c>
      <c r="BO7" s="469"/>
      <c r="BP7" s="469"/>
      <c r="BQ7" s="469"/>
      <c r="BR7" s="469"/>
      <c r="BS7" s="469"/>
      <c r="BT7" s="469"/>
      <c r="BU7" s="470"/>
      <c r="BV7" s="468">
        <v>26674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6984429</v>
      </c>
      <c r="CU7" s="469"/>
      <c r="CV7" s="469"/>
      <c r="CW7" s="469"/>
      <c r="CX7" s="469"/>
      <c r="CY7" s="469"/>
      <c r="CZ7" s="469"/>
      <c r="DA7" s="470"/>
      <c r="DB7" s="468">
        <v>6613582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101</v>
      </c>
      <c r="AV8" s="526"/>
      <c r="AW8" s="526"/>
      <c r="AX8" s="526"/>
      <c r="AY8" s="448" t="s">
        <v>108</v>
      </c>
      <c r="AZ8" s="449"/>
      <c r="BA8" s="449"/>
      <c r="BB8" s="449"/>
      <c r="BC8" s="449"/>
      <c r="BD8" s="449"/>
      <c r="BE8" s="449"/>
      <c r="BF8" s="449"/>
      <c r="BG8" s="449"/>
      <c r="BH8" s="449"/>
      <c r="BI8" s="449"/>
      <c r="BJ8" s="449"/>
      <c r="BK8" s="449"/>
      <c r="BL8" s="449"/>
      <c r="BM8" s="450"/>
      <c r="BN8" s="468">
        <v>431652</v>
      </c>
      <c r="BO8" s="469"/>
      <c r="BP8" s="469"/>
      <c r="BQ8" s="469"/>
      <c r="BR8" s="469"/>
      <c r="BS8" s="469"/>
      <c r="BT8" s="469"/>
      <c r="BU8" s="470"/>
      <c r="BV8" s="468">
        <v>387985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0.66</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34984</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43667</v>
      </c>
      <c r="BO9" s="469"/>
      <c r="BP9" s="469"/>
      <c r="BQ9" s="469"/>
      <c r="BR9" s="469"/>
      <c r="BS9" s="469"/>
      <c r="BT9" s="469"/>
      <c r="BU9" s="470"/>
      <c r="BV9" s="468">
        <v>45537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11.7</v>
      </c>
      <c r="CU9" s="439"/>
      <c r="CV9" s="439"/>
      <c r="CW9" s="439"/>
      <c r="CX9" s="439"/>
      <c r="CY9" s="439"/>
      <c r="CZ9" s="439"/>
      <c r="DA9" s="440"/>
      <c r="DB9" s="438">
        <v>12.7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34508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349639</v>
      </c>
      <c r="BO10" s="469"/>
      <c r="BP10" s="469"/>
      <c r="BQ10" s="469"/>
      <c r="BR10" s="469"/>
      <c r="BS10" s="469"/>
      <c r="BT10" s="469"/>
      <c r="BU10" s="470"/>
      <c r="BV10" s="468">
        <v>276993</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35454</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358642</v>
      </c>
      <c r="BO12" s="469"/>
      <c r="BP12" s="469"/>
      <c r="BQ12" s="469"/>
      <c r="BR12" s="469"/>
      <c r="BS12" s="469"/>
      <c r="BT12" s="469"/>
      <c r="BU12" s="470"/>
      <c r="BV12" s="468">
        <v>465600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34868</v>
      </c>
      <c r="S13" s="572"/>
      <c r="T13" s="572"/>
      <c r="U13" s="572"/>
      <c r="V13" s="573"/>
      <c r="W13" s="559" t="s">
        <v>139</v>
      </c>
      <c r="X13" s="481"/>
      <c r="Y13" s="481"/>
      <c r="Z13" s="481"/>
      <c r="AA13" s="481"/>
      <c r="AB13" s="482"/>
      <c r="AC13" s="444">
        <v>264</v>
      </c>
      <c r="AD13" s="445"/>
      <c r="AE13" s="445"/>
      <c r="AF13" s="445"/>
      <c r="AG13" s="446"/>
      <c r="AH13" s="444">
        <v>281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34664</v>
      </c>
      <c r="BO13" s="469"/>
      <c r="BP13" s="469"/>
      <c r="BQ13" s="469"/>
      <c r="BR13" s="469"/>
      <c r="BS13" s="469"/>
      <c r="BT13" s="469"/>
      <c r="BU13" s="470"/>
      <c r="BV13" s="468">
        <v>-143070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8.1</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35451</v>
      </c>
      <c r="S14" s="572"/>
      <c r="T14" s="572"/>
      <c r="U14" s="572"/>
      <c r="V14" s="573"/>
      <c r="W14" s="574"/>
      <c r="X14" s="484"/>
      <c r="Y14" s="484"/>
      <c r="Z14" s="484"/>
      <c r="AA14" s="484"/>
      <c r="AB14" s="485"/>
      <c r="AC14" s="564">
        <v>1.9</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58.3</v>
      </c>
      <c r="CU14" s="576"/>
      <c r="CV14" s="576"/>
      <c r="CW14" s="576"/>
      <c r="CX14" s="576"/>
      <c r="CY14" s="576"/>
      <c r="CZ14" s="576"/>
      <c r="DA14" s="577"/>
      <c r="DB14" s="575">
        <v>75.8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34780</v>
      </c>
      <c r="S15" s="572"/>
      <c r="T15" s="572"/>
      <c r="U15" s="572"/>
      <c r="V15" s="573"/>
      <c r="W15" s="559" t="s">
        <v>146</v>
      </c>
      <c r="X15" s="481"/>
      <c r="Y15" s="481"/>
      <c r="Z15" s="481"/>
      <c r="AA15" s="481"/>
      <c r="AB15" s="482"/>
      <c r="AC15" s="444">
        <v>2397</v>
      </c>
      <c r="AD15" s="445"/>
      <c r="AE15" s="445"/>
      <c r="AF15" s="445"/>
      <c r="AG15" s="446"/>
      <c r="AH15" s="444">
        <v>2310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3769514</v>
      </c>
      <c r="BO15" s="464"/>
      <c r="BP15" s="464"/>
      <c r="BQ15" s="464"/>
      <c r="BR15" s="464"/>
      <c r="BS15" s="464"/>
      <c r="BT15" s="464"/>
      <c r="BU15" s="465"/>
      <c r="BV15" s="463">
        <v>3573204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17.399999999999999</v>
      </c>
      <c r="AD16" s="565"/>
      <c r="AE16" s="565"/>
      <c r="AF16" s="565"/>
      <c r="AG16" s="566"/>
      <c r="AH16" s="564">
        <v>17.399999999999999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5659202</v>
      </c>
      <c r="BO16" s="469"/>
      <c r="BP16" s="469"/>
      <c r="BQ16" s="469"/>
      <c r="BR16" s="469"/>
      <c r="BS16" s="469"/>
      <c r="BT16" s="469"/>
      <c r="BU16" s="470"/>
      <c r="BV16" s="468">
        <v>5282863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11141</v>
      </c>
      <c r="AD17" s="445"/>
      <c r="AE17" s="445"/>
      <c r="AF17" s="445"/>
      <c r="AG17" s="446"/>
      <c r="AH17" s="444">
        <v>10685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4787869</v>
      </c>
      <c r="BO17" s="469"/>
      <c r="BP17" s="469"/>
      <c r="BQ17" s="469"/>
      <c r="BR17" s="469"/>
      <c r="BS17" s="469"/>
      <c r="BT17" s="469"/>
      <c r="BU17" s="470"/>
      <c r="BV17" s="468">
        <v>4574732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15.9</v>
      </c>
      <c r="M18" s="533"/>
      <c r="N18" s="533"/>
      <c r="O18" s="533"/>
      <c r="P18" s="533"/>
      <c r="Q18" s="533"/>
      <c r="R18" s="534"/>
      <c r="S18" s="534"/>
      <c r="T18" s="534"/>
      <c r="U18" s="534"/>
      <c r="V18" s="535"/>
      <c r="W18" s="549"/>
      <c r="X18" s="550"/>
      <c r="Y18" s="550"/>
      <c r="Z18" s="550"/>
      <c r="AA18" s="550"/>
      <c r="AB18" s="560"/>
      <c r="AC18" s="432">
        <v>80.7</v>
      </c>
      <c r="AD18" s="433"/>
      <c r="AE18" s="433"/>
      <c r="AF18" s="433"/>
      <c r="AG18" s="536"/>
      <c r="AH18" s="432">
        <v>80.5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6009148</v>
      </c>
      <c r="BO18" s="469"/>
      <c r="BP18" s="469"/>
      <c r="BQ18" s="469"/>
      <c r="BR18" s="469"/>
      <c r="BS18" s="469"/>
      <c r="BT18" s="469"/>
      <c r="BU18" s="470"/>
      <c r="BV18" s="468">
        <v>5888842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2200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8417805</v>
      </c>
      <c r="BO19" s="469"/>
      <c r="BP19" s="469"/>
      <c r="BQ19" s="469"/>
      <c r="BR19" s="469"/>
      <c r="BS19" s="469"/>
      <c r="BT19" s="469"/>
      <c r="BU19" s="470"/>
      <c r="BV19" s="468">
        <v>7806140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13610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9497424</v>
      </c>
      <c r="BO23" s="469"/>
      <c r="BP23" s="469"/>
      <c r="BQ23" s="469"/>
      <c r="BR23" s="469"/>
      <c r="BS23" s="469"/>
      <c r="BT23" s="469"/>
      <c r="BU23" s="470"/>
      <c r="BV23" s="468">
        <v>9808886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5655</v>
      </c>
      <c r="R24" s="445"/>
      <c r="S24" s="445"/>
      <c r="T24" s="445"/>
      <c r="U24" s="445"/>
      <c r="V24" s="446"/>
      <c r="W24" s="510"/>
      <c r="X24" s="501"/>
      <c r="Y24" s="502"/>
      <c r="Z24" s="441" t="s">
        <v>170</v>
      </c>
      <c r="AA24" s="442"/>
      <c r="AB24" s="442"/>
      <c r="AC24" s="442"/>
      <c r="AD24" s="442"/>
      <c r="AE24" s="442"/>
      <c r="AF24" s="442"/>
      <c r="AG24" s="443"/>
      <c r="AH24" s="444">
        <v>179</v>
      </c>
      <c r="AI24" s="445"/>
      <c r="AJ24" s="445"/>
      <c r="AK24" s="445"/>
      <c r="AL24" s="446"/>
      <c r="AM24" s="444">
        <v>568146</v>
      </c>
      <c r="AN24" s="445"/>
      <c r="AO24" s="445"/>
      <c r="AP24" s="445"/>
      <c r="AQ24" s="445"/>
      <c r="AR24" s="446"/>
      <c r="AS24" s="444">
        <v>3174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8526209</v>
      </c>
      <c r="BO24" s="469"/>
      <c r="BP24" s="469"/>
      <c r="BQ24" s="469"/>
      <c r="BR24" s="469"/>
      <c r="BS24" s="469"/>
      <c r="BT24" s="469"/>
      <c r="BU24" s="470"/>
      <c r="BV24" s="468">
        <v>8744535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5185</v>
      </c>
      <c r="R25" s="445"/>
      <c r="S25" s="445"/>
      <c r="T25" s="445"/>
      <c r="U25" s="445"/>
      <c r="V25" s="446"/>
      <c r="W25" s="510"/>
      <c r="X25" s="501"/>
      <c r="Y25" s="502"/>
      <c r="Z25" s="441" t="s">
        <v>173</v>
      </c>
      <c r="AA25" s="442"/>
      <c r="AB25" s="442"/>
      <c r="AC25" s="442"/>
      <c r="AD25" s="442"/>
      <c r="AE25" s="442"/>
      <c r="AF25" s="442"/>
      <c r="AG25" s="443"/>
      <c r="AH25" s="444" t="s">
        <v>136</v>
      </c>
      <c r="AI25" s="445"/>
      <c r="AJ25" s="445"/>
      <c r="AK25" s="445"/>
      <c r="AL25" s="446"/>
      <c r="AM25" s="444" t="s">
        <v>127</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390627</v>
      </c>
      <c r="BO25" s="464"/>
      <c r="BP25" s="464"/>
      <c r="BQ25" s="464"/>
      <c r="BR25" s="464"/>
      <c r="BS25" s="464"/>
      <c r="BT25" s="464"/>
      <c r="BU25" s="465"/>
      <c r="BV25" s="463">
        <v>475248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4871</v>
      </c>
      <c r="R26" s="445"/>
      <c r="S26" s="445"/>
      <c r="T26" s="445"/>
      <c r="U26" s="445"/>
      <c r="V26" s="446"/>
      <c r="W26" s="510"/>
      <c r="X26" s="501"/>
      <c r="Y26" s="502"/>
      <c r="Z26" s="441" t="s">
        <v>176</v>
      </c>
      <c r="AA26" s="523"/>
      <c r="AB26" s="523"/>
      <c r="AC26" s="523"/>
      <c r="AD26" s="523"/>
      <c r="AE26" s="523"/>
      <c r="AF26" s="523"/>
      <c r="AG26" s="524"/>
      <c r="AH26" s="444">
        <v>15</v>
      </c>
      <c r="AI26" s="445"/>
      <c r="AJ26" s="445"/>
      <c r="AK26" s="445"/>
      <c r="AL26" s="446"/>
      <c r="AM26" s="444">
        <v>47970</v>
      </c>
      <c r="AN26" s="445"/>
      <c r="AO26" s="445"/>
      <c r="AP26" s="445"/>
      <c r="AQ26" s="445"/>
      <c r="AR26" s="446"/>
      <c r="AS26" s="444">
        <v>3198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3180</v>
      </c>
      <c r="R27" s="445"/>
      <c r="S27" s="445"/>
      <c r="T27" s="445"/>
      <c r="U27" s="445"/>
      <c r="V27" s="446"/>
      <c r="W27" s="510"/>
      <c r="X27" s="501"/>
      <c r="Y27" s="502"/>
      <c r="Z27" s="441" t="s">
        <v>179</v>
      </c>
      <c r="AA27" s="442"/>
      <c r="AB27" s="442"/>
      <c r="AC27" s="442"/>
      <c r="AD27" s="442"/>
      <c r="AE27" s="442"/>
      <c r="AF27" s="442"/>
      <c r="AG27" s="443"/>
      <c r="AH27" s="444">
        <v>19</v>
      </c>
      <c r="AI27" s="445"/>
      <c r="AJ27" s="445"/>
      <c r="AK27" s="445"/>
      <c r="AL27" s="446"/>
      <c r="AM27" s="444">
        <v>56924</v>
      </c>
      <c r="AN27" s="445"/>
      <c r="AO27" s="445"/>
      <c r="AP27" s="445"/>
      <c r="AQ27" s="445"/>
      <c r="AR27" s="446"/>
      <c r="AS27" s="444">
        <v>2996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136</v>
      </c>
      <c r="BO27" s="472"/>
      <c r="BP27" s="472"/>
      <c r="BQ27" s="472"/>
      <c r="BR27" s="472"/>
      <c r="BS27" s="472"/>
      <c r="BT27" s="472"/>
      <c r="BU27" s="473"/>
      <c r="BV27" s="471" t="s">
        <v>127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2660</v>
      </c>
      <c r="R28" s="445"/>
      <c r="S28" s="445"/>
      <c r="T28" s="445"/>
      <c r="U28" s="445"/>
      <c r="V28" s="446"/>
      <c r="W28" s="510"/>
      <c r="X28" s="501"/>
      <c r="Y28" s="502"/>
      <c r="Z28" s="441" t="s">
        <v>182</v>
      </c>
      <c r="AA28" s="442"/>
      <c r="AB28" s="442"/>
      <c r="AC28" s="442"/>
      <c r="AD28" s="442"/>
      <c r="AE28" s="442"/>
      <c r="AF28" s="442"/>
      <c r="AG28" s="443"/>
      <c r="AH28" s="444" t="s">
        <v>136</v>
      </c>
      <c r="AI28" s="445"/>
      <c r="AJ28" s="445"/>
      <c r="AK28" s="445"/>
      <c r="AL28" s="446"/>
      <c r="AM28" s="444" t="s">
        <v>127</v>
      </c>
      <c r="AN28" s="445"/>
      <c r="AO28" s="445"/>
      <c r="AP28" s="445"/>
      <c r="AQ28" s="445"/>
      <c r="AR28" s="446"/>
      <c r="AS28" s="444" t="s">
        <v>136</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651207</v>
      </c>
      <c r="BO28" s="464"/>
      <c r="BP28" s="464"/>
      <c r="BQ28" s="464"/>
      <c r="BR28" s="464"/>
      <c r="BS28" s="464"/>
      <c r="BT28" s="464"/>
      <c r="BU28" s="465"/>
      <c r="BV28" s="463">
        <v>660210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17</v>
      </c>
      <c r="M29" s="445"/>
      <c r="N29" s="445"/>
      <c r="O29" s="445"/>
      <c r="P29" s="446"/>
      <c r="Q29" s="444">
        <v>2430</v>
      </c>
      <c r="R29" s="445"/>
      <c r="S29" s="445"/>
      <c r="T29" s="445"/>
      <c r="U29" s="445"/>
      <c r="V29" s="446"/>
      <c r="W29" s="511"/>
      <c r="X29" s="512"/>
      <c r="Y29" s="513"/>
      <c r="Z29" s="441" t="s">
        <v>185</v>
      </c>
      <c r="AA29" s="442"/>
      <c r="AB29" s="442"/>
      <c r="AC29" s="442"/>
      <c r="AD29" s="442"/>
      <c r="AE29" s="442"/>
      <c r="AF29" s="442"/>
      <c r="AG29" s="443"/>
      <c r="AH29" s="444">
        <v>198</v>
      </c>
      <c r="AI29" s="445"/>
      <c r="AJ29" s="445"/>
      <c r="AK29" s="445"/>
      <c r="AL29" s="446"/>
      <c r="AM29" s="444">
        <v>625070</v>
      </c>
      <c r="AN29" s="445"/>
      <c r="AO29" s="445"/>
      <c r="AP29" s="445"/>
      <c r="AQ29" s="445"/>
      <c r="AR29" s="446"/>
      <c r="AS29" s="444">
        <v>3157</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44626</v>
      </c>
      <c r="BO29" s="469"/>
      <c r="BP29" s="469"/>
      <c r="BQ29" s="469"/>
      <c r="BR29" s="469"/>
      <c r="BS29" s="469"/>
      <c r="BT29" s="469"/>
      <c r="BU29" s="470"/>
      <c r="BV29" s="468">
        <v>44626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766988</v>
      </c>
      <c r="BO30" s="472"/>
      <c r="BP30" s="472"/>
      <c r="BQ30" s="472"/>
      <c r="BR30" s="472"/>
      <c r="BS30" s="472"/>
      <c r="BT30" s="472"/>
      <c r="BU30" s="473"/>
      <c r="BV30" s="471">
        <v>629782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東部消防組合　一般会計　</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沖縄県町村土地開発公社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南部広域行政組合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南部広域行政組合公共用地先行取得事業特別会計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南部広域行政組合糸豊環境衛生事業特別会計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南部広域行政組合東部環境衛生事業特別会計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南部広域行政組合島尻環境衛生事業特別会計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沖縄県市町村総合事務組合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沖縄県町村交通災害共済組合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中部広域市町村圏事務組合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中部広域市町村圏事務組合　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edM+NAPoh7tcZ/CB0dMfZxi9zx+4z1k8M6dxs6R9yiFR4Pp747YL8syeKnD4Nr2ycKEog/SfsDuwv5xy8MCsgw==" saltValue="Zni1zLqsFU4JSzZYk9Bj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4" t="s">
        <v>571</v>
      </c>
      <c r="D34" s="1254"/>
      <c r="E34" s="1255"/>
      <c r="F34" s="32" t="s">
        <v>572</v>
      </c>
      <c r="G34" s="33" t="s">
        <v>573</v>
      </c>
      <c r="H34" s="33" t="s">
        <v>574</v>
      </c>
      <c r="I34" s="33" t="s">
        <v>575</v>
      </c>
      <c r="J34" s="34" t="s">
        <v>576</v>
      </c>
      <c r="K34" s="22"/>
      <c r="L34" s="22"/>
      <c r="M34" s="22"/>
      <c r="N34" s="22"/>
      <c r="O34" s="22"/>
      <c r="P34" s="22"/>
    </row>
    <row r="35" spans="1:16" ht="39" customHeight="1">
      <c r="A35" s="22"/>
      <c r="B35" s="35"/>
      <c r="C35" s="1248" t="s">
        <v>577</v>
      </c>
      <c r="D35" s="1249"/>
      <c r="E35" s="1250"/>
      <c r="F35" s="36">
        <v>25.56</v>
      </c>
      <c r="G35" s="37">
        <v>26.41</v>
      </c>
      <c r="H35" s="37">
        <v>26.92</v>
      </c>
      <c r="I35" s="37">
        <v>27.55</v>
      </c>
      <c r="J35" s="38">
        <v>26.37</v>
      </c>
      <c r="K35" s="22"/>
      <c r="L35" s="22"/>
      <c r="M35" s="22"/>
      <c r="N35" s="22"/>
      <c r="O35" s="22"/>
      <c r="P35" s="22"/>
    </row>
    <row r="36" spans="1:16" ht="39" customHeight="1">
      <c r="A36" s="22"/>
      <c r="B36" s="35"/>
      <c r="C36" s="1248" t="s">
        <v>578</v>
      </c>
      <c r="D36" s="1249"/>
      <c r="E36" s="1250"/>
      <c r="F36" s="36">
        <v>5</v>
      </c>
      <c r="G36" s="37">
        <v>4.3</v>
      </c>
      <c r="H36" s="37">
        <v>5.14</v>
      </c>
      <c r="I36" s="37">
        <v>5.85</v>
      </c>
      <c r="J36" s="38">
        <v>6.18</v>
      </c>
      <c r="K36" s="22"/>
      <c r="L36" s="22"/>
      <c r="M36" s="22"/>
      <c r="N36" s="22"/>
      <c r="O36" s="22"/>
      <c r="P36" s="22"/>
    </row>
    <row r="37" spans="1:16" ht="39" customHeight="1">
      <c r="A37" s="22"/>
      <c r="B37" s="35"/>
      <c r="C37" s="1248" t="s">
        <v>579</v>
      </c>
      <c r="D37" s="1249"/>
      <c r="E37" s="1250"/>
      <c r="F37" s="36" t="s">
        <v>522</v>
      </c>
      <c r="G37" s="37" t="s">
        <v>522</v>
      </c>
      <c r="H37" s="37" t="s">
        <v>522</v>
      </c>
      <c r="I37" s="37" t="s">
        <v>522</v>
      </c>
      <c r="J37" s="38">
        <v>0.38</v>
      </c>
      <c r="K37" s="22"/>
      <c r="L37" s="22"/>
      <c r="M37" s="22"/>
      <c r="N37" s="22"/>
      <c r="O37" s="22"/>
      <c r="P37" s="22"/>
    </row>
    <row r="38" spans="1:16" ht="39" customHeight="1">
      <c r="A38" s="22"/>
      <c r="B38" s="35"/>
      <c r="C38" s="1248" t="s">
        <v>580</v>
      </c>
      <c r="D38" s="1249"/>
      <c r="E38" s="1250"/>
      <c r="F38" s="36">
        <v>7.0000000000000007E-2</v>
      </c>
      <c r="G38" s="37">
        <v>0.17</v>
      </c>
      <c r="H38" s="37">
        <v>0.06</v>
      </c>
      <c r="I38" s="37">
        <v>0.05</v>
      </c>
      <c r="J38" s="38">
        <v>0.03</v>
      </c>
      <c r="K38" s="22"/>
      <c r="L38" s="22"/>
      <c r="M38" s="22"/>
      <c r="N38" s="22"/>
      <c r="O38" s="22"/>
      <c r="P38" s="22"/>
    </row>
    <row r="39" spans="1:16" ht="39" customHeight="1">
      <c r="A39" s="22"/>
      <c r="B39" s="35"/>
      <c r="C39" s="1248" t="s">
        <v>581</v>
      </c>
      <c r="D39" s="1249"/>
      <c r="E39" s="1250"/>
      <c r="F39" s="36">
        <v>0.01</v>
      </c>
      <c r="G39" s="37">
        <v>0.01</v>
      </c>
      <c r="H39" s="37">
        <v>0.01</v>
      </c>
      <c r="I39" s="37">
        <v>0</v>
      </c>
      <c r="J39" s="38">
        <v>0</v>
      </c>
      <c r="K39" s="22"/>
      <c r="L39" s="22"/>
      <c r="M39" s="22"/>
      <c r="N39" s="22"/>
      <c r="O39" s="22"/>
      <c r="P39" s="22"/>
    </row>
    <row r="40" spans="1:16" ht="39" customHeight="1">
      <c r="A40" s="22"/>
      <c r="B40" s="35"/>
      <c r="C40" s="1248"/>
      <c r="D40" s="1249"/>
      <c r="E40" s="1250"/>
      <c r="F40" s="36"/>
      <c r="G40" s="37"/>
      <c r="H40" s="37"/>
      <c r="I40" s="37"/>
      <c r="J40" s="38"/>
      <c r="K40" s="22"/>
      <c r="L40" s="22"/>
      <c r="M40" s="22"/>
      <c r="N40" s="22"/>
      <c r="O40" s="22"/>
      <c r="P40" s="22"/>
    </row>
    <row r="41" spans="1:16" ht="39" customHeight="1">
      <c r="A41" s="22"/>
      <c r="B41" s="35"/>
      <c r="C41" s="1248"/>
      <c r="D41" s="1249"/>
      <c r="E41" s="1250"/>
      <c r="F41" s="36"/>
      <c r="G41" s="37"/>
      <c r="H41" s="37"/>
      <c r="I41" s="37"/>
      <c r="J41" s="38"/>
      <c r="K41" s="22"/>
      <c r="L41" s="22"/>
      <c r="M41" s="22"/>
      <c r="N41" s="22"/>
      <c r="O41" s="22"/>
      <c r="P41" s="22"/>
    </row>
    <row r="42" spans="1:16" ht="39" customHeight="1">
      <c r="A42" s="22"/>
      <c r="B42" s="39"/>
      <c r="C42" s="1248" t="s">
        <v>582</v>
      </c>
      <c r="D42" s="1249"/>
      <c r="E42" s="1250"/>
      <c r="F42" s="36" t="s">
        <v>522</v>
      </c>
      <c r="G42" s="37" t="s">
        <v>522</v>
      </c>
      <c r="H42" s="37" t="s">
        <v>522</v>
      </c>
      <c r="I42" s="37" t="s">
        <v>522</v>
      </c>
      <c r="J42" s="38" t="s">
        <v>522</v>
      </c>
      <c r="K42" s="22"/>
      <c r="L42" s="22"/>
      <c r="M42" s="22"/>
      <c r="N42" s="22"/>
      <c r="O42" s="22"/>
      <c r="P42" s="22"/>
    </row>
    <row r="43" spans="1:16" ht="39" customHeight="1" thickBot="1">
      <c r="A43" s="22"/>
      <c r="B43" s="40"/>
      <c r="C43" s="1251" t="s">
        <v>583</v>
      </c>
      <c r="D43" s="1252"/>
      <c r="E43" s="1253"/>
      <c r="F43" s="41">
        <v>2.15</v>
      </c>
      <c r="G43" s="42">
        <v>0.28000000000000003</v>
      </c>
      <c r="H43" s="42">
        <v>0.2</v>
      </c>
      <c r="I43" s="42">
        <v>0.53</v>
      </c>
      <c r="J43" s="43" t="s">
        <v>522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DTDf4v5vo9QtUQx41TX54J7frFllx5XTLYhlxXWPDAe9c/HNC4+ehopOFjcS91QFP42AjOJA5FdcP146CLAVA==" saltValue="vs2+/NPeUYWNVXFZvpee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74" t="s">
        <v>10</v>
      </c>
      <c r="C45" s="1275"/>
      <c r="D45" s="58"/>
      <c r="E45" s="1280" t="s">
        <v>11</v>
      </c>
      <c r="F45" s="1280"/>
      <c r="G45" s="1280"/>
      <c r="H45" s="1280"/>
      <c r="I45" s="1280"/>
      <c r="J45" s="1281"/>
      <c r="K45" s="59">
        <v>1016</v>
      </c>
      <c r="L45" s="60">
        <v>1073</v>
      </c>
      <c r="M45" s="60">
        <v>1090</v>
      </c>
      <c r="N45" s="60">
        <v>988</v>
      </c>
      <c r="O45" s="61">
        <v>985</v>
      </c>
      <c r="P45" s="48"/>
      <c r="Q45" s="48"/>
      <c r="R45" s="48"/>
      <c r="S45" s="48"/>
      <c r="T45" s="48"/>
      <c r="U45" s="48"/>
    </row>
    <row r="46" spans="1:21" ht="30.75" customHeight="1">
      <c r="A46" s="48"/>
      <c r="B46" s="1276"/>
      <c r="C46" s="1277"/>
      <c r="D46" s="62"/>
      <c r="E46" s="1258" t="s">
        <v>12</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c r="A47" s="48"/>
      <c r="B47" s="1276"/>
      <c r="C47" s="1277"/>
      <c r="D47" s="62"/>
      <c r="E47" s="1258" t="s">
        <v>13</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c r="A48" s="48"/>
      <c r="B48" s="1276"/>
      <c r="C48" s="1277"/>
      <c r="D48" s="62"/>
      <c r="E48" s="1258" t="s">
        <v>14</v>
      </c>
      <c r="F48" s="1258"/>
      <c r="G48" s="1258"/>
      <c r="H48" s="1258"/>
      <c r="I48" s="1258"/>
      <c r="J48" s="1259"/>
      <c r="K48" s="63">
        <v>169</v>
      </c>
      <c r="L48" s="64">
        <v>171</v>
      </c>
      <c r="M48" s="64">
        <v>176</v>
      </c>
      <c r="N48" s="64">
        <v>186</v>
      </c>
      <c r="O48" s="65">
        <v>117</v>
      </c>
      <c r="P48" s="48"/>
      <c r="Q48" s="48"/>
      <c r="R48" s="48"/>
      <c r="S48" s="48"/>
      <c r="T48" s="48"/>
      <c r="U48" s="48"/>
    </row>
    <row r="49" spans="1:21" ht="30.75" customHeight="1">
      <c r="A49" s="48"/>
      <c r="B49" s="1276"/>
      <c r="C49" s="1277"/>
      <c r="D49" s="62"/>
      <c r="E49" s="1258" t="s">
        <v>15</v>
      </c>
      <c r="F49" s="1258"/>
      <c r="G49" s="1258"/>
      <c r="H49" s="1258"/>
      <c r="I49" s="1258"/>
      <c r="J49" s="1259"/>
      <c r="K49" s="63">
        <v>50</v>
      </c>
      <c r="L49" s="64">
        <v>75</v>
      </c>
      <c r="M49" s="64">
        <v>46</v>
      </c>
      <c r="N49" s="64">
        <v>53</v>
      </c>
      <c r="O49" s="65">
        <v>64</v>
      </c>
      <c r="P49" s="48"/>
      <c r="Q49" s="48"/>
      <c r="R49" s="48"/>
      <c r="S49" s="48"/>
      <c r="T49" s="48"/>
      <c r="U49" s="48"/>
    </row>
    <row r="50" spans="1:21" ht="30.75" customHeight="1">
      <c r="A50" s="48"/>
      <c r="B50" s="1276"/>
      <c r="C50" s="1277"/>
      <c r="D50" s="62"/>
      <c r="E50" s="1258" t="s">
        <v>16</v>
      </c>
      <c r="F50" s="1258"/>
      <c r="G50" s="1258"/>
      <c r="H50" s="1258"/>
      <c r="I50" s="1258"/>
      <c r="J50" s="1259"/>
      <c r="K50" s="63" t="s">
        <v>522</v>
      </c>
      <c r="L50" s="64" t="s">
        <v>522</v>
      </c>
      <c r="M50" s="64" t="s">
        <v>522</v>
      </c>
      <c r="N50" s="64" t="s">
        <v>522</v>
      </c>
      <c r="O50" s="65" t="s">
        <v>522</v>
      </c>
      <c r="P50" s="48"/>
      <c r="Q50" s="48"/>
      <c r="R50" s="48"/>
      <c r="S50" s="48"/>
      <c r="T50" s="48"/>
      <c r="U50" s="48"/>
    </row>
    <row r="51" spans="1:21" ht="30.75" customHeight="1">
      <c r="A51" s="48"/>
      <c r="B51" s="1278"/>
      <c r="C51" s="1279"/>
      <c r="D51" s="66"/>
      <c r="E51" s="1258" t="s">
        <v>17</v>
      </c>
      <c r="F51" s="1258"/>
      <c r="G51" s="1258"/>
      <c r="H51" s="1258"/>
      <c r="I51" s="1258"/>
      <c r="J51" s="1259"/>
      <c r="K51" s="63">
        <v>1</v>
      </c>
      <c r="L51" s="64">
        <v>0</v>
      </c>
      <c r="M51" s="64">
        <v>0</v>
      </c>
      <c r="N51" s="64">
        <v>0</v>
      </c>
      <c r="O51" s="65">
        <v>0</v>
      </c>
      <c r="P51" s="48"/>
      <c r="Q51" s="48"/>
      <c r="R51" s="48"/>
      <c r="S51" s="48"/>
      <c r="T51" s="48"/>
      <c r="U51" s="48"/>
    </row>
    <row r="52" spans="1:21" ht="30.75" customHeight="1">
      <c r="A52" s="48"/>
      <c r="B52" s="1256" t="s">
        <v>18</v>
      </c>
      <c r="C52" s="1257"/>
      <c r="D52" s="66"/>
      <c r="E52" s="1258" t="s">
        <v>19</v>
      </c>
      <c r="F52" s="1258"/>
      <c r="G52" s="1258"/>
      <c r="H52" s="1258"/>
      <c r="I52" s="1258"/>
      <c r="J52" s="1259"/>
      <c r="K52" s="63">
        <v>782</v>
      </c>
      <c r="L52" s="64">
        <v>792</v>
      </c>
      <c r="M52" s="64">
        <v>795</v>
      </c>
      <c r="N52" s="64">
        <v>718</v>
      </c>
      <c r="O52" s="65">
        <v>722</v>
      </c>
      <c r="P52" s="48"/>
      <c r="Q52" s="48"/>
      <c r="R52" s="48"/>
      <c r="S52" s="48"/>
      <c r="T52" s="48"/>
      <c r="U52" s="48"/>
    </row>
    <row r="53" spans="1:21" ht="30.75" customHeight="1" thickBot="1">
      <c r="A53" s="48"/>
      <c r="B53" s="1260" t="s">
        <v>20</v>
      </c>
      <c r="C53" s="1261"/>
      <c r="D53" s="67"/>
      <c r="E53" s="1262" t="s">
        <v>21</v>
      </c>
      <c r="F53" s="1262"/>
      <c r="G53" s="1262"/>
      <c r="H53" s="1262"/>
      <c r="I53" s="1262"/>
      <c r="J53" s="1263"/>
      <c r="K53" s="68">
        <v>454</v>
      </c>
      <c r="L53" s="69">
        <v>527</v>
      </c>
      <c r="M53" s="69">
        <v>517</v>
      </c>
      <c r="N53" s="69">
        <v>509</v>
      </c>
      <c r="O53" s="70">
        <v>444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4" t="s">
        <v>24</v>
      </c>
      <c r="C57" s="1265"/>
      <c r="D57" s="1268" t="s">
        <v>25</v>
      </c>
      <c r="E57" s="1269"/>
      <c r="F57" s="1269"/>
      <c r="G57" s="1269"/>
      <c r="H57" s="1269"/>
      <c r="I57" s="1269"/>
      <c r="J57" s="1270"/>
      <c r="K57" s="83"/>
      <c r="L57" s="84"/>
      <c r="M57" s="84"/>
      <c r="N57" s="84"/>
      <c r="O57" s="85"/>
    </row>
    <row r="58" spans="1:21" ht="31.5" customHeight="1" thickBot="1">
      <c r="B58" s="1266"/>
      <c r="C58" s="1267"/>
      <c r="D58" s="1271" t="s">
        <v>26</v>
      </c>
      <c r="E58" s="1272"/>
      <c r="F58" s="1272"/>
      <c r="G58" s="1272"/>
      <c r="H58" s="1272"/>
      <c r="I58" s="1272"/>
      <c r="J58" s="1273"/>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g0HDj9pBpzXxO3N/zNr+CilSx7CADZSFXqUm0xFYadSjWuGM303xjSUfYLMloQDTb0Mme5LAVhGlkUcWeeZYg==" saltValue="CgMDIHNcZ1jxGsI2LvHc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94" t="s">
        <v>29</v>
      </c>
      <c r="C41" s="1295"/>
      <c r="D41" s="102"/>
      <c r="E41" s="1296" t="s">
        <v>30</v>
      </c>
      <c r="F41" s="1296"/>
      <c r="G41" s="1296"/>
      <c r="H41" s="1297"/>
      <c r="I41" s="103">
        <v>11404</v>
      </c>
      <c r="J41" s="104">
        <v>10968</v>
      </c>
      <c r="K41" s="104">
        <v>10479</v>
      </c>
      <c r="L41" s="104">
        <v>9809</v>
      </c>
      <c r="M41" s="105">
        <v>9497</v>
      </c>
    </row>
    <row r="42" spans="2:13" ht="27.75" customHeight="1">
      <c r="B42" s="1284"/>
      <c r="C42" s="1285"/>
      <c r="D42" s="106"/>
      <c r="E42" s="1288" t="s">
        <v>31</v>
      </c>
      <c r="F42" s="1288"/>
      <c r="G42" s="1288"/>
      <c r="H42" s="1289"/>
      <c r="I42" s="107">
        <v>64</v>
      </c>
      <c r="J42" s="108">
        <v>64</v>
      </c>
      <c r="K42" s="108">
        <v>18</v>
      </c>
      <c r="L42" s="108">
        <v>18</v>
      </c>
      <c r="M42" s="109">
        <v>18</v>
      </c>
    </row>
    <row r="43" spans="2:13" ht="27.75" customHeight="1">
      <c r="B43" s="1284"/>
      <c r="C43" s="1285"/>
      <c r="D43" s="106"/>
      <c r="E43" s="1288" t="s">
        <v>32</v>
      </c>
      <c r="F43" s="1288"/>
      <c r="G43" s="1288"/>
      <c r="H43" s="1289"/>
      <c r="I43" s="107">
        <v>3497</v>
      </c>
      <c r="J43" s="108">
        <v>3310</v>
      </c>
      <c r="K43" s="108">
        <v>3176</v>
      </c>
      <c r="L43" s="108">
        <v>3033</v>
      </c>
      <c r="M43" s="109">
        <v>2543</v>
      </c>
    </row>
    <row r="44" spans="2:13" ht="27.75" customHeight="1">
      <c r="B44" s="1284"/>
      <c r="C44" s="1285"/>
      <c r="D44" s="106"/>
      <c r="E44" s="1288" t="s">
        <v>33</v>
      </c>
      <c r="F44" s="1288"/>
      <c r="G44" s="1288"/>
      <c r="H44" s="1289"/>
      <c r="I44" s="107">
        <v>640</v>
      </c>
      <c r="J44" s="108">
        <v>634</v>
      </c>
      <c r="K44" s="108">
        <v>717</v>
      </c>
      <c r="L44" s="108">
        <v>779</v>
      </c>
      <c r="M44" s="109">
        <v>896</v>
      </c>
    </row>
    <row r="45" spans="2:13" ht="27.75" customHeight="1">
      <c r="B45" s="1284"/>
      <c r="C45" s="1285"/>
      <c r="D45" s="106"/>
      <c r="E45" s="1288" t="s">
        <v>34</v>
      </c>
      <c r="F45" s="1288"/>
      <c r="G45" s="1288"/>
      <c r="H45" s="1289"/>
      <c r="I45" s="107">
        <v>845</v>
      </c>
      <c r="J45" s="108">
        <v>772</v>
      </c>
      <c r="K45" s="108">
        <v>796</v>
      </c>
      <c r="L45" s="108">
        <v>760</v>
      </c>
      <c r="M45" s="109">
        <v>698</v>
      </c>
    </row>
    <row r="46" spans="2:13" ht="27.75" customHeight="1">
      <c r="B46" s="1284"/>
      <c r="C46" s="1285"/>
      <c r="D46" s="110"/>
      <c r="E46" s="1288" t="s">
        <v>35</v>
      </c>
      <c r="F46" s="1288"/>
      <c r="G46" s="1288"/>
      <c r="H46" s="1289"/>
      <c r="I46" s="107" t="s">
        <v>522</v>
      </c>
      <c r="J46" s="108" t="s">
        <v>522</v>
      </c>
      <c r="K46" s="108" t="s">
        <v>522</v>
      </c>
      <c r="L46" s="108" t="s">
        <v>522</v>
      </c>
      <c r="M46" s="109" t="s">
        <v>522</v>
      </c>
    </row>
    <row r="47" spans="2:13" ht="27.75" customHeight="1">
      <c r="B47" s="1284"/>
      <c r="C47" s="1285"/>
      <c r="D47" s="111"/>
      <c r="E47" s="1298" t="s">
        <v>36</v>
      </c>
      <c r="F47" s="1299"/>
      <c r="G47" s="1299"/>
      <c r="H47" s="1300"/>
      <c r="I47" s="107" t="s">
        <v>522</v>
      </c>
      <c r="J47" s="108" t="s">
        <v>522</v>
      </c>
      <c r="K47" s="108" t="s">
        <v>522</v>
      </c>
      <c r="L47" s="108" t="s">
        <v>522</v>
      </c>
      <c r="M47" s="109" t="s">
        <v>522</v>
      </c>
    </row>
    <row r="48" spans="2:13" ht="27.75" customHeight="1">
      <c r="B48" s="1284"/>
      <c r="C48" s="1285"/>
      <c r="D48" s="106"/>
      <c r="E48" s="1288" t="s">
        <v>37</v>
      </c>
      <c r="F48" s="1288"/>
      <c r="G48" s="1288"/>
      <c r="H48" s="1289"/>
      <c r="I48" s="107" t="s">
        <v>522</v>
      </c>
      <c r="J48" s="108" t="s">
        <v>522</v>
      </c>
      <c r="K48" s="108" t="s">
        <v>522</v>
      </c>
      <c r="L48" s="108" t="s">
        <v>522</v>
      </c>
      <c r="M48" s="109" t="s">
        <v>522</v>
      </c>
    </row>
    <row r="49" spans="2:13" ht="27.75" customHeight="1">
      <c r="B49" s="1286"/>
      <c r="C49" s="1287"/>
      <c r="D49" s="106"/>
      <c r="E49" s="1288" t="s">
        <v>38</v>
      </c>
      <c r="F49" s="1288"/>
      <c r="G49" s="1288"/>
      <c r="H49" s="1289"/>
      <c r="I49" s="107" t="s">
        <v>522</v>
      </c>
      <c r="J49" s="108" t="s">
        <v>522</v>
      </c>
      <c r="K49" s="108" t="s">
        <v>522</v>
      </c>
      <c r="L49" s="108" t="s">
        <v>522</v>
      </c>
      <c r="M49" s="109" t="s">
        <v>522</v>
      </c>
    </row>
    <row r="50" spans="2:13" ht="27.75" customHeight="1">
      <c r="B50" s="1282" t="s">
        <v>39</v>
      </c>
      <c r="C50" s="1283"/>
      <c r="D50" s="112"/>
      <c r="E50" s="1288" t="s">
        <v>40</v>
      </c>
      <c r="F50" s="1288"/>
      <c r="G50" s="1288"/>
      <c r="H50" s="1289"/>
      <c r="I50" s="107">
        <v>1354</v>
      </c>
      <c r="J50" s="108">
        <v>1101</v>
      </c>
      <c r="K50" s="108">
        <v>1233</v>
      </c>
      <c r="L50" s="108">
        <v>1246</v>
      </c>
      <c r="M50" s="109">
        <v>1349</v>
      </c>
    </row>
    <row r="51" spans="2:13" ht="27.75" customHeight="1">
      <c r="B51" s="1284"/>
      <c r="C51" s="1285"/>
      <c r="D51" s="106"/>
      <c r="E51" s="1288" t="s">
        <v>41</v>
      </c>
      <c r="F51" s="1288"/>
      <c r="G51" s="1288"/>
      <c r="H51" s="1289"/>
      <c r="I51" s="107">
        <v>320</v>
      </c>
      <c r="J51" s="108">
        <v>267</v>
      </c>
      <c r="K51" s="108">
        <v>213</v>
      </c>
      <c r="L51" s="108" t="s">
        <v>522</v>
      </c>
      <c r="M51" s="109" t="s">
        <v>522</v>
      </c>
    </row>
    <row r="52" spans="2:13" ht="27.75" customHeight="1">
      <c r="B52" s="1286"/>
      <c r="C52" s="1287"/>
      <c r="D52" s="106"/>
      <c r="E52" s="1288" t="s">
        <v>42</v>
      </c>
      <c r="F52" s="1288"/>
      <c r="G52" s="1288"/>
      <c r="H52" s="1289"/>
      <c r="I52" s="107">
        <v>9040</v>
      </c>
      <c r="J52" s="108">
        <v>8900</v>
      </c>
      <c r="K52" s="108">
        <v>8813</v>
      </c>
      <c r="L52" s="108">
        <v>8679</v>
      </c>
      <c r="M52" s="109">
        <v>8651</v>
      </c>
    </row>
    <row r="53" spans="2:13" ht="27.75" customHeight="1" thickBot="1">
      <c r="B53" s="1290" t="s">
        <v>43</v>
      </c>
      <c r="C53" s="1291"/>
      <c r="D53" s="113"/>
      <c r="E53" s="1292" t="s">
        <v>44</v>
      </c>
      <c r="F53" s="1292"/>
      <c r="G53" s="1292"/>
      <c r="H53" s="1293"/>
      <c r="I53" s="114">
        <v>5736</v>
      </c>
      <c r="J53" s="115">
        <v>5481</v>
      </c>
      <c r="K53" s="115">
        <v>4927</v>
      </c>
      <c r="L53" s="115">
        <v>4473</v>
      </c>
      <c r="M53" s="116">
        <v>3654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fdJ45nknNF5w3C05kfAfXSBsQiqDohOEY/A/ffkSpjOM9DBz5V+csvnYMt7BXPuWbgwsKsoLhkHIQ+fRzNYpQ==" saltValue="m4wJXZ01yIw/f/lgpcnm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565</v>
      </c>
      <c r="G54" s="125" t="s">
        <v>566</v>
      </c>
      <c r="H54" s="126" t="s">
        <v>567</v>
      </c>
    </row>
    <row r="55" spans="2:8" ht="52.5" customHeight="1">
      <c r="B55" s="127"/>
      <c r="C55" s="1309" t="s">
        <v>47</v>
      </c>
      <c r="D55" s="1309"/>
      <c r="E55" s="1310"/>
      <c r="F55" s="128">
        <v>849</v>
      </c>
      <c r="G55" s="128">
        <v>660</v>
      </c>
      <c r="H55" s="129">
        <v>651</v>
      </c>
    </row>
    <row r="56" spans="2:8" ht="52.5" customHeight="1">
      <c r="B56" s="130"/>
      <c r="C56" s="1311" t="s">
        <v>48</v>
      </c>
      <c r="D56" s="1311"/>
      <c r="E56" s="1312"/>
      <c r="F56" s="131">
        <v>45</v>
      </c>
      <c r="G56" s="131">
        <v>45</v>
      </c>
      <c r="H56" s="132">
        <v>45</v>
      </c>
    </row>
    <row r="57" spans="2:8" ht="53.25" customHeight="1">
      <c r="B57" s="130"/>
      <c r="C57" s="1313" t="s">
        <v>49</v>
      </c>
      <c r="D57" s="1313"/>
      <c r="E57" s="1314"/>
      <c r="F57" s="133">
        <v>404</v>
      </c>
      <c r="G57" s="133">
        <v>630</v>
      </c>
      <c r="H57" s="134">
        <v>767</v>
      </c>
    </row>
    <row r="58" spans="2:8" ht="45.75" customHeight="1">
      <c r="B58" s="135"/>
      <c r="C58" s="1301" t="s">
        <v>611</v>
      </c>
      <c r="D58" s="1302"/>
      <c r="E58" s="1303"/>
      <c r="F58" s="136">
        <v>30</v>
      </c>
      <c r="G58" s="136">
        <v>178</v>
      </c>
      <c r="H58" s="137">
        <v>248</v>
      </c>
    </row>
    <row r="59" spans="2:8" ht="45.75" customHeight="1">
      <c r="B59" s="135"/>
      <c r="C59" s="1301" t="s">
        <v>612</v>
      </c>
      <c r="D59" s="1302"/>
      <c r="E59" s="1303"/>
      <c r="F59" s="136">
        <v>20</v>
      </c>
      <c r="G59" s="136">
        <v>50</v>
      </c>
      <c r="H59" s="137">
        <v>89</v>
      </c>
    </row>
    <row r="60" spans="2:8" ht="45.75" customHeight="1">
      <c r="B60" s="135"/>
      <c r="C60" s="1301" t="s">
        <v>613</v>
      </c>
      <c r="D60" s="1302"/>
      <c r="E60" s="1303"/>
      <c r="F60" s="136">
        <v>49</v>
      </c>
      <c r="G60" s="136">
        <v>68</v>
      </c>
      <c r="H60" s="137">
        <v>64</v>
      </c>
    </row>
    <row r="61" spans="2:8" ht="45.75" customHeight="1">
      <c r="B61" s="135"/>
      <c r="C61" s="1301" t="s">
        <v>614</v>
      </c>
      <c r="D61" s="1302"/>
      <c r="E61" s="1303"/>
      <c r="F61" s="136">
        <v>0</v>
      </c>
      <c r="G61" s="136">
        <v>0</v>
      </c>
      <c r="H61" s="137">
        <v>63</v>
      </c>
    </row>
    <row r="62" spans="2:8" ht="45.75" customHeight="1" thickBot="1">
      <c r="B62" s="138"/>
      <c r="C62" s="1304" t="s">
        <v>615</v>
      </c>
      <c r="D62" s="1305"/>
      <c r="E62" s="1306"/>
      <c r="F62" s="139">
        <v>58</v>
      </c>
      <c r="G62" s="139">
        <v>58</v>
      </c>
      <c r="H62" s="140">
        <v>58</v>
      </c>
    </row>
    <row r="63" spans="2:8" ht="52.5" customHeight="1" thickBot="1">
      <c r="B63" s="141"/>
      <c r="C63" s="1307" t="s">
        <v>50</v>
      </c>
      <c r="D63" s="1307"/>
      <c r="E63" s="1308"/>
      <c r="F63" s="142">
        <v>1297</v>
      </c>
      <c r="G63" s="142">
        <v>1335</v>
      </c>
      <c r="H63" s="143">
        <v>1463</v>
      </c>
    </row>
    <row r="64" spans="2:8" ht="15" customHeight="1"/>
  </sheetData>
  <sheetProtection algorithmName="SHA-512" hashValue="8zvjxlcbVFLWq+i9rtMA0kQasPDPLv5WMNBYy0wsMCJ3pqKfOe/V2uPGXT6zVqmRkpkzVgMc85xWxMGuTbphhg==" saltValue="8jZPQ45/ZftxdcFjb0ny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Y1" zoomScale="70" zoomScaleNormal="7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5" t="s">
        <v>619</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620</v>
      </c>
    </row>
    <row r="50" spans="1:109">
      <c r="B50" s="397"/>
      <c r="G50" s="1324"/>
      <c r="H50" s="1324"/>
      <c r="I50" s="1324"/>
      <c r="J50" s="1324"/>
      <c r="K50" s="407"/>
      <c r="L50" s="407"/>
      <c r="M50" s="408"/>
      <c r="N50" s="408"/>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563</v>
      </c>
      <c r="BQ50" s="1328"/>
      <c r="BR50" s="1328"/>
      <c r="BS50" s="1328"/>
      <c r="BT50" s="1328"/>
      <c r="BU50" s="1328"/>
      <c r="BV50" s="1328"/>
      <c r="BW50" s="1328"/>
      <c r="BX50" s="1328" t="s">
        <v>564</v>
      </c>
      <c r="BY50" s="1328"/>
      <c r="BZ50" s="1328"/>
      <c r="CA50" s="1328"/>
      <c r="CB50" s="1328"/>
      <c r="CC50" s="1328"/>
      <c r="CD50" s="1328"/>
      <c r="CE50" s="1328"/>
      <c r="CF50" s="1328" t="s">
        <v>565</v>
      </c>
      <c r="CG50" s="1328"/>
      <c r="CH50" s="1328"/>
      <c r="CI50" s="1328"/>
      <c r="CJ50" s="1328"/>
      <c r="CK50" s="1328"/>
      <c r="CL50" s="1328"/>
      <c r="CM50" s="1328"/>
      <c r="CN50" s="1328" t="s">
        <v>566</v>
      </c>
      <c r="CO50" s="1328"/>
      <c r="CP50" s="1328"/>
      <c r="CQ50" s="1328"/>
      <c r="CR50" s="1328"/>
      <c r="CS50" s="1328"/>
      <c r="CT50" s="1328"/>
      <c r="CU50" s="1328"/>
      <c r="CV50" s="1328" t="s">
        <v>567</v>
      </c>
      <c r="CW50" s="1328"/>
      <c r="CX50" s="1328"/>
      <c r="CY50" s="1328"/>
      <c r="CZ50" s="1328"/>
      <c r="DA50" s="1328"/>
      <c r="DB50" s="1328"/>
      <c r="DC50" s="1328"/>
    </row>
    <row r="51" spans="1:109" ht="13.5" customHeight="1">
      <c r="B51" s="397"/>
      <c r="G51" s="1334"/>
      <c r="H51" s="1334"/>
      <c r="I51" s="1332"/>
      <c r="J51" s="1332"/>
      <c r="K51" s="1330"/>
      <c r="L51" s="1330"/>
      <c r="M51" s="1330"/>
      <c r="N51" s="1330"/>
      <c r="AM51" s="406"/>
      <c r="AN51" s="1331" t="s">
        <v>621</v>
      </c>
      <c r="AO51" s="1331"/>
      <c r="AP51" s="1331"/>
      <c r="AQ51" s="1331"/>
      <c r="AR51" s="1331"/>
      <c r="AS51" s="1331"/>
      <c r="AT51" s="1331"/>
      <c r="AU51" s="1331"/>
      <c r="AV51" s="1331"/>
      <c r="AW51" s="1331"/>
      <c r="AX51" s="1331"/>
      <c r="AY51" s="1331"/>
      <c r="AZ51" s="1331"/>
      <c r="BA51" s="1331"/>
      <c r="BB51" s="1331" t="s">
        <v>622</v>
      </c>
      <c r="BC51" s="1331"/>
      <c r="BD51" s="1331"/>
      <c r="BE51" s="1331"/>
      <c r="BF51" s="1331"/>
      <c r="BG51" s="1331"/>
      <c r="BH51" s="1331"/>
      <c r="BI51" s="1331"/>
      <c r="BJ51" s="1331"/>
      <c r="BK51" s="1331"/>
      <c r="BL51" s="1331"/>
      <c r="BM51" s="1331"/>
      <c r="BN51" s="1331"/>
      <c r="BO51" s="1331"/>
      <c r="BP51" s="1329">
        <v>99.6</v>
      </c>
      <c r="BQ51" s="1329"/>
      <c r="BR51" s="1329"/>
      <c r="BS51" s="1329"/>
      <c r="BT51" s="1329"/>
      <c r="BU51" s="1329"/>
      <c r="BV51" s="1329"/>
      <c r="BW51" s="1329"/>
      <c r="BX51" s="1329">
        <v>94.6</v>
      </c>
      <c r="BY51" s="1329"/>
      <c r="BZ51" s="1329"/>
      <c r="CA51" s="1329"/>
      <c r="CB51" s="1329"/>
      <c r="CC51" s="1329"/>
      <c r="CD51" s="1329"/>
      <c r="CE51" s="1329"/>
      <c r="CF51" s="1329">
        <v>83.7</v>
      </c>
      <c r="CG51" s="1329"/>
      <c r="CH51" s="1329"/>
      <c r="CI51" s="1329"/>
      <c r="CJ51" s="1329"/>
      <c r="CK51" s="1329"/>
      <c r="CL51" s="1329"/>
      <c r="CM51" s="1329"/>
      <c r="CN51" s="1329">
        <v>75.8</v>
      </c>
      <c r="CO51" s="1329"/>
      <c r="CP51" s="1329"/>
      <c r="CQ51" s="1329"/>
      <c r="CR51" s="1329"/>
      <c r="CS51" s="1329"/>
      <c r="CT51" s="1329"/>
      <c r="CU51" s="1329"/>
      <c r="CV51" s="1329">
        <v>58.3</v>
      </c>
      <c r="CW51" s="1329"/>
      <c r="CX51" s="1329"/>
      <c r="CY51" s="1329"/>
      <c r="CZ51" s="1329"/>
      <c r="DA51" s="1329"/>
      <c r="DB51" s="1329"/>
      <c r="DC51" s="1329"/>
    </row>
    <row r="52" spans="1:109">
      <c r="B52" s="397"/>
      <c r="G52" s="1334"/>
      <c r="H52" s="1334"/>
      <c r="I52" s="1332"/>
      <c r="J52" s="1332"/>
      <c r="K52" s="1330"/>
      <c r="L52" s="1330"/>
      <c r="M52" s="1330"/>
      <c r="N52" s="1330"/>
      <c r="AM52" s="406"/>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c r="A53" s="405"/>
      <c r="B53" s="397"/>
      <c r="G53" s="1334"/>
      <c r="H53" s="1334"/>
      <c r="I53" s="1324"/>
      <c r="J53" s="1324"/>
      <c r="K53" s="1330"/>
      <c r="L53" s="1330"/>
      <c r="M53" s="1330"/>
      <c r="N53" s="1330"/>
      <c r="AM53" s="406"/>
      <c r="AN53" s="1331"/>
      <c r="AO53" s="1331"/>
      <c r="AP53" s="1331"/>
      <c r="AQ53" s="1331"/>
      <c r="AR53" s="1331"/>
      <c r="AS53" s="1331"/>
      <c r="AT53" s="1331"/>
      <c r="AU53" s="1331"/>
      <c r="AV53" s="1331"/>
      <c r="AW53" s="1331"/>
      <c r="AX53" s="1331"/>
      <c r="AY53" s="1331"/>
      <c r="AZ53" s="1331"/>
      <c r="BA53" s="1331"/>
      <c r="BB53" s="1331" t="s">
        <v>623</v>
      </c>
      <c r="BC53" s="1331"/>
      <c r="BD53" s="1331"/>
      <c r="BE53" s="1331"/>
      <c r="BF53" s="1331"/>
      <c r="BG53" s="1331"/>
      <c r="BH53" s="1331"/>
      <c r="BI53" s="1331"/>
      <c r="BJ53" s="1331"/>
      <c r="BK53" s="1331"/>
      <c r="BL53" s="1331"/>
      <c r="BM53" s="1331"/>
      <c r="BN53" s="1331"/>
      <c r="BO53" s="1331"/>
      <c r="BP53" s="1329">
        <v>47</v>
      </c>
      <c r="BQ53" s="1329"/>
      <c r="BR53" s="1329"/>
      <c r="BS53" s="1329"/>
      <c r="BT53" s="1329"/>
      <c r="BU53" s="1329"/>
      <c r="BV53" s="1329"/>
      <c r="BW53" s="1329"/>
      <c r="BX53" s="1329">
        <v>48.7</v>
      </c>
      <c r="BY53" s="1329"/>
      <c r="BZ53" s="1329"/>
      <c r="CA53" s="1329"/>
      <c r="CB53" s="1329"/>
      <c r="CC53" s="1329"/>
      <c r="CD53" s="1329"/>
      <c r="CE53" s="1329"/>
      <c r="CF53" s="1329">
        <v>51.3</v>
      </c>
      <c r="CG53" s="1329"/>
      <c r="CH53" s="1329"/>
      <c r="CI53" s="1329"/>
      <c r="CJ53" s="1329"/>
      <c r="CK53" s="1329"/>
      <c r="CL53" s="1329"/>
      <c r="CM53" s="1329"/>
      <c r="CN53" s="1329">
        <v>53.9</v>
      </c>
      <c r="CO53" s="1329"/>
      <c r="CP53" s="1329"/>
      <c r="CQ53" s="1329"/>
      <c r="CR53" s="1329"/>
      <c r="CS53" s="1329"/>
      <c r="CT53" s="1329"/>
      <c r="CU53" s="1329"/>
      <c r="CV53" s="1329">
        <v>54.7</v>
      </c>
      <c r="CW53" s="1329"/>
      <c r="CX53" s="1329"/>
      <c r="CY53" s="1329"/>
      <c r="CZ53" s="1329"/>
      <c r="DA53" s="1329"/>
      <c r="DB53" s="1329"/>
      <c r="DC53" s="1329"/>
    </row>
    <row r="54" spans="1:109">
      <c r="A54" s="405"/>
      <c r="B54" s="397"/>
      <c r="G54" s="1334"/>
      <c r="H54" s="1334"/>
      <c r="I54" s="1324"/>
      <c r="J54" s="1324"/>
      <c r="K54" s="1330"/>
      <c r="L54" s="1330"/>
      <c r="M54" s="1330"/>
      <c r="N54" s="1330"/>
      <c r="AM54" s="406"/>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c r="A55" s="405"/>
      <c r="B55" s="397"/>
      <c r="G55" s="1324"/>
      <c r="H55" s="1324"/>
      <c r="I55" s="1324"/>
      <c r="J55" s="1324"/>
      <c r="K55" s="1330"/>
      <c r="L55" s="1330"/>
      <c r="M55" s="1330"/>
      <c r="N55" s="1330"/>
      <c r="AN55" s="1328" t="s">
        <v>624</v>
      </c>
      <c r="AO55" s="1328"/>
      <c r="AP55" s="1328"/>
      <c r="AQ55" s="1328"/>
      <c r="AR55" s="1328"/>
      <c r="AS55" s="1328"/>
      <c r="AT55" s="1328"/>
      <c r="AU55" s="1328"/>
      <c r="AV55" s="1328"/>
      <c r="AW55" s="1328"/>
      <c r="AX55" s="1328"/>
      <c r="AY55" s="1328"/>
      <c r="AZ55" s="1328"/>
      <c r="BA55" s="1328"/>
      <c r="BB55" s="1331" t="s">
        <v>622</v>
      </c>
      <c r="BC55" s="1331"/>
      <c r="BD55" s="1331"/>
      <c r="BE55" s="1331"/>
      <c r="BF55" s="1331"/>
      <c r="BG55" s="1331"/>
      <c r="BH55" s="1331"/>
      <c r="BI55" s="1331"/>
      <c r="BJ55" s="1331"/>
      <c r="BK55" s="1331"/>
      <c r="BL55" s="1331"/>
      <c r="BM55" s="1331"/>
      <c r="BN55" s="1331"/>
      <c r="BO55" s="1331"/>
      <c r="BP55" s="1329">
        <v>21</v>
      </c>
      <c r="BQ55" s="1329"/>
      <c r="BR55" s="1329"/>
      <c r="BS55" s="1329"/>
      <c r="BT55" s="1329"/>
      <c r="BU55" s="1329"/>
      <c r="BV55" s="1329"/>
      <c r="BW55" s="1329"/>
      <c r="BX55" s="1329">
        <v>20.2</v>
      </c>
      <c r="BY55" s="1329"/>
      <c r="BZ55" s="1329"/>
      <c r="CA55" s="1329"/>
      <c r="CB55" s="1329"/>
      <c r="CC55" s="1329"/>
      <c r="CD55" s="1329"/>
      <c r="CE55" s="1329"/>
      <c r="CF55" s="1329">
        <v>18.3</v>
      </c>
      <c r="CG55" s="1329"/>
      <c r="CH55" s="1329"/>
      <c r="CI55" s="1329"/>
      <c r="CJ55" s="1329"/>
      <c r="CK55" s="1329"/>
      <c r="CL55" s="1329"/>
      <c r="CM55" s="1329"/>
      <c r="CN55" s="1329">
        <v>20.3</v>
      </c>
      <c r="CO55" s="1329"/>
      <c r="CP55" s="1329"/>
      <c r="CQ55" s="1329"/>
      <c r="CR55" s="1329"/>
      <c r="CS55" s="1329"/>
      <c r="CT55" s="1329"/>
      <c r="CU55" s="1329"/>
      <c r="CV55" s="1329">
        <v>15.5</v>
      </c>
      <c r="CW55" s="1329"/>
      <c r="CX55" s="1329"/>
      <c r="CY55" s="1329"/>
      <c r="CZ55" s="1329"/>
      <c r="DA55" s="1329"/>
      <c r="DB55" s="1329"/>
      <c r="DC55" s="1329"/>
    </row>
    <row r="56" spans="1:109">
      <c r="A56" s="405"/>
      <c r="B56" s="397"/>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5" customFormat="1">
      <c r="B57" s="409"/>
      <c r="G57" s="1324"/>
      <c r="H57" s="1324"/>
      <c r="I57" s="1333"/>
      <c r="J57" s="1333"/>
      <c r="K57" s="1330"/>
      <c r="L57" s="1330"/>
      <c r="M57" s="1330"/>
      <c r="N57" s="1330"/>
      <c r="AM57" s="390"/>
      <c r="AN57" s="1328"/>
      <c r="AO57" s="1328"/>
      <c r="AP57" s="1328"/>
      <c r="AQ57" s="1328"/>
      <c r="AR57" s="1328"/>
      <c r="AS57" s="1328"/>
      <c r="AT57" s="1328"/>
      <c r="AU57" s="1328"/>
      <c r="AV57" s="1328"/>
      <c r="AW57" s="1328"/>
      <c r="AX57" s="1328"/>
      <c r="AY57" s="1328"/>
      <c r="AZ57" s="1328"/>
      <c r="BA57" s="1328"/>
      <c r="BB57" s="1331" t="s">
        <v>623</v>
      </c>
      <c r="BC57" s="1331"/>
      <c r="BD57" s="1331"/>
      <c r="BE57" s="1331"/>
      <c r="BF57" s="1331"/>
      <c r="BG57" s="1331"/>
      <c r="BH57" s="1331"/>
      <c r="BI57" s="1331"/>
      <c r="BJ57" s="1331"/>
      <c r="BK57" s="1331"/>
      <c r="BL57" s="1331"/>
      <c r="BM57" s="1331"/>
      <c r="BN57" s="1331"/>
      <c r="BO57" s="1331"/>
      <c r="BP57" s="1329">
        <v>55.9</v>
      </c>
      <c r="BQ57" s="1329"/>
      <c r="BR57" s="1329"/>
      <c r="BS57" s="1329"/>
      <c r="BT57" s="1329"/>
      <c r="BU57" s="1329"/>
      <c r="BV57" s="1329"/>
      <c r="BW57" s="1329"/>
      <c r="BX57" s="1329">
        <v>57.5</v>
      </c>
      <c r="BY57" s="1329"/>
      <c r="BZ57" s="1329"/>
      <c r="CA57" s="1329"/>
      <c r="CB57" s="1329"/>
      <c r="CC57" s="1329"/>
      <c r="CD57" s="1329"/>
      <c r="CE57" s="1329"/>
      <c r="CF57" s="1329">
        <v>59.3</v>
      </c>
      <c r="CG57" s="1329"/>
      <c r="CH57" s="1329"/>
      <c r="CI57" s="1329"/>
      <c r="CJ57" s="1329"/>
      <c r="CK57" s="1329"/>
      <c r="CL57" s="1329"/>
      <c r="CM57" s="1329"/>
      <c r="CN57" s="1329">
        <v>60.3</v>
      </c>
      <c r="CO57" s="1329"/>
      <c r="CP57" s="1329"/>
      <c r="CQ57" s="1329"/>
      <c r="CR57" s="1329"/>
      <c r="CS57" s="1329"/>
      <c r="CT57" s="1329"/>
      <c r="CU57" s="1329"/>
      <c r="CV57" s="1329">
        <v>61.4</v>
      </c>
      <c r="CW57" s="1329"/>
      <c r="CX57" s="1329"/>
      <c r="CY57" s="1329"/>
      <c r="CZ57" s="1329"/>
      <c r="DA57" s="1329"/>
      <c r="DB57" s="1329"/>
      <c r="DC57" s="1329"/>
      <c r="DD57" s="410"/>
      <c r="DE57" s="409"/>
    </row>
    <row r="58" spans="1:109" s="405" customFormat="1">
      <c r="A58" s="390"/>
      <c r="B58" s="409"/>
      <c r="G58" s="1324"/>
      <c r="H58" s="1324"/>
      <c r="I58" s="1333"/>
      <c r="J58" s="1333"/>
      <c r="K58" s="1330"/>
      <c r="L58" s="1330"/>
      <c r="M58" s="1330"/>
      <c r="N58" s="1330"/>
      <c r="AM58" s="390"/>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625</v>
      </c>
    </row>
    <row r="64" spans="1:109">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5" t="s">
        <v>629</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620</v>
      </c>
    </row>
    <row r="72" spans="2:107">
      <c r="B72" s="397"/>
      <c r="G72" s="1324"/>
      <c r="H72" s="1324"/>
      <c r="I72" s="1324"/>
      <c r="J72" s="1324"/>
      <c r="K72" s="407"/>
      <c r="L72" s="407"/>
      <c r="M72" s="408"/>
      <c r="N72" s="408"/>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563</v>
      </c>
      <c r="BQ72" s="1328"/>
      <c r="BR72" s="1328"/>
      <c r="BS72" s="1328"/>
      <c r="BT72" s="1328"/>
      <c r="BU72" s="1328"/>
      <c r="BV72" s="1328"/>
      <c r="BW72" s="1328"/>
      <c r="BX72" s="1328" t="s">
        <v>564</v>
      </c>
      <c r="BY72" s="1328"/>
      <c r="BZ72" s="1328"/>
      <c r="CA72" s="1328"/>
      <c r="CB72" s="1328"/>
      <c r="CC72" s="1328"/>
      <c r="CD72" s="1328"/>
      <c r="CE72" s="1328"/>
      <c r="CF72" s="1328" t="s">
        <v>565</v>
      </c>
      <c r="CG72" s="1328"/>
      <c r="CH72" s="1328"/>
      <c r="CI72" s="1328"/>
      <c r="CJ72" s="1328"/>
      <c r="CK72" s="1328"/>
      <c r="CL72" s="1328"/>
      <c r="CM72" s="1328"/>
      <c r="CN72" s="1328" t="s">
        <v>566</v>
      </c>
      <c r="CO72" s="1328"/>
      <c r="CP72" s="1328"/>
      <c r="CQ72" s="1328"/>
      <c r="CR72" s="1328"/>
      <c r="CS72" s="1328"/>
      <c r="CT72" s="1328"/>
      <c r="CU72" s="1328"/>
      <c r="CV72" s="1328" t="s">
        <v>567</v>
      </c>
      <c r="CW72" s="1328"/>
      <c r="CX72" s="1328"/>
      <c r="CY72" s="1328"/>
      <c r="CZ72" s="1328"/>
      <c r="DA72" s="1328"/>
      <c r="DB72" s="1328"/>
      <c r="DC72" s="1328"/>
    </row>
    <row r="73" spans="2:107">
      <c r="B73" s="397"/>
      <c r="G73" s="1334"/>
      <c r="H73" s="1334"/>
      <c r="I73" s="1334"/>
      <c r="J73" s="1334"/>
      <c r="K73" s="1335"/>
      <c r="L73" s="1335"/>
      <c r="M73" s="1335"/>
      <c r="N73" s="1335"/>
      <c r="AM73" s="406"/>
      <c r="AN73" s="1331" t="s">
        <v>621</v>
      </c>
      <c r="AO73" s="1331"/>
      <c r="AP73" s="1331"/>
      <c r="AQ73" s="1331"/>
      <c r="AR73" s="1331"/>
      <c r="AS73" s="1331"/>
      <c r="AT73" s="1331"/>
      <c r="AU73" s="1331"/>
      <c r="AV73" s="1331"/>
      <c r="AW73" s="1331"/>
      <c r="AX73" s="1331"/>
      <c r="AY73" s="1331"/>
      <c r="AZ73" s="1331"/>
      <c r="BA73" s="1331"/>
      <c r="BB73" s="1331" t="s">
        <v>622</v>
      </c>
      <c r="BC73" s="1331"/>
      <c r="BD73" s="1331"/>
      <c r="BE73" s="1331"/>
      <c r="BF73" s="1331"/>
      <c r="BG73" s="1331"/>
      <c r="BH73" s="1331"/>
      <c r="BI73" s="1331"/>
      <c r="BJ73" s="1331"/>
      <c r="BK73" s="1331"/>
      <c r="BL73" s="1331"/>
      <c r="BM73" s="1331"/>
      <c r="BN73" s="1331"/>
      <c r="BO73" s="1331"/>
      <c r="BP73" s="1329">
        <v>99.6</v>
      </c>
      <c r="BQ73" s="1329"/>
      <c r="BR73" s="1329"/>
      <c r="BS73" s="1329"/>
      <c r="BT73" s="1329"/>
      <c r="BU73" s="1329"/>
      <c r="BV73" s="1329"/>
      <c r="BW73" s="1329"/>
      <c r="BX73" s="1329">
        <v>94.6</v>
      </c>
      <c r="BY73" s="1329"/>
      <c r="BZ73" s="1329"/>
      <c r="CA73" s="1329"/>
      <c r="CB73" s="1329"/>
      <c r="CC73" s="1329"/>
      <c r="CD73" s="1329"/>
      <c r="CE73" s="1329"/>
      <c r="CF73" s="1329">
        <v>83.7</v>
      </c>
      <c r="CG73" s="1329"/>
      <c r="CH73" s="1329"/>
      <c r="CI73" s="1329"/>
      <c r="CJ73" s="1329"/>
      <c r="CK73" s="1329"/>
      <c r="CL73" s="1329"/>
      <c r="CM73" s="1329"/>
      <c r="CN73" s="1329">
        <v>75.8</v>
      </c>
      <c r="CO73" s="1329"/>
      <c r="CP73" s="1329"/>
      <c r="CQ73" s="1329"/>
      <c r="CR73" s="1329"/>
      <c r="CS73" s="1329"/>
      <c r="CT73" s="1329"/>
      <c r="CU73" s="1329"/>
      <c r="CV73" s="1329">
        <v>58.3</v>
      </c>
      <c r="CW73" s="1329"/>
      <c r="CX73" s="1329"/>
      <c r="CY73" s="1329"/>
      <c r="CZ73" s="1329"/>
      <c r="DA73" s="1329"/>
      <c r="DB73" s="1329"/>
      <c r="DC73" s="1329"/>
    </row>
    <row r="74" spans="2:107">
      <c r="B74" s="397"/>
      <c r="G74" s="1334"/>
      <c r="H74" s="1334"/>
      <c r="I74" s="1334"/>
      <c r="J74" s="1334"/>
      <c r="K74" s="1335"/>
      <c r="L74" s="1335"/>
      <c r="M74" s="1335"/>
      <c r="N74" s="1335"/>
      <c r="AM74" s="406"/>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c r="B75" s="397"/>
      <c r="G75" s="1334"/>
      <c r="H75" s="1334"/>
      <c r="I75" s="1324"/>
      <c r="J75" s="1324"/>
      <c r="K75" s="1330"/>
      <c r="L75" s="1330"/>
      <c r="M75" s="1330"/>
      <c r="N75" s="1330"/>
      <c r="AM75" s="406"/>
      <c r="AN75" s="1331"/>
      <c r="AO75" s="1331"/>
      <c r="AP75" s="1331"/>
      <c r="AQ75" s="1331"/>
      <c r="AR75" s="1331"/>
      <c r="AS75" s="1331"/>
      <c r="AT75" s="1331"/>
      <c r="AU75" s="1331"/>
      <c r="AV75" s="1331"/>
      <c r="AW75" s="1331"/>
      <c r="AX75" s="1331"/>
      <c r="AY75" s="1331"/>
      <c r="AZ75" s="1331"/>
      <c r="BA75" s="1331"/>
      <c r="BB75" s="1331" t="s">
        <v>626</v>
      </c>
      <c r="BC75" s="1331"/>
      <c r="BD75" s="1331"/>
      <c r="BE75" s="1331"/>
      <c r="BF75" s="1331"/>
      <c r="BG75" s="1331"/>
      <c r="BH75" s="1331"/>
      <c r="BI75" s="1331"/>
      <c r="BJ75" s="1331"/>
      <c r="BK75" s="1331"/>
      <c r="BL75" s="1331"/>
      <c r="BM75" s="1331"/>
      <c r="BN75" s="1331"/>
      <c r="BO75" s="1331"/>
      <c r="BP75" s="1329">
        <v>8.1</v>
      </c>
      <c r="BQ75" s="1329"/>
      <c r="BR75" s="1329"/>
      <c r="BS75" s="1329"/>
      <c r="BT75" s="1329"/>
      <c r="BU75" s="1329"/>
      <c r="BV75" s="1329"/>
      <c r="BW75" s="1329"/>
      <c r="BX75" s="1329">
        <v>8.1999999999999993</v>
      </c>
      <c r="BY75" s="1329"/>
      <c r="BZ75" s="1329"/>
      <c r="CA75" s="1329"/>
      <c r="CB75" s="1329"/>
      <c r="CC75" s="1329"/>
      <c r="CD75" s="1329"/>
      <c r="CE75" s="1329"/>
      <c r="CF75" s="1329">
        <v>8.5</v>
      </c>
      <c r="CG75" s="1329"/>
      <c r="CH75" s="1329"/>
      <c r="CI75" s="1329"/>
      <c r="CJ75" s="1329"/>
      <c r="CK75" s="1329"/>
      <c r="CL75" s="1329"/>
      <c r="CM75" s="1329"/>
      <c r="CN75" s="1329">
        <v>8.8000000000000007</v>
      </c>
      <c r="CO75" s="1329"/>
      <c r="CP75" s="1329"/>
      <c r="CQ75" s="1329"/>
      <c r="CR75" s="1329"/>
      <c r="CS75" s="1329"/>
      <c r="CT75" s="1329"/>
      <c r="CU75" s="1329"/>
      <c r="CV75" s="1329">
        <v>8.1</v>
      </c>
      <c r="CW75" s="1329"/>
      <c r="CX75" s="1329"/>
      <c r="CY75" s="1329"/>
      <c r="CZ75" s="1329"/>
      <c r="DA75" s="1329"/>
      <c r="DB75" s="1329"/>
      <c r="DC75" s="1329"/>
    </row>
    <row r="76" spans="2:107">
      <c r="B76" s="397"/>
      <c r="G76" s="1334"/>
      <c r="H76" s="1334"/>
      <c r="I76" s="1324"/>
      <c r="J76" s="1324"/>
      <c r="K76" s="1330"/>
      <c r="L76" s="1330"/>
      <c r="M76" s="1330"/>
      <c r="N76" s="1330"/>
      <c r="AM76" s="406"/>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c r="B77" s="397"/>
      <c r="G77" s="1324"/>
      <c r="H77" s="1324"/>
      <c r="I77" s="1324"/>
      <c r="J77" s="1324"/>
      <c r="K77" s="1335"/>
      <c r="L77" s="1335"/>
      <c r="M77" s="1335"/>
      <c r="N77" s="1335"/>
      <c r="AN77" s="1328" t="s">
        <v>624</v>
      </c>
      <c r="AO77" s="1328"/>
      <c r="AP77" s="1328"/>
      <c r="AQ77" s="1328"/>
      <c r="AR77" s="1328"/>
      <c r="AS77" s="1328"/>
      <c r="AT77" s="1328"/>
      <c r="AU77" s="1328"/>
      <c r="AV77" s="1328"/>
      <c r="AW77" s="1328"/>
      <c r="AX77" s="1328"/>
      <c r="AY77" s="1328"/>
      <c r="AZ77" s="1328"/>
      <c r="BA77" s="1328"/>
      <c r="BB77" s="1331" t="s">
        <v>622</v>
      </c>
      <c r="BC77" s="1331"/>
      <c r="BD77" s="1331"/>
      <c r="BE77" s="1331"/>
      <c r="BF77" s="1331"/>
      <c r="BG77" s="1331"/>
      <c r="BH77" s="1331"/>
      <c r="BI77" s="1331"/>
      <c r="BJ77" s="1331"/>
      <c r="BK77" s="1331"/>
      <c r="BL77" s="1331"/>
      <c r="BM77" s="1331"/>
      <c r="BN77" s="1331"/>
      <c r="BO77" s="1331"/>
      <c r="BP77" s="1329">
        <v>21</v>
      </c>
      <c r="BQ77" s="1329"/>
      <c r="BR77" s="1329"/>
      <c r="BS77" s="1329"/>
      <c r="BT77" s="1329"/>
      <c r="BU77" s="1329"/>
      <c r="BV77" s="1329"/>
      <c r="BW77" s="1329"/>
      <c r="BX77" s="1329">
        <v>20.2</v>
      </c>
      <c r="BY77" s="1329"/>
      <c r="BZ77" s="1329"/>
      <c r="CA77" s="1329"/>
      <c r="CB77" s="1329"/>
      <c r="CC77" s="1329"/>
      <c r="CD77" s="1329"/>
      <c r="CE77" s="1329"/>
      <c r="CF77" s="1329">
        <v>18.3</v>
      </c>
      <c r="CG77" s="1329"/>
      <c r="CH77" s="1329"/>
      <c r="CI77" s="1329"/>
      <c r="CJ77" s="1329"/>
      <c r="CK77" s="1329"/>
      <c r="CL77" s="1329"/>
      <c r="CM77" s="1329"/>
      <c r="CN77" s="1329">
        <v>20.3</v>
      </c>
      <c r="CO77" s="1329"/>
      <c r="CP77" s="1329"/>
      <c r="CQ77" s="1329"/>
      <c r="CR77" s="1329"/>
      <c r="CS77" s="1329"/>
      <c r="CT77" s="1329"/>
      <c r="CU77" s="1329"/>
      <c r="CV77" s="1329">
        <v>15.5</v>
      </c>
      <c r="CW77" s="1329"/>
      <c r="CX77" s="1329"/>
      <c r="CY77" s="1329"/>
      <c r="CZ77" s="1329"/>
      <c r="DA77" s="1329"/>
      <c r="DB77" s="1329"/>
      <c r="DC77" s="1329"/>
    </row>
    <row r="78" spans="2:107">
      <c r="B78" s="397"/>
      <c r="G78" s="1324"/>
      <c r="H78" s="1324"/>
      <c r="I78" s="1324"/>
      <c r="J78" s="1324"/>
      <c r="K78" s="1335"/>
      <c r="L78" s="1335"/>
      <c r="M78" s="1335"/>
      <c r="N78" s="1335"/>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c r="B79" s="397"/>
      <c r="G79" s="1324"/>
      <c r="H79" s="1324"/>
      <c r="I79" s="1333"/>
      <c r="J79" s="1333"/>
      <c r="K79" s="1336"/>
      <c r="L79" s="1336"/>
      <c r="M79" s="1336"/>
      <c r="N79" s="1336"/>
      <c r="AN79" s="1328"/>
      <c r="AO79" s="1328"/>
      <c r="AP79" s="1328"/>
      <c r="AQ79" s="1328"/>
      <c r="AR79" s="1328"/>
      <c r="AS79" s="1328"/>
      <c r="AT79" s="1328"/>
      <c r="AU79" s="1328"/>
      <c r="AV79" s="1328"/>
      <c r="AW79" s="1328"/>
      <c r="AX79" s="1328"/>
      <c r="AY79" s="1328"/>
      <c r="AZ79" s="1328"/>
      <c r="BA79" s="1328"/>
      <c r="BB79" s="1331" t="s">
        <v>626</v>
      </c>
      <c r="BC79" s="1331"/>
      <c r="BD79" s="1331"/>
      <c r="BE79" s="1331"/>
      <c r="BF79" s="1331"/>
      <c r="BG79" s="1331"/>
      <c r="BH79" s="1331"/>
      <c r="BI79" s="1331"/>
      <c r="BJ79" s="1331"/>
      <c r="BK79" s="1331"/>
      <c r="BL79" s="1331"/>
      <c r="BM79" s="1331"/>
      <c r="BN79" s="1331"/>
      <c r="BO79" s="1331"/>
      <c r="BP79" s="1329">
        <v>6.8</v>
      </c>
      <c r="BQ79" s="1329"/>
      <c r="BR79" s="1329"/>
      <c r="BS79" s="1329"/>
      <c r="BT79" s="1329"/>
      <c r="BU79" s="1329"/>
      <c r="BV79" s="1329"/>
      <c r="BW79" s="1329"/>
      <c r="BX79" s="1329">
        <v>6.8</v>
      </c>
      <c r="BY79" s="1329"/>
      <c r="BZ79" s="1329"/>
      <c r="CA79" s="1329"/>
      <c r="CB79" s="1329"/>
      <c r="CC79" s="1329"/>
      <c r="CD79" s="1329"/>
      <c r="CE79" s="1329"/>
      <c r="CF79" s="1329">
        <v>6.8</v>
      </c>
      <c r="CG79" s="1329"/>
      <c r="CH79" s="1329"/>
      <c r="CI79" s="1329"/>
      <c r="CJ79" s="1329"/>
      <c r="CK79" s="1329"/>
      <c r="CL79" s="1329"/>
      <c r="CM79" s="1329"/>
      <c r="CN79" s="1329">
        <v>6.6</v>
      </c>
      <c r="CO79" s="1329"/>
      <c r="CP79" s="1329"/>
      <c r="CQ79" s="1329"/>
      <c r="CR79" s="1329"/>
      <c r="CS79" s="1329"/>
      <c r="CT79" s="1329"/>
      <c r="CU79" s="1329"/>
      <c r="CV79" s="1329">
        <v>6.4</v>
      </c>
      <c r="CW79" s="1329"/>
      <c r="CX79" s="1329"/>
      <c r="CY79" s="1329"/>
      <c r="CZ79" s="1329"/>
      <c r="DA79" s="1329"/>
      <c r="DB79" s="1329"/>
      <c r="DC79" s="1329"/>
    </row>
    <row r="80" spans="2:107">
      <c r="B80" s="397"/>
      <c r="G80" s="1324"/>
      <c r="H80" s="1324"/>
      <c r="I80" s="1333"/>
      <c r="J80" s="1333"/>
      <c r="K80" s="1336"/>
      <c r="L80" s="1336"/>
      <c r="M80" s="1336"/>
      <c r="N80" s="1336"/>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DVhNvARQ7UoWVv20z2knDK9vkCDNL0wZrOeUqs9/1YKIyCgCiZlsyz1XYxXFNE+sopM9YrYqIyXkRAGvHBoPiw==" saltValue="L1rHxCkIkgfOQ7KjDDae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V84"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627</v>
      </c>
    </row>
  </sheetData>
  <sheetProtection algorithmName="SHA-512" hashValue="SfBXhx8CNb0I7QP5pm6bFlSFFvGDjyUVdv9DYckgDmlbnZ4r2ZDZviKiyBVDCeS68G/tKjBAuQ6lfCRyjYFdzQ==" saltValue="AlJHDcxsiwv1FgvCMA9eO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F1"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628</v>
      </c>
    </row>
  </sheetData>
  <sheetProtection algorithmName="SHA-512" hashValue="5Dpj6coHAmbsn3Iry+vtR1m7PeXbSuKIhKVe/vVuw2DBSRmMpjZhALlgaQX4r5Kyh3JKLeuVoXu3/pwOoo8AbQ==" saltValue="tuun6dc6x1Il5W/CrIfoN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560</v>
      </c>
      <c r="G2" s="157"/>
      <c r="H2" s="158"/>
    </row>
    <row r="3" spans="1:8">
      <c r="A3" s="154" t="s">
        <v>553</v>
      </c>
      <c r="B3" s="159"/>
      <c r="C3" s="160"/>
      <c r="D3" s="161">
        <v>86458</v>
      </c>
      <c r="E3" s="162"/>
      <c r="F3" s="163">
        <v>47738</v>
      </c>
      <c r="G3" s="164"/>
      <c r="H3" s="165"/>
    </row>
    <row r="4" spans="1:8">
      <c r="A4" s="166"/>
      <c r="B4" s="167"/>
      <c r="C4" s="168"/>
      <c r="D4" s="169">
        <v>19454</v>
      </c>
      <c r="E4" s="170"/>
      <c r="F4" s="171">
        <v>24937</v>
      </c>
      <c r="G4" s="172"/>
      <c r="H4" s="173"/>
    </row>
    <row r="5" spans="1:8">
      <c r="A5" s="154" t="s">
        <v>555</v>
      </c>
      <c r="B5" s="159"/>
      <c r="C5" s="160"/>
      <c r="D5" s="161">
        <v>47372</v>
      </c>
      <c r="E5" s="162"/>
      <c r="F5" s="163">
        <v>52191</v>
      </c>
      <c r="G5" s="164"/>
      <c r="H5" s="165"/>
    </row>
    <row r="6" spans="1:8">
      <c r="A6" s="166"/>
      <c r="B6" s="167"/>
      <c r="C6" s="168"/>
      <c r="D6" s="169">
        <v>17058</v>
      </c>
      <c r="E6" s="170"/>
      <c r="F6" s="171">
        <v>24843</v>
      </c>
      <c r="G6" s="172"/>
      <c r="H6" s="173"/>
    </row>
    <row r="7" spans="1:8">
      <c r="A7" s="154" t="s">
        <v>556</v>
      </c>
      <c r="B7" s="159"/>
      <c r="C7" s="160"/>
      <c r="D7" s="161">
        <v>32152</v>
      </c>
      <c r="E7" s="162"/>
      <c r="F7" s="163">
        <v>47387</v>
      </c>
      <c r="G7" s="164"/>
      <c r="H7" s="165"/>
    </row>
    <row r="8" spans="1:8">
      <c r="A8" s="166"/>
      <c r="B8" s="167"/>
      <c r="C8" s="168"/>
      <c r="D8" s="169">
        <v>9936</v>
      </c>
      <c r="E8" s="170"/>
      <c r="F8" s="171">
        <v>24928</v>
      </c>
      <c r="G8" s="172"/>
      <c r="H8" s="173"/>
    </row>
    <row r="9" spans="1:8">
      <c r="A9" s="154" t="s">
        <v>557</v>
      </c>
      <c r="B9" s="159"/>
      <c r="C9" s="160"/>
      <c r="D9" s="161">
        <v>29604</v>
      </c>
      <c r="E9" s="162"/>
      <c r="F9" s="163">
        <v>51264</v>
      </c>
      <c r="G9" s="164"/>
      <c r="H9" s="165"/>
    </row>
    <row r="10" spans="1:8">
      <c r="A10" s="166"/>
      <c r="B10" s="167"/>
      <c r="C10" s="168"/>
      <c r="D10" s="169">
        <v>8121</v>
      </c>
      <c r="E10" s="170"/>
      <c r="F10" s="171">
        <v>26040</v>
      </c>
      <c r="G10" s="172"/>
      <c r="H10" s="173"/>
    </row>
    <row r="11" spans="1:8">
      <c r="A11" s="154" t="s">
        <v>558</v>
      </c>
      <c r="B11" s="159"/>
      <c r="C11" s="160"/>
      <c r="D11" s="161">
        <v>46652</v>
      </c>
      <c r="E11" s="162"/>
      <c r="F11" s="163">
        <v>52068</v>
      </c>
      <c r="G11" s="164"/>
      <c r="H11" s="165"/>
    </row>
    <row r="12" spans="1:8">
      <c r="A12" s="166"/>
      <c r="B12" s="167"/>
      <c r="C12" s="174"/>
      <c r="D12" s="169">
        <v>11059</v>
      </c>
      <c r="E12" s="170"/>
      <c r="F12" s="171">
        <v>26936</v>
      </c>
      <c r="G12" s="172"/>
      <c r="H12" s="173"/>
    </row>
    <row r="13" spans="1:8">
      <c r="A13" s="154"/>
      <c r="B13" s="159"/>
      <c r="C13" s="175"/>
      <c r="D13" s="176">
        <v>48448</v>
      </c>
      <c r="E13" s="177"/>
      <c r="F13" s="178">
        <v>50130</v>
      </c>
      <c r="G13" s="179"/>
      <c r="H13" s="165"/>
    </row>
    <row r="14" spans="1:8">
      <c r="A14" s="166"/>
      <c r="B14" s="167"/>
      <c r="C14" s="168"/>
      <c r="D14" s="169">
        <v>13126</v>
      </c>
      <c r="E14" s="170"/>
      <c r="F14" s="171">
        <v>25537</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5.0199999999999996</v>
      </c>
      <c r="C19" s="180">
        <f>ROUND(VALUE(SUBSTITUTE(実質収支比率等に係る経年分析!G$48,"▲","-")),2)</f>
        <v>4.38</v>
      </c>
      <c r="D19" s="180">
        <f>ROUND(VALUE(SUBSTITUTE(実質収支比率等に係る経年分析!H$48,"▲","-")),2)</f>
        <v>5.17</v>
      </c>
      <c r="E19" s="180">
        <f>ROUND(VALUE(SUBSTITUTE(実質収支比率等に係る経年分析!I$48,"▲","-")),2)</f>
        <v>5.87</v>
      </c>
      <c r="F19" s="180">
        <f>ROUND(VALUE(SUBSTITUTE(実質収支比率等に係る経年分析!J$48,"▲","-")),2)</f>
        <v>6.18</v>
      </c>
    </row>
    <row r="20" spans="1:11">
      <c r="A20" s="180" t="s">
        <v>54</v>
      </c>
      <c r="B20" s="180">
        <f>ROUND(VALUE(SUBSTITUTE(実質収支比率等に係る経年分析!F$47,"▲","-")),2)</f>
        <v>12.36</v>
      </c>
      <c r="C20" s="180">
        <f>ROUND(VALUE(SUBSTITUTE(実質収支比率等に係る経年分析!G$47,"▲","-")),2)</f>
        <v>12.56</v>
      </c>
      <c r="D20" s="180">
        <f>ROUND(VALUE(SUBSTITUTE(実質収支比率等に係る経年分析!H$47,"▲","-")),2)</f>
        <v>12.81</v>
      </c>
      <c r="E20" s="180">
        <f>ROUND(VALUE(SUBSTITUTE(実質収支比率等に係る経年分析!I$47,"▲","-")),2)</f>
        <v>9.98</v>
      </c>
      <c r="F20" s="180">
        <f>ROUND(VALUE(SUBSTITUTE(実質収支比率等に係る経年分析!J$47,"▲","-")),2)</f>
        <v>9.32</v>
      </c>
    </row>
    <row r="21" spans="1:11">
      <c r="A21" s="180" t="s">
        <v>55</v>
      </c>
      <c r="B21" s="180">
        <f>IF(ISNUMBER(VALUE(SUBSTITUTE(実質収支比率等に係る経年分析!F$49,"▲","-"))),ROUND(VALUE(SUBSTITUTE(実質収支比率等に係る経年分析!F$49,"▲","-")),2),NA())</f>
        <v>-3.82</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-2.16</v>
      </c>
      <c r="F21" s="180">
        <f>IF(ISNUMBER(VALUE(SUBSTITUTE(実質収支比率等に係る経年分析!J$49,"▲","-"))),ROUND(VALUE(SUBSTITUTE(実質収支比率等に係る経年分析!J$49,"▲","-")),2),NA())</f>
        <v>0.5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26.37</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12.74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14.55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13.99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12.94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9.77</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782</v>
      </c>
      <c r="E42" s="182"/>
      <c r="F42" s="182"/>
      <c r="G42" s="182">
        <f>'実質公債費比率（分子）の構造'!L$52</f>
        <v>792</v>
      </c>
      <c r="H42" s="182"/>
      <c r="I42" s="182"/>
      <c r="J42" s="182">
        <f>'実質公債費比率（分子）の構造'!M$52</f>
        <v>795</v>
      </c>
      <c r="K42" s="182"/>
      <c r="L42" s="182"/>
      <c r="M42" s="182">
        <f>'実質公債費比率（分子）の構造'!N$52</f>
        <v>718</v>
      </c>
      <c r="N42" s="182"/>
      <c r="O42" s="182"/>
      <c r="P42" s="182">
        <f>'実質公債費比率（分子）の構造'!O$52</f>
        <v>722</v>
      </c>
    </row>
    <row r="43" spans="1:16">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50</v>
      </c>
      <c r="C45" s="182"/>
      <c r="D45" s="182"/>
      <c r="E45" s="182">
        <f>'実質公債費比率（分子）の構造'!L$49</f>
        <v>75</v>
      </c>
      <c r="F45" s="182"/>
      <c r="G45" s="182"/>
      <c r="H45" s="182">
        <f>'実質公債費比率（分子）の構造'!M$49</f>
        <v>46</v>
      </c>
      <c r="I45" s="182"/>
      <c r="J45" s="182"/>
      <c r="K45" s="182">
        <f>'実質公債費比率（分子）の構造'!N$49</f>
        <v>53</v>
      </c>
      <c r="L45" s="182"/>
      <c r="M45" s="182"/>
      <c r="N45" s="182">
        <f>'実質公債費比率（分子）の構造'!O$49</f>
        <v>64</v>
      </c>
      <c r="O45" s="182"/>
      <c r="P45" s="182"/>
    </row>
    <row r="46" spans="1:16">
      <c r="A46" s="182" t="s">
        <v>66</v>
      </c>
      <c r="B46" s="182">
        <f>'実質公債費比率（分子）の構造'!K$48</f>
        <v>169</v>
      </c>
      <c r="C46" s="182"/>
      <c r="D46" s="182"/>
      <c r="E46" s="182">
        <f>'実質公債費比率（分子）の構造'!L$48</f>
        <v>171</v>
      </c>
      <c r="F46" s="182"/>
      <c r="G46" s="182"/>
      <c r="H46" s="182">
        <f>'実質公債費比率（分子）の構造'!M$48</f>
        <v>176</v>
      </c>
      <c r="I46" s="182"/>
      <c r="J46" s="182"/>
      <c r="K46" s="182">
        <f>'実質公債費比率（分子）の構造'!N$48</f>
        <v>186</v>
      </c>
      <c r="L46" s="182"/>
      <c r="M46" s="182"/>
      <c r="N46" s="182">
        <f>'実質公債費比率（分子）の構造'!O$48</f>
        <v>117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1016</v>
      </c>
      <c r="C49" s="182"/>
      <c r="D49" s="182"/>
      <c r="E49" s="182">
        <f>'実質公債費比率（分子）の構造'!L$45</f>
        <v>1073</v>
      </c>
      <c r="F49" s="182"/>
      <c r="G49" s="182"/>
      <c r="H49" s="182">
        <f>'実質公債費比率（分子）の構造'!M$45</f>
        <v>1090</v>
      </c>
      <c r="I49" s="182"/>
      <c r="J49" s="182"/>
      <c r="K49" s="182">
        <f>'実質公債費比率（分子）の構造'!N$45</f>
        <v>988</v>
      </c>
      <c r="L49" s="182"/>
      <c r="M49" s="182"/>
      <c r="N49" s="182">
        <f>'実質公債費比率（分子）の構造'!O$45</f>
        <v>985</v>
      </c>
      <c r="O49" s="182"/>
      <c r="P49" s="182"/>
    </row>
    <row r="50" spans="1:16">
      <c r="A50" s="182" t="s">
        <v>70</v>
      </c>
      <c r="B50" s="182" t="e">
        <f>NA()</f>
        <v>#N/A</v>
      </c>
      <c r="C50" s="182">
        <f>IF(ISNUMBER('実質公債費比率（分子）の構造'!K$53),'実質公債費比率（分子）の構造'!K$53,NA())</f>
        <v>454</v>
      </c>
      <c r="D50" s="182" t="e">
        <f>NA()</f>
        <v>#N/A</v>
      </c>
      <c r="E50" s="182" t="e">
        <f>NA()</f>
        <v>#N/A</v>
      </c>
      <c r="F50" s="182">
        <f>IF(ISNUMBER('実質公債費比率（分子）の構造'!L$53),'実質公債費比率（分子）の構造'!L$53,NA())</f>
        <v>527</v>
      </c>
      <c r="G50" s="182" t="e">
        <f>NA()</f>
        <v>#N/A</v>
      </c>
      <c r="H50" s="182" t="e">
        <f>NA()</f>
        <v>#N/A</v>
      </c>
      <c r="I50" s="182">
        <f>IF(ISNUMBER('実質公債費比率（分子）の構造'!M$53),'実質公債費比率（分子）の構造'!M$53,NA())</f>
        <v>517</v>
      </c>
      <c r="J50" s="182" t="e">
        <f>NA()</f>
        <v>#N/A</v>
      </c>
      <c r="K50" s="182" t="e">
        <f>NA()</f>
        <v>#N/A</v>
      </c>
      <c r="L50" s="182">
        <f>IF(ISNUMBER('実質公債費比率（分子）の構造'!N$53),'実質公債費比率（分子）の構造'!N$53,NA())</f>
        <v>509</v>
      </c>
      <c r="M50" s="182" t="e">
        <f>NA()</f>
        <v>#N/A</v>
      </c>
      <c r="N50" s="182" t="e">
        <f>NA()</f>
        <v>#N/A</v>
      </c>
      <c r="O50" s="182">
        <f>IF(ISNUMBER('実質公債費比率（分子）の構造'!O$53),'実質公債費比率（分子）の構造'!O$53,NA())</f>
        <v>444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9040</v>
      </c>
      <c r="E56" s="181"/>
      <c r="F56" s="181"/>
      <c r="G56" s="181">
        <f>'将来負担比率（分子）の構造'!J$52</f>
        <v>8900</v>
      </c>
      <c r="H56" s="181"/>
      <c r="I56" s="181"/>
      <c r="J56" s="181">
        <f>'将来負担比率（分子）の構造'!K$52</f>
        <v>8813</v>
      </c>
      <c r="K56" s="181"/>
      <c r="L56" s="181"/>
      <c r="M56" s="181">
        <f>'将来負担比率（分子）の構造'!L$52</f>
        <v>8679</v>
      </c>
      <c r="N56" s="181"/>
      <c r="O56" s="181"/>
      <c r="P56" s="181">
        <f>'将来負担比率（分子）の構造'!M$52</f>
        <v>8651</v>
      </c>
    </row>
    <row r="57" spans="1:16">
      <c r="A57" s="181" t="s">
        <v>41</v>
      </c>
      <c r="B57" s="181"/>
      <c r="C57" s="181"/>
      <c r="D57" s="181">
        <f>'将来負担比率（分子）の構造'!I$51</f>
        <v>320</v>
      </c>
      <c r="E57" s="181"/>
      <c r="F57" s="181"/>
      <c r="G57" s="181">
        <f>'将来負担比率（分子）の構造'!J$51</f>
        <v>267</v>
      </c>
      <c r="H57" s="181"/>
      <c r="I57" s="181"/>
      <c r="J57" s="181">
        <f>'将来負担比率（分子）の構造'!K$51</f>
        <v>213</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1354</v>
      </c>
      <c r="E58" s="181"/>
      <c r="F58" s="181"/>
      <c r="G58" s="181">
        <f>'将来負担比率（分子）の構造'!J$50</f>
        <v>1101</v>
      </c>
      <c r="H58" s="181"/>
      <c r="I58" s="181"/>
      <c r="J58" s="181">
        <f>'将来負担比率（分子）の構造'!K$50</f>
        <v>1233</v>
      </c>
      <c r="K58" s="181"/>
      <c r="L58" s="181"/>
      <c r="M58" s="181">
        <f>'将来負担比率（分子）の構造'!L$50</f>
        <v>1246</v>
      </c>
      <c r="N58" s="181"/>
      <c r="O58" s="181"/>
      <c r="P58" s="181">
        <f>'将来負担比率（分子）の構造'!M$50</f>
        <v>1349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845</v>
      </c>
      <c r="C62" s="181"/>
      <c r="D62" s="181"/>
      <c r="E62" s="181">
        <f>'将来負担比率（分子）の構造'!J$45</f>
        <v>772</v>
      </c>
      <c r="F62" s="181"/>
      <c r="G62" s="181"/>
      <c r="H62" s="181">
        <f>'将来負担比率（分子）の構造'!K$45</f>
        <v>796</v>
      </c>
      <c r="I62" s="181"/>
      <c r="J62" s="181"/>
      <c r="K62" s="181">
        <f>'将来負担比率（分子）の構造'!L$45</f>
        <v>760</v>
      </c>
      <c r="L62" s="181"/>
      <c r="M62" s="181"/>
      <c r="N62" s="181">
        <f>'将来負担比率（分子）の構造'!M$45</f>
        <v>698</v>
      </c>
      <c r="O62" s="181"/>
      <c r="P62" s="181"/>
    </row>
    <row r="63" spans="1:16">
      <c r="A63" s="181" t="s">
        <v>33</v>
      </c>
      <c r="B63" s="181">
        <f>'将来負担比率（分子）の構造'!I$44</f>
        <v>640</v>
      </c>
      <c r="C63" s="181"/>
      <c r="D63" s="181"/>
      <c r="E63" s="181">
        <f>'将来負担比率（分子）の構造'!J$44</f>
        <v>634</v>
      </c>
      <c r="F63" s="181"/>
      <c r="G63" s="181"/>
      <c r="H63" s="181">
        <f>'将来負担比率（分子）の構造'!K$44</f>
        <v>717</v>
      </c>
      <c r="I63" s="181"/>
      <c r="J63" s="181"/>
      <c r="K63" s="181">
        <f>'将来負担比率（分子）の構造'!L$44</f>
        <v>779</v>
      </c>
      <c r="L63" s="181"/>
      <c r="M63" s="181"/>
      <c r="N63" s="181">
        <f>'将来負担比率（分子）の構造'!M$44</f>
        <v>896</v>
      </c>
      <c r="O63" s="181"/>
      <c r="P63" s="181"/>
    </row>
    <row r="64" spans="1:16">
      <c r="A64" s="181" t="s">
        <v>32</v>
      </c>
      <c r="B64" s="181">
        <f>'将来負担比率（分子）の構造'!I$43</f>
        <v>3497</v>
      </c>
      <c r="C64" s="181"/>
      <c r="D64" s="181"/>
      <c r="E64" s="181">
        <f>'将来負担比率（分子）の構造'!J$43</f>
        <v>3310</v>
      </c>
      <c r="F64" s="181"/>
      <c r="G64" s="181"/>
      <c r="H64" s="181">
        <f>'将来負担比率（分子）の構造'!K$43</f>
        <v>3176</v>
      </c>
      <c r="I64" s="181"/>
      <c r="J64" s="181"/>
      <c r="K64" s="181">
        <f>'将来負担比率（分子）の構造'!L$43</f>
        <v>3033</v>
      </c>
      <c r="L64" s="181"/>
      <c r="M64" s="181"/>
      <c r="N64" s="181">
        <f>'将来負担比率（分子）の構造'!M$43</f>
        <v>2543</v>
      </c>
      <c r="O64" s="181"/>
      <c r="P64" s="181"/>
    </row>
    <row r="65" spans="1:16">
      <c r="A65" s="181" t="s">
        <v>31</v>
      </c>
      <c r="B65" s="181">
        <f>'将来負担比率（分子）の構造'!I$42</f>
        <v>64</v>
      </c>
      <c r="C65" s="181"/>
      <c r="D65" s="181"/>
      <c r="E65" s="181">
        <f>'将来負担比率（分子）の構造'!J$42</f>
        <v>64</v>
      </c>
      <c r="F65" s="181"/>
      <c r="G65" s="181"/>
      <c r="H65" s="181">
        <f>'将来負担比率（分子）の構造'!K$42</f>
        <v>18</v>
      </c>
      <c r="I65" s="181"/>
      <c r="J65" s="181"/>
      <c r="K65" s="181">
        <f>'将来負担比率（分子）の構造'!L$42</f>
        <v>18</v>
      </c>
      <c r="L65" s="181"/>
      <c r="M65" s="181"/>
      <c r="N65" s="181">
        <f>'将来負担比率（分子）の構造'!M$42</f>
        <v>18</v>
      </c>
      <c r="O65" s="181"/>
      <c r="P65" s="181"/>
    </row>
    <row r="66" spans="1:16">
      <c r="A66" s="181" t="s">
        <v>30</v>
      </c>
      <c r="B66" s="181">
        <f>'将来負担比率（分子）の構造'!I$41</f>
        <v>11404</v>
      </c>
      <c r="C66" s="181"/>
      <c r="D66" s="181"/>
      <c r="E66" s="181">
        <f>'将来負担比率（分子）の構造'!J$41</f>
        <v>10968</v>
      </c>
      <c r="F66" s="181"/>
      <c r="G66" s="181"/>
      <c r="H66" s="181">
        <f>'将来負担比率（分子）の構造'!K$41</f>
        <v>10479</v>
      </c>
      <c r="I66" s="181"/>
      <c r="J66" s="181"/>
      <c r="K66" s="181">
        <f>'将来負担比率（分子）の構造'!L$41</f>
        <v>9809</v>
      </c>
      <c r="L66" s="181"/>
      <c r="M66" s="181"/>
      <c r="N66" s="181">
        <f>'将来負担比率（分子）の構造'!M$41</f>
        <v>9497</v>
      </c>
      <c r="O66" s="181"/>
      <c r="P66" s="181"/>
    </row>
    <row r="67" spans="1:16">
      <c r="A67" s="181" t="s">
        <v>74</v>
      </c>
      <c r="B67" s="181" t="e">
        <f>NA()</f>
        <v>#N/A</v>
      </c>
      <c r="C67" s="181">
        <f>IF(ISNUMBER('将来負担比率（分子）の構造'!I$53), IF('将来負担比率（分子）の構造'!I$53 &lt; 0, 0, '将来負担比率（分子）の構造'!I$53), NA())</f>
        <v>5736</v>
      </c>
      <c r="D67" s="181" t="e">
        <f>NA()</f>
        <v>#N/A</v>
      </c>
      <c r="E67" s="181" t="e">
        <f>NA()</f>
        <v>#N/A</v>
      </c>
      <c r="F67" s="181">
        <f>IF(ISNUMBER('将来負担比率（分子）の構造'!J$53), IF('将来負担比率（分子）の構造'!J$53 &lt; 0, 0, '将来負担比率（分子）の構造'!J$53), NA())</f>
        <v>5481</v>
      </c>
      <c r="G67" s="181" t="e">
        <f>NA()</f>
        <v>#N/A</v>
      </c>
      <c r="H67" s="181" t="e">
        <f>NA()</f>
        <v>#N/A</v>
      </c>
      <c r="I67" s="181">
        <f>IF(ISNUMBER('将来負担比率（分子）の構造'!K$53), IF('将来負担比率（分子）の構造'!K$53 &lt; 0, 0, '将来負担比率（分子）の構造'!K$53), NA())</f>
        <v>4927</v>
      </c>
      <c r="J67" s="181" t="e">
        <f>NA()</f>
        <v>#N/A</v>
      </c>
      <c r="K67" s="181" t="e">
        <f>NA()</f>
        <v>#N/A</v>
      </c>
      <c r="L67" s="181">
        <f>IF(ISNUMBER('将来負担比率（分子）の構造'!L$53), IF('将来負担比率（分子）の構造'!L$53 &lt; 0, 0, '将来負担比率（分子）の構造'!L$53), NA())</f>
        <v>4473</v>
      </c>
      <c r="M67" s="181" t="e">
        <f>NA()</f>
        <v>#N/A</v>
      </c>
      <c r="N67" s="181" t="e">
        <f>NA()</f>
        <v>#N/A</v>
      </c>
      <c r="O67" s="181">
        <f>IF(ISNUMBER('将来負担比率（分子）の構造'!M$53), IF('将来負担比率（分子）の構造'!M$53 &lt; 0, 0, '将来負担比率（分子）の構造'!M$53), NA())</f>
        <v>3654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849</v>
      </c>
      <c r="C72" s="185">
        <f>基金残高に係る経年分析!G55</f>
        <v>660</v>
      </c>
      <c r="D72" s="185">
        <f>基金残高に係る経年分析!H55</f>
        <v>651</v>
      </c>
    </row>
    <row r="73" spans="1:16">
      <c r="A73" s="184" t="s">
        <v>77</v>
      </c>
      <c r="B73" s="185">
        <f>基金残高に係る経年分析!F56</f>
        <v>45</v>
      </c>
      <c r="C73" s="185">
        <f>基金残高に係る経年分析!G56</f>
        <v>45</v>
      </c>
      <c r="D73" s="185">
        <f>基金残高に係る経年分析!H56</f>
        <v>45</v>
      </c>
    </row>
    <row r="74" spans="1:16">
      <c r="A74" s="184" t="s">
        <v>78</v>
      </c>
      <c r="B74" s="185">
        <f>基金残高に係る経年分析!F57</f>
        <v>404</v>
      </c>
      <c r="C74" s="185">
        <f>基金残高に係る経年分析!G57</f>
        <v>630</v>
      </c>
      <c r="D74" s="185">
        <f>基金残高に係る経年分析!H57</f>
        <v>767</v>
      </c>
    </row>
  </sheetData>
  <sheetProtection algorithmName="SHA-512" hashValue="1l3jaxjU07Io5XrHw/YmhDwwvhrVUQ8NIy2zMZ5twKQkT2FAB3riLlrA0FEjnD/O7JGz9L+qBvY1FBX6swXa1A==" saltValue="kTV0f4ukamXseeN7OR/e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3919900</v>
      </c>
      <c r="S5" s="736"/>
      <c r="T5" s="736"/>
      <c r="U5" s="736"/>
      <c r="V5" s="736"/>
      <c r="W5" s="736"/>
      <c r="X5" s="736"/>
      <c r="Y5" s="779"/>
      <c r="Z5" s="797">
        <v>22.4</v>
      </c>
      <c r="AA5" s="797"/>
      <c r="AB5" s="797"/>
      <c r="AC5" s="797"/>
      <c r="AD5" s="798">
        <v>3919900</v>
      </c>
      <c r="AE5" s="798"/>
      <c r="AF5" s="798"/>
      <c r="AG5" s="798"/>
      <c r="AH5" s="798"/>
      <c r="AI5" s="798"/>
      <c r="AJ5" s="798"/>
      <c r="AK5" s="798"/>
      <c r="AL5" s="780">
        <v>58.6</v>
      </c>
      <c r="AM5" s="751"/>
      <c r="AN5" s="751"/>
      <c r="AO5" s="781"/>
      <c r="AP5" s="746" t="s">
        <v>225</v>
      </c>
      <c r="AQ5" s="747"/>
      <c r="AR5" s="747"/>
      <c r="AS5" s="747"/>
      <c r="AT5" s="747"/>
      <c r="AU5" s="747"/>
      <c r="AV5" s="747"/>
      <c r="AW5" s="747"/>
      <c r="AX5" s="747"/>
      <c r="AY5" s="747"/>
      <c r="AZ5" s="747"/>
      <c r="BA5" s="747"/>
      <c r="BB5" s="747"/>
      <c r="BC5" s="747"/>
      <c r="BD5" s="747"/>
      <c r="BE5" s="747"/>
      <c r="BF5" s="748"/>
      <c r="BG5" s="680">
        <v>3919900</v>
      </c>
      <c r="BH5" s="681"/>
      <c r="BI5" s="681"/>
      <c r="BJ5" s="681"/>
      <c r="BK5" s="681"/>
      <c r="BL5" s="681"/>
      <c r="BM5" s="681"/>
      <c r="BN5" s="682"/>
      <c r="BO5" s="713">
        <v>100</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69108</v>
      </c>
      <c r="S6" s="681"/>
      <c r="T6" s="681"/>
      <c r="U6" s="681"/>
      <c r="V6" s="681"/>
      <c r="W6" s="681"/>
      <c r="X6" s="681"/>
      <c r="Y6" s="682"/>
      <c r="Z6" s="713">
        <v>0.4</v>
      </c>
      <c r="AA6" s="713"/>
      <c r="AB6" s="713"/>
      <c r="AC6" s="713"/>
      <c r="AD6" s="714">
        <v>69108</v>
      </c>
      <c r="AE6" s="714"/>
      <c r="AF6" s="714"/>
      <c r="AG6" s="714"/>
      <c r="AH6" s="714"/>
      <c r="AI6" s="714"/>
      <c r="AJ6" s="714"/>
      <c r="AK6" s="714"/>
      <c r="AL6" s="683">
        <v>1</v>
      </c>
      <c r="AM6" s="684"/>
      <c r="AN6" s="684"/>
      <c r="AO6" s="715"/>
      <c r="AP6" s="677" t="s">
        <v>231</v>
      </c>
      <c r="AQ6" s="678"/>
      <c r="AR6" s="678"/>
      <c r="AS6" s="678"/>
      <c r="AT6" s="678"/>
      <c r="AU6" s="678"/>
      <c r="AV6" s="678"/>
      <c r="AW6" s="678"/>
      <c r="AX6" s="678"/>
      <c r="AY6" s="678"/>
      <c r="AZ6" s="678"/>
      <c r="BA6" s="678"/>
      <c r="BB6" s="678"/>
      <c r="BC6" s="678"/>
      <c r="BD6" s="678"/>
      <c r="BE6" s="678"/>
      <c r="BF6" s="679"/>
      <c r="BG6" s="680">
        <v>3919900</v>
      </c>
      <c r="BH6" s="681"/>
      <c r="BI6" s="681"/>
      <c r="BJ6" s="681"/>
      <c r="BK6" s="681"/>
      <c r="BL6" s="681"/>
      <c r="BM6" s="681"/>
      <c r="BN6" s="682"/>
      <c r="BO6" s="713">
        <v>100</v>
      </c>
      <c r="BP6" s="713"/>
      <c r="BQ6" s="713"/>
      <c r="BR6" s="713"/>
      <c r="BS6" s="714" t="s">
        <v>136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123074</v>
      </c>
      <c r="CS6" s="681"/>
      <c r="CT6" s="681"/>
      <c r="CU6" s="681"/>
      <c r="CV6" s="681"/>
      <c r="CW6" s="681"/>
      <c r="CX6" s="681"/>
      <c r="CY6" s="682"/>
      <c r="CZ6" s="780">
        <v>0.7</v>
      </c>
      <c r="DA6" s="751"/>
      <c r="DB6" s="751"/>
      <c r="DC6" s="783"/>
      <c r="DD6" s="686" t="s">
        <v>136</v>
      </c>
      <c r="DE6" s="681"/>
      <c r="DF6" s="681"/>
      <c r="DG6" s="681"/>
      <c r="DH6" s="681"/>
      <c r="DI6" s="681"/>
      <c r="DJ6" s="681"/>
      <c r="DK6" s="681"/>
      <c r="DL6" s="681"/>
      <c r="DM6" s="681"/>
      <c r="DN6" s="681"/>
      <c r="DO6" s="681"/>
      <c r="DP6" s="682"/>
      <c r="DQ6" s="686">
        <v>123074</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1653</v>
      </c>
      <c r="S7" s="681"/>
      <c r="T7" s="681"/>
      <c r="U7" s="681"/>
      <c r="V7" s="681"/>
      <c r="W7" s="681"/>
      <c r="X7" s="681"/>
      <c r="Y7" s="682"/>
      <c r="Z7" s="713">
        <v>0</v>
      </c>
      <c r="AA7" s="713"/>
      <c r="AB7" s="713"/>
      <c r="AC7" s="713"/>
      <c r="AD7" s="714">
        <v>1653</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1648998</v>
      </c>
      <c r="BH7" s="681"/>
      <c r="BI7" s="681"/>
      <c r="BJ7" s="681"/>
      <c r="BK7" s="681"/>
      <c r="BL7" s="681"/>
      <c r="BM7" s="681"/>
      <c r="BN7" s="682"/>
      <c r="BO7" s="713">
        <v>42.1</v>
      </c>
      <c r="BP7" s="713"/>
      <c r="BQ7" s="713"/>
      <c r="BR7" s="713"/>
      <c r="BS7" s="714" t="s">
        <v>235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5345601</v>
      </c>
      <c r="CS7" s="681"/>
      <c r="CT7" s="681"/>
      <c r="CU7" s="681"/>
      <c r="CV7" s="681"/>
      <c r="CW7" s="681"/>
      <c r="CX7" s="681"/>
      <c r="CY7" s="682"/>
      <c r="CZ7" s="713">
        <v>31.5</v>
      </c>
      <c r="DA7" s="713"/>
      <c r="DB7" s="713"/>
      <c r="DC7" s="713"/>
      <c r="DD7" s="686">
        <v>5636</v>
      </c>
      <c r="DE7" s="681"/>
      <c r="DF7" s="681"/>
      <c r="DG7" s="681"/>
      <c r="DH7" s="681"/>
      <c r="DI7" s="681"/>
      <c r="DJ7" s="681"/>
      <c r="DK7" s="681"/>
      <c r="DL7" s="681"/>
      <c r="DM7" s="681"/>
      <c r="DN7" s="681"/>
      <c r="DO7" s="681"/>
      <c r="DP7" s="682"/>
      <c r="DQ7" s="686">
        <v>1636912</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4920</v>
      </c>
      <c r="S8" s="681"/>
      <c r="T8" s="681"/>
      <c r="U8" s="681"/>
      <c r="V8" s="681"/>
      <c r="W8" s="681"/>
      <c r="X8" s="681"/>
      <c r="Y8" s="682"/>
      <c r="Z8" s="713">
        <v>0</v>
      </c>
      <c r="AA8" s="713"/>
      <c r="AB8" s="713"/>
      <c r="AC8" s="713"/>
      <c r="AD8" s="714">
        <v>4920</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56817</v>
      </c>
      <c r="BH8" s="681"/>
      <c r="BI8" s="681"/>
      <c r="BJ8" s="681"/>
      <c r="BK8" s="681"/>
      <c r="BL8" s="681"/>
      <c r="BM8" s="681"/>
      <c r="BN8" s="682"/>
      <c r="BO8" s="713">
        <v>1.4</v>
      </c>
      <c r="BP8" s="713"/>
      <c r="BQ8" s="713"/>
      <c r="BR8" s="713"/>
      <c r="BS8" s="686" t="s">
        <v>136</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5508226</v>
      </c>
      <c r="CS8" s="681"/>
      <c r="CT8" s="681"/>
      <c r="CU8" s="681"/>
      <c r="CV8" s="681"/>
      <c r="CW8" s="681"/>
      <c r="CX8" s="681"/>
      <c r="CY8" s="682"/>
      <c r="CZ8" s="713">
        <v>32.4</v>
      </c>
      <c r="DA8" s="713"/>
      <c r="DB8" s="713"/>
      <c r="DC8" s="713"/>
      <c r="DD8" s="686">
        <v>11743</v>
      </c>
      <c r="DE8" s="681"/>
      <c r="DF8" s="681"/>
      <c r="DG8" s="681"/>
      <c r="DH8" s="681"/>
      <c r="DI8" s="681"/>
      <c r="DJ8" s="681"/>
      <c r="DK8" s="681"/>
      <c r="DL8" s="681"/>
      <c r="DM8" s="681"/>
      <c r="DN8" s="681"/>
      <c r="DO8" s="681"/>
      <c r="DP8" s="682"/>
      <c r="DQ8" s="686">
        <v>2161148</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5431</v>
      </c>
      <c r="S9" s="681"/>
      <c r="T9" s="681"/>
      <c r="U9" s="681"/>
      <c r="V9" s="681"/>
      <c r="W9" s="681"/>
      <c r="X9" s="681"/>
      <c r="Y9" s="682"/>
      <c r="Z9" s="713">
        <v>0</v>
      </c>
      <c r="AA9" s="713"/>
      <c r="AB9" s="713"/>
      <c r="AC9" s="713"/>
      <c r="AD9" s="714">
        <v>5431</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1328972</v>
      </c>
      <c r="BH9" s="681"/>
      <c r="BI9" s="681"/>
      <c r="BJ9" s="681"/>
      <c r="BK9" s="681"/>
      <c r="BL9" s="681"/>
      <c r="BM9" s="681"/>
      <c r="BN9" s="682"/>
      <c r="BO9" s="713">
        <v>33.9</v>
      </c>
      <c r="BP9" s="713"/>
      <c r="BQ9" s="713"/>
      <c r="BR9" s="713"/>
      <c r="BS9" s="686" t="s">
        <v>235</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777804</v>
      </c>
      <c r="CS9" s="681"/>
      <c r="CT9" s="681"/>
      <c r="CU9" s="681"/>
      <c r="CV9" s="681"/>
      <c r="CW9" s="681"/>
      <c r="CX9" s="681"/>
      <c r="CY9" s="682"/>
      <c r="CZ9" s="713">
        <v>4.5999999999999996</v>
      </c>
      <c r="DA9" s="713"/>
      <c r="DB9" s="713"/>
      <c r="DC9" s="713"/>
      <c r="DD9" s="686">
        <v>42518</v>
      </c>
      <c r="DE9" s="681"/>
      <c r="DF9" s="681"/>
      <c r="DG9" s="681"/>
      <c r="DH9" s="681"/>
      <c r="DI9" s="681"/>
      <c r="DJ9" s="681"/>
      <c r="DK9" s="681"/>
      <c r="DL9" s="681"/>
      <c r="DM9" s="681"/>
      <c r="DN9" s="681"/>
      <c r="DO9" s="681"/>
      <c r="DP9" s="682"/>
      <c r="DQ9" s="686">
        <v>590966</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235</v>
      </c>
      <c r="AA10" s="713"/>
      <c r="AB10" s="713"/>
      <c r="AC10" s="713"/>
      <c r="AD10" s="714" t="s">
        <v>235</v>
      </c>
      <c r="AE10" s="714"/>
      <c r="AF10" s="714"/>
      <c r="AG10" s="714"/>
      <c r="AH10" s="714"/>
      <c r="AI10" s="714"/>
      <c r="AJ10" s="714"/>
      <c r="AK10" s="714"/>
      <c r="AL10" s="683" t="s">
        <v>235</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86168</v>
      </c>
      <c r="BH10" s="681"/>
      <c r="BI10" s="681"/>
      <c r="BJ10" s="681"/>
      <c r="BK10" s="681"/>
      <c r="BL10" s="681"/>
      <c r="BM10" s="681"/>
      <c r="BN10" s="682"/>
      <c r="BO10" s="713">
        <v>2.2000000000000002</v>
      </c>
      <c r="BP10" s="713"/>
      <c r="BQ10" s="713"/>
      <c r="BR10" s="713"/>
      <c r="BS10" s="686" t="s">
        <v>235</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20692</v>
      </c>
      <c r="CS10" s="681"/>
      <c r="CT10" s="681"/>
      <c r="CU10" s="681"/>
      <c r="CV10" s="681"/>
      <c r="CW10" s="681"/>
      <c r="CX10" s="681"/>
      <c r="CY10" s="682"/>
      <c r="CZ10" s="713">
        <v>0.1</v>
      </c>
      <c r="DA10" s="713"/>
      <c r="DB10" s="713"/>
      <c r="DC10" s="713"/>
      <c r="DD10" s="686" t="s">
        <v>136</v>
      </c>
      <c r="DE10" s="681"/>
      <c r="DF10" s="681"/>
      <c r="DG10" s="681"/>
      <c r="DH10" s="681"/>
      <c r="DI10" s="681"/>
      <c r="DJ10" s="681"/>
      <c r="DK10" s="681"/>
      <c r="DL10" s="681"/>
      <c r="DM10" s="681"/>
      <c r="DN10" s="681"/>
      <c r="DO10" s="681"/>
      <c r="DP10" s="682"/>
      <c r="DQ10" s="686">
        <v>14401</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745609</v>
      </c>
      <c r="S11" s="681"/>
      <c r="T11" s="681"/>
      <c r="U11" s="681"/>
      <c r="V11" s="681"/>
      <c r="W11" s="681"/>
      <c r="X11" s="681"/>
      <c r="Y11" s="682"/>
      <c r="Z11" s="683">
        <v>4.3</v>
      </c>
      <c r="AA11" s="684"/>
      <c r="AB11" s="684"/>
      <c r="AC11" s="685"/>
      <c r="AD11" s="686">
        <v>745609</v>
      </c>
      <c r="AE11" s="681"/>
      <c r="AF11" s="681"/>
      <c r="AG11" s="681"/>
      <c r="AH11" s="681"/>
      <c r="AI11" s="681"/>
      <c r="AJ11" s="681"/>
      <c r="AK11" s="682"/>
      <c r="AL11" s="683">
        <v>11.1</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177041</v>
      </c>
      <c r="BH11" s="681"/>
      <c r="BI11" s="681"/>
      <c r="BJ11" s="681"/>
      <c r="BK11" s="681"/>
      <c r="BL11" s="681"/>
      <c r="BM11" s="681"/>
      <c r="BN11" s="682"/>
      <c r="BO11" s="713">
        <v>4.5</v>
      </c>
      <c r="BP11" s="713"/>
      <c r="BQ11" s="713"/>
      <c r="BR11" s="713"/>
      <c r="BS11" s="686" t="s">
        <v>136</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724886</v>
      </c>
      <c r="CS11" s="681"/>
      <c r="CT11" s="681"/>
      <c r="CU11" s="681"/>
      <c r="CV11" s="681"/>
      <c r="CW11" s="681"/>
      <c r="CX11" s="681"/>
      <c r="CY11" s="682"/>
      <c r="CZ11" s="713">
        <v>4.3</v>
      </c>
      <c r="DA11" s="713"/>
      <c r="DB11" s="713"/>
      <c r="DC11" s="713"/>
      <c r="DD11" s="686">
        <v>620334</v>
      </c>
      <c r="DE11" s="681"/>
      <c r="DF11" s="681"/>
      <c r="DG11" s="681"/>
      <c r="DH11" s="681"/>
      <c r="DI11" s="681"/>
      <c r="DJ11" s="681"/>
      <c r="DK11" s="681"/>
      <c r="DL11" s="681"/>
      <c r="DM11" s="681"/>
      <c r="DN11" s="681"/>
      <c r="DO11" s="681"/>
      <c r="DP11" s="682"/>
      <c r="DQ11" s="686">
        <v>89395</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v>17949</v>
      </c>
      <c r="S12" s="681"/>
      <c r="T12" s="681"/>
      <c r="U12" s="681"/>
      <c r="V12" s="681"/>
      <c r="W12" s="681"/>
      <c r="X12" s="681"/>
      <c r="Y12" s="682"/>
      <c r="Z12" s="713">
        <v>0.1</v>
      </c>
      <c r="AA12" s="713"/>
      <c r="AB12" s="713"/>
      <c r="AC12" s="713"/>
      <c r="AD12" s="714">
        <v>17949</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1986404</v>
      </c>
      <c r="BH12" s="681"/>
      <c r="BI12" s="681"/>
      <c r="BJ12" s="681"/>
      <c r="BK12" s="681"/>
      <c r="BL12" s="681"/>
      <c r="BM12" s="681"/>
      <c r="BN12" s="682"/>
      <c r="BO12" s="713">
        <v>50.7</v>
      </c>
      <c r="BP12" s="713"/>
      <c r="BQ12" s="713"/>
      <c r="BR12" s="713"/>
      <c r="BS12" s="686" t="s">
        <v>235</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200696</v>
      </c>
      <c r="CS12" s="681"/>
      <c r="CT12" s="681"/>
      <c r="CU12" s="681"/>
      <c r="CV12" s="681"/>
      <c r="CW12" s="681"/>
      <c r="CX12" s="681"/>
      <c r="CY12" s="682"/>
      <c r="CZ12" s="713">
        <v>1.2</v>
      </c>
      <c r="DA12" s="713"/>
      <c r="DB12" s="713"/>
      <c r="DC12" s="713"/>
      <c r="DD12" s="686">
        <v>198</v>
      </c>
      <c r="DE12" s="681"/>
      <c r="DF12" s="681"/>
      <c r="DG12" s="681"/>
      <c r="DH12" s="681"/>
      <c r="DI12" s="681"/>
      <c r="DJ12" s="681"/>
      <c r="DK12" s="681"/>
      <c r="DL12" s="681"/>
      <c r="DM12" s="681"/>
      <c r="DN12" s="681"/>
      <c r="DO12" s="681"/>
      <c r="DP12" s="682"/>
      <c r="DQ12" s="686">
        <v>190326</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136</v>
      </c>
      <c r="AA13" s="713"/>
      <c r="AB13" s="713"/>
      <c r="AC13" s="713"/>
      <c r="AD13" s="714" t="s">
        <v>136</v>
      </c>
      <c r="AE13" s="714"/>
      <c r="AF13" s="714"/>
      <c r="AG13" s="714"/>
      <c r="AH13" s="714"/>
      <c r="AI13" s="714"/>
      <c r="AJ13" s="714"/>
      <c r="AK13" s="714"/>
      <c r="AL13" s="683" t="s">
        <v>235</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1957095</v>
      </c>
      <c r="BH13" s="681"/>
      <c r="BI13" s="681"/>
      <c r="BJ13" s="681"/>
      <c r="BK13" s="681"/>
      <c r="BL13" s="681"/>
      <c r="BM13" s="681"/>
      <c r="BN13" s="682"/>
      <c r="BO13" s="713">
        <v>49.9</v>
      </c>
      <c r="BP13" s="713"/>
      <c r="BQ13" s="713"/>
      <c r="BR13" s="713"/>
      <c r="BS13" s="686" t="s">
        <v>235</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1155347</v>
      </c>
      <c r="CS13" s="681"/>
      <c r="CT13" s="681"/>
      <c r="CU13" s="681"/>
      <c r="CV13" s="681"/>
      <c r="CW13" s="681"/>
      <c r="CX13" s="681"/>
      <c r="CY13" s="682"/>
      <c r="CZ13" s="713">
        <v>6.8</v>
      </c>
      <c r="DA13" s="713"/>
      <c r="DB13" s="713"/>
      <c r="DC13" s="713"/>
      <c r="DD13" s="686">
        <v>834884</v>
      </c>
      <c r="DE13" s="681"/>
      <c r="DF13" s="681"/>
      <c r="DG13" s="681"/>
      <c r="DH13" s="681"/>
      <c r="DI13" s="681"/>
      <c r="DJ13" s="681"/>
      <c r="DK13" s="681"/>
      <c r="DL13" s="681"/>
      <c r="DM13" s="681"/>
      <c r="DN13" s="681"/>
      <c r="DO13" s="681"/>
      <c r="DP13" s="682"/>
      <c r="DQ13" s="686">
        <v>589676</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235</v>
      </c>
      <c r="AA14" s="713"/>
      <c r="AB14" s="713"/>
      <c r="AC14" s="713"/>
      <c r="AD14" s="714" t="s">
        <v>235</v>
      </c>
      <c r="AE14" s="714"/>
      <c r="AF14" s="714"/>
      <c r="AG14" s="714"/>
      <c r="AH14" s="714"/>
      <c r="AI14" s="714"/>
      <c r="AJ14" s="714"/>
      <c r="AK14" s="714"/>
      <c r="AL14" s="683" t="s">
        <v>136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147025</v>
      </c>
      <c r="BH14" s="681"/>
      <c r="BI14" s="681"/>
      <c r="BJ14" s="681"/>
      <c r="BK14" s="681"/>
      <c r="BL14" s="681"/>
      <c r="BM14" s="681"/>
      <c r="BN14" s="682"/>
      <c r="BO14" s="713">
        <v>3.8</v>
      </c>
      <c r="BP14" s="713"/>
      <c r="BQ14" s="713"/>
      <c r="BR14" s="713"/>
      <c r="BS14" s="686" t="s">
        <v>235</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537708</v>
      </c>
      <c r="CS14" s="681"/>
      <c r="CT14" s="681"/>
      <c r="CU14" s="681"/>
      <c r="CV14" s="681"/>
      <c r="CW14" s="681"/>
      <c r="CX14" s="681"/>
      <c r="CY14" s="682"/>
      <c r="CZ14" s="713">
        <v>3.2</v>
      </c>
      <c r="DA14" s="713"/>
      <c r="DB14" s="713"/>
      <c r="DC14" s="713"/>
      <c r="DD14" s="686" t="s">
        <v>235</v>
      </c>
      <c r="DE14" s="681"/>
      <c r="DF14" s="681"/>
      <c r="DG14" s="681"/>
      <c r="DH14" s="681"/>
      <c r="DI14" s="681"/>
      <c r="DJ14" s="681"/>
      <c r="DK14" s="681"/>
      <c r="DL14" s="681"/>
      <c r="DM14" s="681"/>
      <c r="DN14" s="681"/>
      <c r="DO14" s="681"/>
      <c r="DP14" s="682"/>
      <c r="DQ14" s="686">
        <v>527970</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235</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137473</v>
      </c>
      <c r="BH15" s="681"/>
      <c r="BI15" s="681"/>
      <c r="BJ15" s="681"/>
      <c r="BK15" s="681"/>
      <c r="BL15" s="681"/>
      <c r="BM15" s="681"/>
      <c r="BN15" s="682"/>
      <c r="BO15" s="713">
        <v>3.5</v>
      </c>
      <c r="BP15" s="713"/>
      <c r="BQ15" s="713"/>
      <c r="BR15" s="713"/>
      <c r="BS15" s="686" t="s">
        <v>235</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1616317</v>
      </c>
      <c r="CS15" s="681"/>
      <c r="CT15" s="681"/>
      <c r="CU15" s="681"/>
      <c r="CV15" s="681"/>
      <c r="CW15" s="681"/>
      <c r="CX15" s="681"/>
      <c r="CY15" s="682"/>
      <c r="CZ15" s="713">
        <v>9.5</v>
      </c>
      <c r="DA15" s="713"/>
      <c r="DB15" s="713"/>
      <c r="DC15" s="713"/>
      <c r="DD15" s="686">
        <v>138694</v>
      </c>
      <c r="DE15" s="681"/>
      <c r="DF15" s="681"/>
      <c r="DG15" s="681"/>
      <c r="DH15" s="681"/>
      <c r="DI15" s="681"/>
      <c r="DJ15" s="681"/>
      <c r="DK15" s="681"/>
      <c r="DL15" s="681"/>
      <c r="DM15" s="681"/>
      <c r="DN15" s="681"/>
      <c r="DO15" s="681"/>
      <c r="DP15" s="682"/>
      <c r="DQ15" s="686">
        <v>1035088</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4614</v>
      </c>
      <c r="S16" s="681"/>
      <c r="T16" s="681"/>
      <c r="U16" s="681"/>
      <c r="V16" s="681"/>
      <c r="W16" s="681"/>
      <c r="X16" s="681"/>
      <c r="Y16" s="682"/>
      <c r="Z16" s="713">
        <v>0</v>
      </c>
      <c r="AA16" s="713"/>
      <c r="AB16" s="713"/>
      <c r="AC16" s="713"/>
      <c r="AD16" s="714">
        <v>4614</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226</v>
      </c>
      <c r="BH16" s="681"/>
      <c r="BI16" s="681"/>
      <c r="BJ16" s="681"/>
      <c r="BK16" s="681"/>
      <c r="BL16" s="681"/>
      <c r="BM16" s="681"/>
      <c r="BN16" s="682"/>
      <c r="BO16" s="713" t="s">
        <v>235</v>
      </c>
      <c r="BP16" s="713"/>
      <c r="BQ16" s="713"/>
      <c r="BR16" s="713"/>
      <c r="BS16" s="686" t="s">
        <v>235</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1920</v>
      </c>
      <c r="CS16" s="681"/>
      <c r="CT16" s="681"/>
      <c r="CU16" s="681"/>
      <c r="CV16" s="681"/>
      <c r="CW16" s="681"/>
      <c r="CX16" s="681"/>
      <c r="CY16" s="682"/>
      <c r="CZ16" s="713">
        <v>0</v>
      </c>
      <c r="DA16" s="713"/>
      <c r="DB16" s="713"/>
      <c r="DC16" s="713"/>
      <c r="DD16" s="686" t="s">
        <v>136</v>
      </c>
      <c r="DE16" s="681"/>
      <c r="DF16" s="681"/>
      <c r="DG16" s="681"/>
      <c r="DH16" s="681"/>
      <c r="DI16" s="681"/>
      <c r="DJ16" s="681"/>
      <c r="DK16" s="681"/>
      <c r="DL16" s="681"/>
      <c r="DM16" s="681"/>
      <c r="DN16" s="681"/>
      <c r="DO16" s="681"/>
      <c r="DP16" s="682"/>
      <c r="DQ16" s="686">
        <v>1920</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28840</v>
      </c>
      <c r="S17" s="681"/>
      <c r="T17" s="681"/>
      <c r="U17" s="681"/>
      <c r="V17" s="681"/>
      <c r="W17" s="681"/>
      <c r="X17" s="681"/>
      <c r="Y17" s="682"/>
      <c r="Z17" s="713">
        <v>0.2</v>
      </c>
      <c r="AA17" s="713"/>
      <c r="AB17" s="713"/>
      <c r="AC17" s="713"/>
      <c r="AD17" s="714">
        <v>28840</v>
      </c>
      <c r="AE17" s="714"/>
      <c r="AF17" s="714"/>
      <c r="AG17" s="714"/>
      <c r="AH17" s="714"/>
      <c r="AI17" s="714"/>
      <c r="AJ17" s="714"/>
      <c r="AK17" s="714"/>
      <c r="AL17" s="683">
        <v>0.4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226</v>
      </c>
      <c r="BP17" s="713"/>
      <c r="BQ17" s="713"/>
      <c r="BR17" s="713"/>
      <c r="BS17" s="686" t="s">
        <v>226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984716</v>
      </c>
      <c r="CS17" s="681"/>
      <c r="CT17" s="681"/>
      <c r="CU17" s="681"/>
      <c r="CV17" s="681"/>
      <c r="CW17" s="681"/>
      <c r="CX17" s="681"/>
      <c r="CY17" s="682"/>
      <c r="CZ17" s="713">
        <v>5.8</v>
      </c>
      <c r="DA17" s="713"/>
      <c r="DB17" s="713"/>
      <c r="DC17" s="713"/>
      <c r="DD17" s="686" t="s">
        <v>136</v>
      </c>
      <c r="DE17" s="681"/>
      <c r="DF17" s="681"/>
      <c r="DG17" s="681"/>
      <c r="DH17" s="681"/>
      <c r="DI17" s="681"/>
      <c r="DJ17" s="681"/>
      <c r="DK17" s="681"/>
      <c r="DL17" s="681"/>
      <c r="DM17" s="681"/>
      <c r="DN17" s="681"/>
      <c r="DO17" s="681"/>
      <c r="DP17" s="682"/>
      <c r="DQ17" s="686">
        <v>984716</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24265</v>
      </c>
      <c r="S18" s="681"/>
      <c r="T18" s="681"/>
      <c r="U18" s="681"/>
      <c r="V18" s="681"/>
      <c r="W18" s="681"/>
      <c r="X18" s="681"/>
      <c r="Y18" s="682"/>
      <c r="Z18" s="713">
        <v>0.1</v>
      </c>
      <c r="AA18" s="713"/>
      <c r="AB18" s="713"/>
      <c r="AC18" s="713"/>
      <c r="AD18" s="714">
        <v>24265</v>
      </c>
      <c r="AE18" s="714"/>
      <c r="AF18" s="714"/>
      <c r="AG18" s="714"/>
      <c r="AH18" s="714"/>
      <c r="AI18" s="714"/>
      <c r="AJ18" s="714"/>
      <c r="AK18" s="714"/>
      <c r="AL18" s="683">
        <v>0.4</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235</v>
      </c>
      <c r="BP18" s="713"/>
      <c r="BQ18" s="713"/>
      <c r="BR18" s="713"/>
      <c r="BS18" s="686" t="s">
        <v>136</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226</v>
      </c>
      <c r="DA18" s="713"/>
      <c r="DB18" s="713"/>
      <c r="DC18" s="713"/>
      <c r="DD18" s="686" t="s">
        <v>136</v>
      </c>
      <c r="DE18" s="681"/>
      <c r="DF18" s="681"/>
      <c r="DG18" s="681"/>
      <c r="DH18" s="681"/>
      <c r="DI18" s="681"/>
      <c r="DJ18" s="681"/>
      <c r="DK18" s="681"/>
      <c r="DL18" s="681"/>
      <c r="DM18" s="681"/>
      <c r="DN18" s="681"/>
      <c r="DO18" s="681"/>
      <c r="DP18" s="682"/>
      <c r="DQ18" s="686" t="s">
        <v>136</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24265</v>
      </c>
      <c r="S19" s="681"/>
      <c r="T19" s="681"/>
      <c r="U19" s="681"/>
      <c r="V19" s="681"/>
      <c r="W19" s="681"/>
      <c r="X19" s="681"/>
      <c r="Y19" s="682"/>
      <c r="Z19" s="713">
        <v>0.1</v>
      </c>
      <c r="AA19" s="713"/>
      <c r="AB19" s="713"/>
      <c r="AC19" s="713"/>
      <c r="AD19" s="714">
        <v>24265</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235</v>
      </c>
      <c r="BH19" s="681"/>
      <c r="BI19" s="681"/>
      <c r="BJ19" s="681"/>
      <c r="BK19" s="681"/>
      <c r="BL19" s="681"/>
      <c r="BM19" s="681"/>
      <c r="BN19" s="682"/>
      <c r="BO19" s="713" t="s">
        <v>235</v>
      </c>
      <c r="BP19" s="713"/>
      <c r="BQ19" s="713"/>
      <c r="BR19" s="713"/>
      <c r="BS19" s="686" t="s">
        <v>136</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235</v>
      </c>
      <c r="DA19" s="713"/>
      <c r="DB19" s="713"/>
      <c r="DC19" s="713"/>
      <c r="DD19" s="686" t="s">
        <v>235</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t="s">
        <v>235</v>
      </c>
      <c r="S20" s="681"/>
      <c r="T20" s="681"/>
      <c r="U20" s="681"/>
      <c r="V20" s="681"/>
      <c r="W20" s="681"/>
      <c r="X20" s="681"/>
      <c r="Y20" s="682"/>
      <c r="Z20" s="713" t="s">
        <v>235</v>
      </c>
      <c r="AA20" s="713"/>
      <c r="AB20" s="713"/>
      <c r="AC20" s="713"/>
      <c r="AD20" s="714" t="s">
        <v>235</v>
      </c>
      <c r="AE20" s="714"/>
      <c r="AF20" s="714"/>
      <c r="AG20" s="714"/>
      <c r="AH20" s="714"/>
      <c r="AI20" s="714"/>
      <c r="AJ20" s="714"/>
      <c r="AK20" s="714"/>
      <c r="AL20" s="683" t="s">
        <v>235</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235</v>
      </c>
      <c r="BH20" s="681"/>
      <c r="BI20" s="681"/>
      <c r="BJ20" s="681"/>
      <c r="BK20" s="681"/>
      <c r="BL20" s="681"/>
      <c r="BM20" s="681"/>
      <c r="BN20" s="682"/>
      <c r="BO20" s="713" t="s">
        <v>226</v>
      </c>
      <c r="BP20" s="713"/>
      <c r="BQ20" s="713"/>
      <c r="BR20" s="713"/>
      <c r="BS20" s="686" t="s">
        <v>235</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16996987</v>
      </c>
      <c r="CS20" s="681"/>
      <c r="CT20" s="681"/>
      <c r="CU20" s="681"/>
      <c r="CV20" s="681"/>
      <c r="CW20" s="681"/>
      <c r="CX20" s="681"/>
      <c r="CY20" s="682"/>
      <c r="CZ20" s="713">
        <v>100</v>
      </c>
      <c r="DA20" s="713"/>
      <c r="DB20" s="713"/>
      <c r="DC20" s="713"/>
      <c r="DD20" s="686">
        <v>1654007</v>
      </c>
      <c r="DE20" s="681"/>
      <c r="DF20" s="681"/>
      <c r="DG20" s="681"/>
      <c r="DH20" s="681"/>
      <c r="DI20" s="681"/>
      <c r="DJ20" s="681"/>
      <c r="DK20" s="681"/>
      <c r="DL20" s="681"/>
      <c r="DM20" s="681"/>
      <c r="DN20" s="681"/>
      <c r="DO20" s="681"/>
      <c r="DP20" s="682"/>
      <c r="DQ20" s="686">
        <v>7945592</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t="s">
        <v>136</v>
      </c>
      <c r="S21" s="681"/>
      <c r="T21" s="681"/>
      <c r="U21" s="681"/>
      <c r="V21" s="681"/>
      <c r="W21" s="681"/>
      <c r="X21" s="681"/>
      <c r="Y21" s="682"/>
      <c r="Z21" s="713" t="s">
        <v>235</v>
      </c>
      <c r="AA21" s="713"/>
      <c r="AB21" s="713"/>
      <c r="AC21" s="713"/>
      <c r="AD21" s="714" t="s">
        <v>235</v>
      </c>
      <c r="AE21" s="714"/>
      <c r="AF21" s="714"/>
      <c r="AG21" s="714"/>
      <c r="AH21" s="714"/>
      <c r="AI21" s="714"/>
      <c r="AJ21" s="714"/>
      <c r="AK21" s="714"/>
      <c r="AL21" s="683" t="s">
        <v>235</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136</v>
      </c>
      <c r="BH21" s="681"/>
      <c r="BI21" s="681"/>
      <c r="BJ21" s="681"/>
      <c r="BK21" s="681"/>
      <c r="BL21" s="681"/>
      <c r="BM21" s="681"/>
      <c r="BN21" s="682"/>
      <c r="BO21" s="713" t="s">
        <v>235</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1962228</v>
      </c>
      <c r="S22" s="681"/>
      <c r="T22" s="681"/>
      <c r="U22" s="681"/>
      <c r="V22" s="681"/>
      <c r="W22" s="681"/>
      <c r="X22" s="681"/>
      <c r="Y22" s="682"/>
      <c r="Z22" s="713">
        <v>11.2</v>
      </c>
      <c r="AA22" s="713"/>
      <c r="AB22" s="713"/>
      <c r="AC22" s="713"/>
      <c r="AD22" s="714">
        <v>1842091</v>
      </c>
      <c r="AE22" s="714"/>
      <c r="AF22" s="714"/>
      <c r="AG22" s="714"/>
      <c r="AH22" s="714"/>
      <c r="AI22" s="714"/>
      <c r="AJ22" s="714"/>
      <c r="AK22" s="714"/>
      <c r="AL22" s="683">
        <v>27.5</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136</v>
      </c>
      <c r="BP22" s="713"/>
      <c r="BQ22" s="713"/>
      <c r="BR22" s="713"/>
      <c r="BS22" s="686" t="s">
        <v>235</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1842091</v>
      </c>
      <c r="S23" s="681"/>
      <c r="T23" s="681"/>
      <c r="U23" s="681"/>
      <c r="V23" s="681"/>
      <c r="W23" s="681"/>
      <c r="X23" s="681"/>
      <c r="Y23" s="682"/>
      <c r="Z23" s="713">
        <v>10.5</v>
      </c>
      <c r="AA23" s="713"/>
      <c r="AB23" s="713"/>
      <c r="AC23" s="713"/>
      <c r="AD23" s="714">
        <v>1842091</v>
      </c>
      <c r="AE23" s="714"/>
      <c r="AF23" s="714"/>
      <c r="AG23" s="714"/>
      <c r="AH23" s="714"/>
      <c r="AI23" s="714"/>
      <c r="AJ23" s="714"/>
      <c r="AK23" s="714"/>
      <c r="AL23" s="683">
        <v>27.5</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136</v>
      </c>
      <c r="BP23" s="713"/>
      <c r="BQ23" s="713"/>
      <c r="BR23" s="713"/>
      <c r="BS23" s="686" t="s">
        <v>235</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120137</v>
      </c>
      <c r="S24" s="681"/>
      <c r="T24" s="681"/>
      <c r="U24" s="681"/>
      <c r="V24" s="681"/>
      <c r="W24" s="681"/>
      <c r="X24" s="681"/>
      <c r="Y24" s="682"/>
      <c r="Z24" s="713">
        <v>0.7</v>
      </c>
      <c r="AA24" s="713"/>
      <c r="AB24" s="713"/>
      <c r="AC24" s="713"/>
      <c r="AD24" s="714" t="s">
        <v>235</v>
      </c>
      <c r="AE24" s="714"/>
      <c r="AF24" s="714"/>
      <c r="AG24" s="714"/>
      <c r="AH24" s="714"/>
      <c r="AI24" s="714"/>
      <c r="AJ24" s="714"/>
      <c r="AK24" s="714"/>
      <c r="AL24" s="683" t="s">
        <v>235</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235</v>
      </c>
      <c r="BP24" s="713"/>
      <c r="BQ24" s="713"/>
      <c r="BR24" s="713"/>
      <c r="BS24" s="686" t="s">
        <v>136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6518342</v>
      </c>
      <c r="CS24" s="736"/>
      <c r="CT24" s="736"/>
      <c r="CU24" s="736"/>
      <c r="CV24" s="736"/>
      <c r="CW24" s="736"/>
      <c r="CX24" s="736"/>
      <c r="CY24" s="779"/>
      <c r="CZ24" s="780">
        <v>38.299999999999997</v>
      </c>
      <c r="DA24" s="751"/>
      <c r="DB24" s="751"/>
      <c r="DC24" s="783"/>
      <c r="DD24" s="778">
        <v>3509601</v>
      </c>
      <c r="DE24" s="736"/>
      <c r="DF24" s="736"/>
      <c r="DG24" s="736"/>
      <c r="DH24" s="736"/>
      <c r="DI24" s="736"/>
      <c r="DJ24" s="736"/>
      <c r="DK24" s="779"/>
      <c r="DL24" s="778">
        <v>3497389</v>
      </c>
      <c r="DM24" s="736"/>
      <c r="DN24" s="736"/>
      <c r="DO24" s="736"/>
      <c r="DP24" s="736"/>
      <c r="DQ24" s="736"/>
      <c r="DR24" s="736"/>
      <c r="DS24" s="736"/>
      <c r="DT24" s="736"/>
      <c r="DU24" s="736"/>
      <c r="DV24" s="779"/>
      <c r="DW24" s="780">
        <v>49.4</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136</v>
      </c>
      <c r="S25" s="681"/>
      <c r="T25" s="681"/>
      <c r="U25" s="681"/>
      <c r="V25" s="681"/>
      <c r="W25" s="681"/>
      <c r="X25" s="681"/>
      <c r="Y25" s="682"/>
      <c r="Z25" s="713" t="s">
        <v>235</v>
      </c>
      <c r="AA25" s="713"/>
      <c r="AB25" s="713"/>
      <c r="AC25" s="713"/>
      <c r="AD25" s="714" t="s">
        <v>136</v>
      </c>
      <c r="AE25" s="714"/>
      <c r="AF25" s="714"/>
      <c r="AG25" s="714"/>
      <c r="AH25" s="714"/>
      <c r="AI25" s="714"/>
      <c r="AJ25" s="714"/>
      <c r="AK25" s="714"/>
      <c r="AL25" s="683" t="s">
        <v>235</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136</v>
      </c>
      <c r="BH25" s="681"/>
      <c r="BI25" s="681"/>
      <c r="BJ25" s="681"/>
      <c r="BK25" s="681"/>
      <c r="BL25" s="681"/>
      <c r="BM25" s="681"/>
      <c r="BN25" s="682"/>
      <c r="BO25" s="713" t="s">
        <v>235</v>
      </c>
      <c r="BP25" s="713"/>
      <c r="BQ25" s="713"/>
      <c r="BR25" s="713"/>
      <c r="BS25" s="686" t="s">
        <v>235</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1899039</v>
      </c>
      <c r="CS25" s="699"/>
      <c r="CT25" s="699"/>
      <c r="CU25" s="699"/>
      <c r="CV25" s="699"/>
      <c r="CW25" s="699"/>
      <c r="CX25" s="699"/>
      <c r="CY25" s="700"/>
      <c r="CZ25" s="683">
        <v>11.2</v>
      </c>
      <c r="DA25" s="701"/>
      <c r="DB25" s="701"/>
      <c r="DC25" s="702"/>
      <c r="DD25" s="686">
        <v>1660743</v>
      </c>
      <c r="DE25" s="699"/>
      <c r="DF25" s="699"/>
      <c r="DG25" s="699"/>
      <c r="DH25" s="699"/>
      <c r="DI25" s="699"/>
      <c r="DJ25" s="699"/>
      <c r="DK25" s="700"/>
      <c r="DL25" s="686">
        <v>1649974</v>
      </c>
      <c r="DM25" s="699"/>
      <c r="DN25" s="699"/>
      <c r="DO25" s="699"/>
      <c r="DP25" s="699"/>
      <c r="DQ25" s="699"/>
      <c r="DR25" s="699"/>
      <c r="DS25" s="699"/>
      <c r="DT25" s="699"/>
      <c r="DU25" s="699"/>
      <c r="DV25" s="700"/>
      <c r="DW25" s="683">
        <v>23.3</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6784517</v>
      </c>
      <c r="S26" s="681"/>
      <c r="T26" s="681"/>
      <c r="U26" s="681"/>
      <c r="V26" s="681"/>
      <c r="W26" s="681"/>
      <c r="X26" s="681"/>
      <c r="Y26" s="682"/>
      <c r="Z26" s="713">
        <v>38.799999999999997</v>
      </c>
      <c r="AA26" s="713"/>
      <c r="AB26" s="713"/>
      <c r="AC26" s="713"/>
      <c r="AD26" s="714">
        <v>6664380</v>
      </c>
      <c r="AE26" s="714"/>
      <c r="AF26" s="714"/>
      <c r="AG26" s="714"/>
      <c r="AH26" s="714"/>
      <c r="AI26" s="714"/>
      <c r="AJ26" s="714"/>
      <c r="AK26" s="714"/>
      <c r="AL26" s="683">
        <v>99.6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235</v>
      </c>
      <c r="BP26" s="713"/>
      <c r="BQ26" s="713"/>
      <c r="BR26" s="713"/>
      <c r="BS26" s="686" t="s">
        <v>235</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978114</v>
      </c>
      <c r="CS26" s="681"/>
      <c r="CT26" s="681"/>
      <c r="CU26" s="681"/>
      <c r="CV26" s="681"/>
      <c r="CW26" s="681"/>
      <c r="CX26" s="681"/>
      <c r="CY26" s="682"/>
      <c r="CZ26" s="683">
        <v>5.8</v>
      </c>
      <c r="DA26" s="701"/>
      <c r="DB26" s="701"/>
      <c r="DC26" s="702"/>
      <c r="DD26" s="686">
        <v>887745</v>
      </c>
      <c r="DE26" s="681"/>
      <c r="DF26" s="681"/>
      <c r="DG26" s="681"/>
      <c r="DH26" s="681"/>
      <c r="DI26" s="681"/>
      <c r="DJ26" s="681"/>
      <c r="DK26" s="682"/>
      <c r="DL26" s="686" t="s">
        <v>235</v>
      </c>
      <c r="DM26" s="681"/>
      <c r="DN26" s="681"/>
      <c r="DO26" s="681"/>
      <c r="DP26" s="681"/>
      <c r="DQ26" s="681"/>
      <c r="DR26" s="681"/>
      <c r="DS26" s="681"/>
      <c r="DT26" s="681"/>
      <c r="DU26" s="681"/>
      <c r="DV26" s="682"/>
      <c r="DW26" s="683" t="s">
        <v>136</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3347</v>
      </c>
      <c r="S27" s="681"/>
      <c r="T27" s="681"/>
      <c r="U27" s="681"/>
      <c r="V27" s="681"/>
      <c r="W27" s="681"/>
      <c r="X27" s="681"/>
      <c r="Y27" s="682"/>
      <c r="Z27" s="713">
        <v>0</v>
      </c>
      <c r="AA27" s="713"/>
      <c r="AB27" s="713"/>
      <c r="AC27" s="713"/>
      <c r="AD27" s="714">
        <v>3347</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3919900</v>
      </c>
      <c r="BH27" s="681"/>
      <c r="BI27" s="681"/>
      <c r="BJ27" s="681"/>
      <c r="BK27" s="681"/>
      <c r="BL27" s="681"/>
      <c r="BM27" s="681"/>
      <c r="BN27" s="682"/>
      <c r="BO27" s="713">
        <v>100</v>
      </c>
      <c r="BP27" s="713"/>
      <c r="BQ27" s="713"/>
      <c r="BR27" s="713"/>
      <c r="BS27" s="686" t="s">
        <v>136</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3634587</v>
      </c>
      <c r="CS27" s="699"/>
      <c r="CT27" s="699"/>
      <c r="CU27" s="699"/>
      <c r="CV27" s="699"/>
      <c r="CW27" s="699"/>
      <c r="CX27" s="699"/>
      <c r="CY27" s="700"/>
      <c r="CZ27" s="683">
        <v>21.4</v>
      </c>
      <c r="DA27" s="701"/>
      <c r="DB27" s="701"/>
      <c r="DC27" s="702"/>
      <c r="DD27" s="686">
        <v>864142</v>
      </c>
      <c r="DE27" s="699"/>
      <c r="DF27" s="699"/>
      <c r="DG27" s="699"/>
      <c r="DH27" s="699"/>
      <c r="DI27" s="699"/>
      <c r="DJ27" s="699"/>
      <c r="DK27" s="700"/>
      <c r="DL27" s="686">
        <v>862699</v>
      </c>
      <c r="DM27" s="699"/>
      <c r="DN27" s="699"/>
      <c r="DO27" s="699"/>
      <c r="DP27" s="699"/>
      <c r="DQ27" s="699"/>
      <c r="DR27" s="699"/>
      <c r="DS27" s="699"/>
      <c r="DT27" s="699"/>
      <c r="DU27" s="699"/>
      <c r="DV27" s="700"/>
      <c r="DW27" s="683">
        <v>12.2</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265377</v>
      </c>
      <c r="S28" s="681"/>
      <c r="T28" s="681"/>
      <c r="U28" s="681"/>
      <c r="V28" s="681"/>
      <c r="W28" s="681"/>
      <c r="X28" s="681"/>
      <c r="Y28" s="682"/>
      <c r="Z28" s="713">
        <v>1.5</v>
      </c>
      <c r="AA28" s="713"/>
      <c r="AB28" s="713"/>
      <c r="AC28" s="713"/>
      <c r="AD28" s="714" t="s">
        <v>136</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984716</v>
      </c>
      <c r="CS28" s="681"/>
      <c r="CT28" s="681"/>
      <c r="CU28" s="681"/>
      <c r="CV28" s="681"/>
      <c r="CW28" s="681"/>
      <c r="CX28" s="681"/>
      <c r="CY28" s="682"/>
      <c r="CZ28" s="683">
        <v>5.8</v>
      </c>
      <c r="DA28" s="701"/>
      <c r="DB28" s="701"/>
      <c r="DC28" s="702"/>
      <c r="DD28" s="686">
        <v>984716</v>
      </c>
      <c r="DE28" s="681"/>
      <c r="DF28" s="681"/>
      <c r="DG28" s="681"/>
      <c r="DH28" s="681"/>
      <c r="DI28" s="681"/>
      <c r="DJ28" s="681"/>
      <c r="DK28" s="682"/>
      <c r="DL28" s="686">
        <v>984716</v>
      </c>
      <c r="DM28" s="681"/>
      <c r="DN28" s="681"/>
      <c r="DO28" s="681"/>
      <c r="DP28" s="681"/>
      <c r="DQ28" s="681"/>
      <c r="DR28" s="681"/>
      <c r="DS28" s="681"/>
      <c r="DT28" s="681"/>
      <c r="DU28" s="681"/>
      <c r="DV28" s="682"/>
      <c r="DW28" s="683">
        <v>13.9</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55601</v>
      </c>
      <c r="S29" s="681"/>
      <c r="T29" s="681"/>
      <c r="U29" s="681"/>
      <c r="V29" s="681"/>
      <c r="W29" s="681"/>
      <c r="X29" s="681"/>
      <c r="Y29" s="682"/>
      <c r="Z29" s="713">
        <v>0.3</v>
      </c>
      <c r="AA29" s="713"/>
      <c r="AB29" s="713"/>
      <c r="AC29" s="713"/>
      <c r="AD29" s="714">
        <v>16062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984714</v>
      </c>
      <c r="CS29" s="699"/>
      <c r="CT29" s="699"/>
      <c r="CU29" s="699"/>
      <c r="CV29" s="699"/>
      <c r="CW29" s="699"/>
      <c r="CX29" s="699"/>
      <c r="CY29" s="700"/>
      <c r="CZ29" s="683">
        <v>5.8</v>
      </c>
      <c r="DA29" s="701"/>
      <c r="DB29" s="701"/>
      <c r="DC29" s="702"/>
      <c r="DD29" s="686">
        <v>984714</v>
      </c>
      <c r="DE29" s="699"/>
      <c r="DF29" s="699"/>
      <c r="DG29" s="699"/>
      <c r="DH29" s="699"/>
      <c r="DI29" s="699"/>
      <c r="DJ29" s="699"/>
      <c r="DK29" s="700"/>
      <c r="DL29" s="686">
        <v>984714</v>
      </c>
      <c r="DM29" s="699"/>
      <c r="DN29" s="699"/>
      <c r="DO29" s="699"/>
      <c r="DP29" s="699"/>
      <c r="DQ29" s="699"/>
      <c r="DR29" s="699"/>
      <c r="DS29" s="699"/>
      <c r="DT29" s="699"/>
      <c r="DU29" s="699"/>
      <c r="DV29" s="700"/>
      <c r="DW29" s="683">
        <v>13.9</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106478</v>
      </c>
      <c r="S30" s="681"/>
      <c r="T30" s="681"/>
      <c r="U30" s="681"/>
      <c r="V30" s="681"/>
      <c r="W30" s="681"/>
      <c r="X30" s="681"/>
      <c r="Y30" s="682"/>
      <c r="Z30" s="713">
        <v>0.6</v>
      </c>
      <c r="AA30" s="713"/>
      <c r="AB30" s="713"/>
      <c r="AC30" s="713"/>
      <c r="AD30" s="714" t="s">
        <v>136</v>
      </c>
      <c r="AE30" s="714"/>
      <c r="AF30" s="714"/>
      <c r="AG30" s="714"/>
      <c r="AH30" s="714"/>
      <c r="AI30" s="714"/>
      <c r="AJ30" s="714"/>
      <c r="AK30" s="714"/>
      <c r="AL30" s="683" t="s">
        <v>235</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929453</v>
      </c>
      <c r="CS30" s="681"/>
      <c r="CT30" s="681"/>
      <c r="CU30" s="681"/>
      <c r="CV30" s="681"/>
      <c r="CW30" s="681"/>
      <c r="CX30" s="681"/>
      <c r="CY30" s="682"/>
      <c r="CZ30" s="683">
        <v>5.5</v>
      </c>
      <c r="DA30" s="701"/>
      <c r="DB30" s="701"/>
      <c r="DC30" s="702"/>
      <c r="DD30" s="686">
        <v>929453</v>
      </c>
      <c r="DE30" s="681"/>
      <c r="DF30" s="681"/>
      <c r="DG30" s="681"/>
      <c r="DH30" s="681"/>
      <c r="DI30" s="681"/>
      <c r="DJ30" s="681"/>
      <c r="DK30" s="682"/>
      <c r="DL30" s="686">
        <v>929453</v>
      </c>
      <c r="DM30" s="681"/>
      <c r="DN30" s="681"/>
      <c r="DO30" s="681"/>
      <c r="DP30" s="681"/>
      <c r="DQ30" s="681"/>
      <c r="DR30" s="681"/>
      <c r="DS30" s="681"/>
      <c r="DT30" s="681"/>
      <c r="DU30" s="681"/>
      <c r="DV30" s="682"/>
      <c r="DW30" s="683">
        <v>13.1</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6164736</v>
      </c>
      <c r="S31" s="681"/>
      <c r="T31" s="681"/>
      <c r="U31" s="681"/>
      <c r="V31" s="681"/>
      <c r="W31" s="681"/>
      <c r="X31" s="681"/>
      <c r="Y31" s="682"/>
      <c r="Z31" s="713">
        <v>35.299999999999997</v>
      </c>
      <c r="AA31" s="713"/>
      <c r="AB31" s="713"/>
      <c r="AC31" s="713"/>
      <c r="AD31" s="714" t="s">
        <v>136</v>
      </c>
      <c r="AE31" s="714"/>
      <c r="AF31" s="714"/>
      <c r="AG31" s="714"/>
      <c r="AH31" s="714"/>
      <c r="AI31" s="714"/>
      <c r="AJ31" s="714"/>
      <c r="AK31" s="714"/>
      <c r="AL31" s="683" t="s">
        <v>235</v>
      </c>
      <c r="AM31" s="684"/>
      <c r="AN31" s="684"/>
      <c r="AO31" s="715"/>
      <c r="AP31" s="756" t="s">
        <v>310</v>
      </c>
      <c r="AQ31" s="757"/>
      <c r="AR31" s="757"/>
      <c r="AS31" s="757"/>
      <c r="AT31" s="762" t="s">
        <v>311</v>
      </c>
      <c r="AU31" s="231"/>
      <c r="AV31" s="231"/>
      <c r="AW31" s="231"/>
      <c r="AX31" s="746" t="s">
        <v>185</v>
      </c>
      <c r="AY31" s="747"/>
      <c r="AZ31" s="747"/>
      <c r="BA31" s="747"/>
      <c r="BB31" s="747"/>
      <c r="BC31" s="747"/>
      <c r="BD31" s="747"/>
      <c r="BE31" s="747"/>
      <c r="BF31" s="748"/>
      <c r="BG31" s="749">
        <v>99</v>
      </c>
      <c r="BH31" s="750"/>
      <c r="BI31" s="750"/>
      <c r="BJ31" s="750"/>
      <c r="BK31" s="750"/>
      <c r="BL31" s="750"/>
      <c r="BM31" s="751">
        <v>97.3</v>
      </c>
      <c r="BN31" s="750"/>
      <c r="BO31" s="750"/>
      <c r="BP31" s="750"/>
      <c r="BQ31" s="752"/>
      <c r="BR31" s="749">
        <v>98.8</v>
      </c>
      <c r="BS31" s="750"/>
      <c r="BT31" s="750"/>
      <c r="BU31" s="750"/>
      <c r="BV31" s="750"/>
      <c r="BW31" s="750"/>
      <c r="BX31" s="751">
        <v>97</v>
      </c>
      <c r="BY31" s="750"/>
      <c r="BZ31" s="750"/>
      <c r="CA31" s="750"/>
      <c r="CB31" s="752"/>
      <c r="CD31" s="767"/>
      <c r="CE31" s="768"/>
      <c r="CF31" s="719" t="s">
        <v>312</v>
      </c>
      <c r="CG31" s="720"/>
      <c r="CH31" s="720"/>
      <c r="CI31" s="720"/>
      <c r="CJ31" s="720"/>
      <c r="CK31" s="720"/>
      <c r="CL31" s="720"/>
      <c r="CM31" s="720"/>
      <c r="CN31" s="720"/>
      <c r="CO31" s="720"/>
      <c r="CP31" s="720"/>
      <c r="CQ31" s="721"/>
      <c r="CR31" s="680">
        <v>55261</v>
      </c>
      <c r="CS31" s="699"/>
      <c r="CT31" s="699"/>
      <c r="CU31" s="699"/>
      <c r="CV31" s="699"/>
      <c r="CW31" s="699"/>
      <c r="CX31" s="699"/>
      <c r="CY31" s="700"/>
      <c r="CZ31" s="683">
        <v>0.3</v>
      </c>
      <c r="DA31" s="701"/>
      <c r="DB31" s="701"/>
      <c r="DC31" s="702"/>
      <c r="DD31" s="686">
        <v>55261</v>
      </c>
      <c r="DE31" s="699"/>
      <c r="DF31" s="699"/>
      <c r="DG31" s="699"/>
      <c r="DH31" s="699"/>
      <c r="DI31" s="699"/>
      <c r="DJ31" s="699"/>
      <c r="DK31" s="700"/>
      <c r="DL31" s="686">
        <v>55261</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313</v>
      </c>
      <c r="C32" s="772"/>
      <c r="D32" s="772"/>
      <c r="E32" s="772"/>
      <c r="F32" s="772"/>
      <c r="G32" s="772"/>
      <c r="H32" s="772"/>
      <c r="I32" s="772"/>
      <c r="J32" s="772"/>
      <c r="K32" s="772"/>
      <c r="L32" s="772"/>
      <c r="M32" s="772"/>
      <c r="N32" s="772"/>
      <c r="O32" s="772"/>
      <c r="P32" s="772"/>
      <c r="Q32" s="773"/>
      <c r="R32" s="680" t="s">
        <v>235</v>
      </c>
      <c r="S32" s="681"/>
      <c r="T32" s="681"/>
      <c r="U32" s="681"/>
      <c r="V32" s="681"/>
      <c r="W32" s="681"/>
      <c r="X32" s="681"/>
      <c r="Y32" s="682"/>
      <c r="Z32" s="713" t="s">
        <v>235</v>
      </c>
      <c r="AA32" s="713"/>
      <c r="AB32" s="713"/>
      <c r="AC32" s="713"/>
      <c r="AD32" s="714" t="s">
        <v>235</v>
      </c>
      <c r="AE32" s="714"/>
      <c r="AF32" s="714"/>
      <c r="AG32" s="714"/>
      <c r="AH32" s="714"/>
      <c r="AI32" s="714"/>
      <c r="AJ32" s="714"/>
      <c r="AK32" s="714"/>
      <c r="AL32" s="683" t="s">
        <v>136</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97.8</v>
      </c>
      <c r="BN32" s="745"/>
      <c r="BO32" s="745"/>
      <c r="BP32" s="745"/>
      <c r="BQ32" s="726"/>
      <c r="BR32" s="753">
        <v>99</v>
      </c>
      <c r="BS32" s="699"/>
      <c r="BT32" s="699"/>
      <c r="BU32" s="699"/>
      <c r="BV32" s="699"/>
      <c r="BW32" s="699"/>
      <c r="BX32" s="684">
        <v>97.5</v>
      </c>
      <c r="BY32" s="745"/>
      <c r="BZ32" s="745"/>
      <c r="CA32" s="745"/>
      <c r="CB32" s="726"/>
      <c r="CD32" s="769"/>
      <c r="CE32" s="770"/>
      <c r="CF32" s="719" t="s">
        <v>316</v>
      </c>
      <c r="CG32" s="720"/>
      <c r="CH32" s="720"/>
      <c r="CI32" s="720"/>
      <c r="CJ32" s="720"/>
      <c r="CK32" s="720"/>
      <c r="CL32" s="720"/>
      <c r="CM32" s="720"/>
      <c r="CN32" s="720"/>
      <c r="CO32" s="720"/>
      <c r="CP32" s="720"/>
      <c r="CQ32" s="721"/>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2225877</v>
      </c>
      <c r="S33" s="681"/>
      <c r="T33" s="681"/>
      <c r="U33" s="681"/>
      <c r="V33" s="681"/>
      <c r="W33" s="681"/>
      <c r="X33" s="681"/>
      <c r="Y33" s="682"/>
      <c r="Z33" s="713">
        <v>12.7</v>
      </c>
      <c r="AA33" s="713"/>
      <c r="AB33" s="713"/>
      <c r="AC33" s="713"/>
      <c r="AD33" s="714" t="s">
        <v>136</v>
      </c>
      <c r="AE33" s="714"/>
      <c r="AF33" s="714"/>
      <c r="AG33" s="714"/>
      <c r="AH33" s="714"/>
      <c r="AI33" s="714"/>
      <c r="AJ33" s="714"/>
      <c r="AK33" s="714"/>
      <c r="AL33" s="683" t="s">
        <v>136</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98.9</v>
      </c>
      <c r="BH33" s="665"/>
      <c r="BI33" s="665"/>
      <c r="BJ33" s="665"/>
      <c r="BK33" s="665"/>
      <c r="BL33" s="665"/>
      <c r="BM33" s="707">
        <v>96.9</v>
      </c>
      <c r="BN33" s="665"/>
      <c r="BO33" s="665"/>
      <c r="BP33" s="665"/>
      <c r="BQ33" s="709"/>
      <c r="BR33" s="744">
        <v>98.7</v>
      </c>
      <c r="BS33" s="665"/>
      <c r="BT33" s="665"/>
      <c r="BU33" s="665"/>
      <c r="BV33" s="665"/>
      <c r="BW33" s="665"/>
      <c r="BX33" s="707">
        <v>96.7</v>
      </c>
      <c r="BY33" s="665"/>
      <c r="BZ33" s="665"/>
      <c r="CA33" s="665"/>
      <c r="CB33" s="709"/>
      <c r="CD33" s="719" t="s">
        <v>319</v>
      </c>
      <c r="CE33" s="720"/>
      <c r="CF33" s="720"/>
      <c r="CG33" s="720"/>
      <c r="CH33" s="720"/>
      <c r="CI33" s="720"/>
      <c r="CJ33" s="720"/>
      <c r="CK33" s="720"/>
      <c r="CL33" s="720"/>
      <c r="CM33" s="720"/>
      <c r="CN33" s="720"/>
      <c r="CO33" s="720"/>
      <c r="CP33" s="720"/>
      <c r="CQ33" s="721"/>
      <c r="CR33" s="680">
        <v>8822718</v>
      </c>
      <c r="CS33" s="699"/>
      <c r="CT33" s="699"/>
      <c r="CU33" s="699"/>
      <c r="CV33" s="699"/>
      <c r="CW33" s="699"/>
      <c r="CX33" s="699"/>
      <c r="CY33" s="700"/>
      <c r="CZ33" s="683">
        <v>51.9</v>
      </c>
      <c r="DA33" s="701"/>
      <c r="DB33" s="701"/>
      <c r="DC33" s="702"/>
      <c r="DD33" s="686">
        <v>4092103</v>
      </c>
      <c r="DE33" s="699"/>
      <c r="DF33" s="699"/>
      <c r="DG33" s="699"/>
      <c r="DH33" s="699"/>
      <c r="DI33" s="699"/>
      <c r="DJ33" s="699"/>
      <c r="DK33" s="700"/>
      <c r="DL33" s="686">
        <v>2511759</v>
      </c>
      <c r="DM33" s="699"/>
      <c r="DN33" s="699"/>
      <c r="DO33" s="699"/>
      <c r="DP33" s="699"/>
      <c r="DQ33" s="699"/>
      <c r="DR33" s="699"/>
      <c r="DS33" s="699"/>
      <c r="DT33" s="699"/>
      <c r="DU33" s="699"/>
      <c r="DV33" s="700"/>
      <c r="DW33" s="683">
        <v>35.5</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10827</v>
      </c>
      <c r="S34" s="681"/>
      <c r="T34" s="681"/>
      <c r="U34" s="681"/>
      <c r="V34" s="681"/>
      <c r="W34" s="681"/>
      <c r="X34" s="681"/>
      <c r="Y34" s="682"/>
      <c r="Z34" s="713">
        <v>0.1</v>
      </c>
      <c r="AA34" s="713"/>
      <c r="AB34" s="713"/>
      <c r="AC34" s="713"/>
      <c r="AD34" s="714">
        <v>10478</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1601128</v>
      </c>
      <c r="CS34" s="681"/>
      <c r="CT34" s="681"/>
      <c r="CU34" s="681"/>
      <c r="CV34" s="681"/>
      <c r="CW34" s="681"/>
      <c r="CX34" s="681"/>
      <c r="CY34" s="682"/>
      <c r="CZ34" s="683">
        <v>9.4</v>
      </c>
      <c r="DA34" s="701"/>
      <c r="DB34" s="701"/>
      <c r="DC34" s="702"/>
      <c r="DD34" s="686">
        <v>974635</v>
      </c>
      <c r="DE34" s="681"/>
      <c r="DF34" s="681"/>
      <c r="DG34" s="681"/>
      <c r="DH34" s="681"/>
      <c r="DI34" s="681"/>
      <c r="DJ34" s="681"/>
      <c r="DK34" s="682"/>
      <c r="DL34" s="686">
        <v>726468</v>
      </c>
      <c r="DM34" s="681"/>
      <c r="DN34" s="681"/>
      <c r="DO34" s="681"/>
      <c r="DP34" s="681"/>
      <c r="DQ34" s="681"/>
      <c r="DR34" s="681"/>
      <c r="DS34" s="681"/>
      <c r="DT34" s="681"/>
      <c r="DU34" s="681"/>
      <c r="DV34" s="682"/>
      <c r="DW34" s="683">
        <v>10.3</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20487</v>
      </c>
      <c r="S35" s="681"/>
      <c r="T35" s="681"/>
      <c r="U35" s="681"/>
      <c r="V35" s="681"/>
      <c r="W35" s="681"/>
      <c r="X35" s="681"/>
      <c r="Y35" s="682"/>
      <c r="Z35" s="713">
        <v>0.1</v>
      </c>
      <c r="AA35" s="713"/>
      <c r="AB35" s="713"/>
      <c r="AC35" s="713"/>
      <c r="AD35" s="714" t="s">
        <v>235</v>
      </c>
      <c r="AE35" s="714"/>
      <c r="AF35" s="714"/>
      <c r="AG35" s="714"/>
      <c r="AH35" s="714"/>
      <c r="AI35" s="714"/>
      <c r="AJ35" s="714"/>
      <c r="AK35" s="714"/>
      <c r="AL35" s="683" t="s">
        <v>136</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61287</v>
      </c>
      <c r="CS35" s="699"/>
      <c r="CT35" s="699"/>
      <c r="CU35" s="699"/>
      <c r="CV35" s="699"/>
      <c r="CW35" s="699"/>
      <c r="CX35" s="699"/>
      <c r="CY35" s="700"/>
      <c r="CZ35" s="683">
        <v>0.4</v>
      </c>
      <c r="DA35" s="701"/>
      <c r="DB35" s="701"/>
      <c r="DC35" s="702"/>
      <c r="DD35" s="686">
        <v>59844</v>
      </c>
      <c r="DE35" s="699"/>
      <c r="DF35" s="699"/>
      <c r="DG35" s="699"/>
      <c r="DH35" s="699"/>
      <c r="DI35" s="699"/>
      <c r="DJ35" s="699"/>
      <c r="DK35" s="700"/>
      <c r="DL35" s="686">
        <v>59844</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666710</v>
      </c>
      <c r="S36" s="681"/>
      <c r="T36" s="681"/>
      <c r="U36" s="681"/>
      <c r="V36" s="681"/>
      <c r="W36" s="681"/>
      <c r="X36" s="681"/>
      <c r="Y36" s="682"/>
      <c r="Z36" s="713">
        <v>3.8</v>
      </c>
      <c r="AA36" s="713"/>
      <c r="AB36" s="713"/>
      <c r="AC36" s="713"/>
      <c r="AD36" s="714" t="s">
        <v>235</v>
      </c>
      <c r="AE36" s="714"/>
      <c r="AF36" s="714"/>
      <c r="AG36" s="714"/>
      <c r="AH36" s="714"/>
      <c r="AI36" s="714"/>
      <c r="AJ36" s="714"/>
      <c r="AK36" s="714"/>
      <c r="AL36" s="683" t="s">
        <v>235</v>
      </c>
      <c r="AM36" s="684"/>
      <c r="AN36" s="684"/>
      <c r="AO36" s="715"/>
      <c r="AP36" s="235"/>
      <c r="AQ36" s="732" t="s">
        <v>327</v>
      </c>
      <c r="AR36" s="733"/>
      <c r="AS36" s="733"/>
      <c r="AT36" s="733"/>
      <c r="AU36" s="733"/>
      <c r="AV36" s="733"/>
      <c r="AW36" s="733"/>
      <c r="AX36" s="733"/>
      <c r="AY36" s="734"/>
      <c r="AZ36" s="735">
        <v>1459104</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-682416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5071185</v>
      </c>
      <c r="CS36" s="681"/>
      <c r="CT36" s="681"/>
      <c r="CU36" s="681"/>
      <c r="CV36" s="681"/>
      <c r="CW36" s="681"/>
      <c r="CX36" s="681"/>
      <c r="CY36" s="682"/>
      <c r="CZ36" s="683">
        <v>29.8</v>
      </c>
      <c r="DA36" s="701"/>
      <c r="DB36" s="701"/>
      <c r="DC36" s="702"/>
      <c r="DD36" s="686">
        <v>1393439</v>
      </c>
      <c r="DE36" s="681"/>
      <c r="DF36" s="681"/>
      <c r="DG36" s="681"/>
      <c r="DH36" s="681"/>
      <c r="DI36" s="681"/>
      <c r="DJ36" s="681"/>
      <c r="DK36" s="682"/>
      <c r="DL36" s="686">
        <v>903547</v>
      </c>
      <c r="DM36" s="681"/>
      <c r="DN36" s="681"/>
      <c r="DO36" s="681"/>
      <c r="DP36" s="681"/>
      <c r="DQ36" s="681"/>
      <c r="DR36" s="681"/>
      <c r="DS36" s="681"/>
      <c r="DT36" s="681"/>
      <c r="DU36" s="681"/>
      <c r="DV36" s="682"/>
      <c r="DW36" s="683">
        <v>12.8</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414659</v>
      </c>
      <c r="S37" s="681"/>
      <c r="T37" s="681"/>
      <c r="U37" s="681"/>
      <c r="V37" s="681"/>
      <c r="W37" s="681"/>
      <c r="X37" s="681"/>
      <c r="Y37" s="682"/>
      <c r="Z37" s="713">
        <v>2.4</v>
      </c>
      <c r="AA37" s="713"/>
      <c r="AB37" s="713"/>
      <c r="AC37" s="713"/>
      <c r="AD37" s="714" t="s">
        <v>235</v>
      </c>
      <c r="AE37" s="714"/>
      <c r="AF37" s="714"/>
      <c r="AG37" s="714"/>
      <c r="AH37" s="714"/>
      <c r="AI37" s="714"/>
      <c r="AJ37" s="714"/>
      <c r="AK37" s="714"/>
      <c r="AL37" s="683" t="s">
        <v>235</v>
      </c>
      <c r="AM37" s="684"/>
      <c r="AN37" s="684"/>
      <c r="AO37" s="715"/>
      <c r="AQ37" s="723" t="s">
        <v>331</v>
      </c>
      <c r="AR37" s="724"/>
      <c r="AS37" s="724"/>
      <c r="AT37" s="724"/>
      <c r="AU37" s="724"/>
      <c r="AV37" s="724"/>
      <c r="AW37" s="724"/>
      <c r="AX37" s="724"/>
      <c r="AY37" s="725"/>
      <c r="AZ37" s="680">
        <v>238310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-908279</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850891</v>
      </c>
      <c r="CS37" s="699"/>
      <c r="CT37" s="699"/>
      <c r="CU37" s="699"/>
      <c r="CV37" s="699"/>
      <c r="CW37" s="699"/>
      <c r="CX37" s="699"/>
      <c r="CY37" s="700"/>
      <c r="CZ37" s="683">
        <v>5</v>
      </c>
      <c r="DA37" s="701"/>
      <c r="DB37" s="701"/>
      <c r="DC37" s="702"/>
      <c r="DD37" s="686">
        <v>839402</v>
      </c>
      <c r="DE37" s="699"/>
      <c r="DF37" s="699"/>
      <c r="DG37" s="699"/>
      <c r="DH37" s="699"/>
      <c r="DI37" s="699"/>
      <c r="DJ37" s="699"/>
      <c r="DK37" s="700"/>
      <c r="DL37" s="686">
        <v>572913</v>
      </c>
      <c r="DM37" s="699"/>
      <c r="DN37" s="699"/>
      <c r="DO37" s="699"/>
      <c r="DP37" s="699"/>
      <c r="DQ37" s="699"/>
      <c r="DR37" s="699"/>
      <c r="DS37" s="699"/>
      <c r="DT37" s="699"/>
      <c r="DU37" s="699"/>
      <c r="DV37" s="700"/>
      <c r="DW37" s="683">
        <v>8.1</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132616</v>
      </c>
      <c r="S38" s="681"/>
      <c r="T38" s="681"/>
      <c r="U38" s="681"/>
      <c r="V38" s="681"/>
      <c r="W38" s="681"/>
      <c r="X38" s="681"/>
      <c r="Y38" s="682"/>
      <c r="Z38" s="713">
        <v>0.8</v>
      </c>
      <c r="AA38" s="713"/>
      <c r="AB38" s="713"/>
      <c r="AC38" s="713"/>
      <c r="AD38" s="714" t="s">
        <v>235</v>
      </c>
      <c r="AE38" s="714"/>
      <c r="AF38" s="714"/>
      <c r="AG38" s="714"/>
      <c r="AH38" s="714"/>
      <c r="AI38" s="714"/>
      <c r="AJ38" s="714"/>
      <c r="AK38" s="714"/>
      <c r="AL38" s="683" t="s">
        <v>235</v>
      </c>
      <c r="AM38" s="684"/>
      <c r="AN38" s="684"/>
      <c r="AO38" s="715"/>
      <c r="AQ38" s="723" t="s">
        <v>335</v>
      </c>
      <c r="AR38" s="724"/>
      <c r="AS38" s="724"/>
      <c r="AT38" s="724"/>
      <c r="AU38" s="724"/>
      <c r="AV38" s="724"/>
      <c r="AW38" s="724"/>
      <c r="AX38" s="724"/>
      <c r="AY38" s="725"/>
      <c r="AZ38" s="680">
        <v>5884</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5087</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1220794</v>
      </c>
      <c r="CS38" s="681"/>
      <c r="CT38" s="681"/>
      <c r="CU38" s="681"/>
      <c r="CV38" s="681"/>
      <c r="CW38" s="681"/>
      <c r="CX38" s="681"/>
      <c r="CY38" s="682"/>
      <c r="CZ38" s="683">
        <v>7.2</v>
      </c>
      <c r="DA38" s="701"/>
      <c r="DB38" s="701"/>
      <c r="DC38" s="702"/>
      <c r="DD38" s="686">
        <v>816098</v>
      </c>
      <c r="DE38" s="681"/>
      <c r="DF38" s="681"/>
      <c r="DG38" s="681"/>
      <c r="DH38" s="681"/>
      <c r="DI38" s="681"/>
      <c r="DJ38" s="681"/>
      <c r="DK38" s="682"/>
      <c r="DL38" s="686">
        <v>756514</v>
      </c>
      <c r="DM38" s="681"/>
      <c r="DN38" s="681"/>
      <c r="DO38" s="681"/>
      <c r="DP38" s="681"/>
      <c r="DQ38" s="681"/>
      <c r="DR38" s="681"/>
      <c r="DS38" s="681"/>
      <c r="DT38" s="681"/>
      <c r="DU38" s="681"/>
      <c r="DV38" s="682"/>
      <c r="DW38" s="683">
        <v>10.7</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617991</v>
      </c>
      <c r="S39" s="681"/>
      <c r="T39" s="681"/>
      <c r="U39" s="681"/>
      <c r="V39" s="681"/>
      <c r="W39" s="681"/>
      <c r="X39" s="681"/>
      <c r="Y39" s="682"/>
      <c r="Z39" s="713">
        <v>3.5</v>
      </c>
      <c r="AA39" s="713"/>
      <c r="AB39" s="713"/>
      <c r="AC39" s="713"/>
      <c r="AD39" s="714" t="s">
        <v>235</v>
      </c>
      <c r="AE39" s="714"/>
      <c r="AF39" s="714"/>
      <c r="AG39" s="714"/>
      <c r="AH39" s="714"/>
      <c r="AI39" s="714"/>
      <c r="AJ39" s="714"/>
      <c r="AK39" s="714"/>
      <c r="AL39" s="683" t="s">
        <v>235</v>
      </c>
      <c r="AM39" s="684"/>
      <c r="AN39" s="684"/>
      <c r="AO39" s="715"/>
      <c r="AQ39" s="723" t="s">
        <v>339</v>
      </c>
      <c r="AR39" s="724"/>
      <c r="AS39" s="724"/>
      <c r="AT39" s="724"/>
      <c r="AU39" s="724"/>
      <c r="AV39" s="724"/>
      <c r="AW39" s="724"/>
      <c r="AX39" s="724"/>
      <c r="AY39" s="725"/>
      <c r="AZ39" s="680" t="s">
        <v>235</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8623</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794574</v>
      </c>
      <c r="CS39" s="699"/>
      <c r="CT39" s="699"/>
      <c r="CU39" s="699"/>
      <c r="CV39" s="699"/>
      <c r="CW39" s="699"/>
      <c r="CX39" s="699"/>
      <c r="CY39" s="700"/>
      <c r="CZ39" s="683">
        <v>4.7</v>
      </c>
      <c r="DA39" s="701"/>
      <c r="DB39" s="701"/>
      <c r="DC39" s="702"/>
      <c r="DD39" s="686">
        <v>782701</v>
      </c>
      <c r="DE39" s="699"/>
      <c r="DF39" s="699"/>
      <c r="DG39" s="699"/>
      <c r="DH39" s="699"/>
      <c r="DI39" s="699"/>
      <c r="DJ39" s="699"/>
      <c r="DK39" s="700"/>
      <c r="DL39" s="686" t="s">
        <v>136</v>
      </c>
      <c r="DM39" s="699"/>
      <c r="DN39" s="699"/>
      <c r="DO39" s="699"/>
      <c r="DP39" s="699"/>
      <c r="DQ39" s="699"/>
      <c r="DR39" s="699"/>
      <c r="DS39" s="699"/>
      <c r="DT39" s="699"/>
      <c r="DU39" s="699"/>
      <c r="DV39" s="700"/>
      <c r="DW39" s="683" t="s">
        <v>235</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v>33040</v>
      </c>
      <c r="S40" s="681"/>
      <c r="T40" s="681"/>
      <c r="U40" s="681"/>
      <c r="V40" s="681"/>
      <c r="W40" s="681"/>
      <c r="X40" s="681"/>
      <c r="Y40" s="682"/>
      <c r="Z40" s="713">
        <v>0.2</v>
      </c>
      <c r="AA40" s="713"/>
      <c r="AB40" s="713"/>
      <c r="AC40" s="713"/>
      <c r="AD40" s="714" t="s">
        <v>235</v>
      </c>
      <c r="AE40" s="714"/>
      <c r="AF40" s="714"/>
      <c r="AG40" s="714"/>
      <c r="AH40" s="714"/>
      <c r="AI40" s="714"/>
      <c r="AJ40" s="714"/>
      <c r="AK40" s="714"/>
      <c r="AL40" s="683" t="s">
        <v>136</v>
      </c>
      <c r="AM40" s="684"/>
      <c r="AN40" s="684"/>
      <c r="AO40" s="715"/>
      <c r="AQ40" s="723" t="s">
        <v>343</v>
      </c>
      <c r="AR40" s="724"/>
      <c r="AS40" s="724"/>
      <c r="AT40" s="724"/>
      <c r="AU40" s="724"/>
      <c r="AV40" s="724"/>
      <c r="AW40" s="724"/>
      <c r="AX40" s="724"/>
      <c r="AY40" s="725"/>
      <c r="AZ40" s="680" t="s">
        <v>235</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80</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73750</v>
      </c>
      <c r="CS40" s="681"/>
      <c r="CT40" s="681"/>
      <c r="CU40" s="681"/>
      <c r="CV40" s="681"/>
      <c r="CW40" s="681"/>
      <c r="CX40" s="681"/>
      <c r="CY40" s="682"/>
      <c r="CZ40" s="683">
        <v>0.4</v>
      </c>
      <c r="DA40" s="701"/>
      <c r="DB40" s="701"/>
      <c r="DC40" s="702"/>
      <c r="DD40" s="686">
        <v>65386</v>
      </c>
      <c r="DE40" s="681"/>
      <c r="DF40" s="681"/>
      <c r="DG40" s="681"/>
      <c r="DH40" s="681"/>
      <c r="DI40" s="681"/>
      <c r="DJ40" s="681"/>
      <c r="DK40" s="682"/>
      <c r="DL40" s="686">
        <v>65386</v>
      </c>
      <c r="DM40" s="681"/>
      <c r="DN40" s="681"/>
      <c r="DO40" s="681"/>
      <c r="DP40" s="681"/>
      <c r="DQ40" s="681"/>
      <c r="DR40" s="681"/>
      <c r="DS40" s="681"/>
      <c r="DT40" s="681"/>
      <c r="DU40" s="681"/>
      <c r="DV40" s="682"/>
      <c r="DW40" s="683">
        <v>0.9</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136</v>
      </c>
      <c r="AA41" s="713"/>
      <c r="AB41" s="713"/>
      <c r="AC41" s="713"/>
      <c r="AD41" s="714" t="s">
        <v>235</v>
      </c>
      <c r="AE41" s="714"/>
      <c r="AF41" s="714"/>
      <c r="AG41" s="714"/>
      <c r="AH41" s="714"/>
      <c r="AI41" s="714"/>
      <c r="AJ41" s="714"/>
      <c r="AK41" s="714"/>
      <c r="AL41" s="683" t="s">
        <v>235</v>
      </c>
      <c r="AM41" s="684"/>
      <c r="AN41" s="684"/>
      <c r="AO41" s="715"/>
      <c r="AQ41" s="723" t="s">
        <v>348</v>
      </c>
      <c r="AR41" s="724"/>
      <c r="AS41" s="724"/>
      <c r="AT41" s="724"/>
      <c r="AU41" s="724"/>
      <c r="AV41" s="724"/>
      <c r="AW41" s="724"/>
      <c r="AX41" s="724"/>
      <c r="AY41" s="725"/>
      <c r="AZ41" s="680">
        <v>558843</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226</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354469</v>
      </c>
      <c r="S42" s="681"/>
      <c r="T42" s="681"/>
      <c r="U42" s="681"/>
      <c r="V42" s="681"/>
      <c r="W42" s="681"/>
      <c r="X42" s="681"/>
      <c r="Y42" s="682"/>
      <c r="Z42" s="713">
        <v>2</v>
      </c>
      <c r="AA42" s="713"/>
      <c r="AB42" s="713"/>
      <c r="AC42" s="713"/>
      <c r="AD42" s="714" t="s">
        <v>235</v>
      </c>
      <c r="AE42" s="714"/>
      <c r="AF42" s="714"/>
      <c r="AG42" s="714"/>
      <c r="AH42" s="714"/>
      <c r="AI42" s="714"/>
      <c r="AJ42" s="714"/>
      <c r="AK42" s="714"/>
      <c r="AL42" s="683" t="s">
        <v>235</v>
      </c>
      <c r="AM42" s="684"/>
      <c r="AN42" s="684"/>
      <c r="AO42" s="715"/>
      <c r="AQ42" s="716" t="s">
        <v>352</v>
      </c>
      <c r="AR42" s="717"/>
      <c r="AS42" s="717"/>
      <c r="AT42" s="717"/>
      <c r="AU42" s="717"/>
      <c r="AV42" s="717"/>
      <c r="AW42" s="717"/>
      <c r="AX42" s="717"/>
      <c r="AY42" s="718"/>
      <c r="AZ42" s="664">
        <v>656067</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305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1655927</v>
      </c>
      <c r="CS42" s="681"/>
      <c r="CT42" s="681"/>
      <c r="CU42" s="681"/>
      <c r="CV42" s="681"/>
      <c r="CW42" s="681"/>
      <c r="CX42" s="681"/>
      <c r="CY42" s="682"/>
      <c r="CZ42" s="683">
        <v>9.6999999999999993</v>
      </c>
      <c r="DA42" s="684"/>
      <c r="DB42" s="684"/>
      <c r="DC42" s="685"/>
      <c r="DD42" s="686">
        <v>343888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17469223</v>
      </c>
      <c r="S43" s="703"/>
      <c r="T43" s="703"/>
      <c r="U43" s="703"/>
      <c r="V43" s="703"/>
      <c r="W43" s="703"/>
      <c r="X43" s="703"/>
      <c r="Y43" s="704"/>
      <c r="Z43" s="705">
        <v>100</v>
      </c>
      <c r="AA43" s="705"/>
      <c r="AB43" s="705"/>
      <c r="AC43" s="705"/>
      <c r="AD43" s="706">
        <v>6694267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211547</v>
      </c>
      <c r="CS43" s="699"/>
      <c r="CT43" s="699"/>
      <c r="CU43" s="699"/>
      <c r="CV43" s="699"/>
      <c r="CW43" s="699"/>
      <c r="CX43" s="699"/>
      <c r="CY43" s="700"/>
      <c r="CZ43" s="683">
        <v>1.2</v>
      </c>
      <c r="DA43" s="701"/>
      <c r="DB43" s="701"/>
      <c r="DC43" s="702"/>
      <c r="DD43" s="686">
        <v>209407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1654007</v>
      </c>
      <c r="CS44" s="681"/>
      <c r="CT44" s="681"/>
      <c r="CU44" s="681"/>
      <c r="CV44" s="681"/>
      <c r="CW44" s="681"/>
      <c r="CX44" s="681"/>
      <c r="CY44" s="682"/>
      <c r="CZ44" s="683">
        <v>9.6999999999999993</v>
      </c>
      <c r="DA44" s="684"/>
      <c r="DB44" s="684"/>
      <c r="DC44" s="685"/>
      <c r="DD44" s="686">
        <v>341968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1261923</v>
      </c>
      <c r="CS45" s="699"/>
      <c r="CT45" s="699"/>
      <c r="CU45" s="699"/>
      <c r="CV45" s="699"/>
      <c r="CW45" s="699"/>
      <c r="CX45" s="699"/>
      <c r="CY45" s="700"/>
      <c r="CZ45" s="683">
        <v>7.4</v>
      </c>
      <c r="DA45" s="701"/>
      <c r="DB45" s="701"/>
      <c r="DC45" s="702"/>
      <c r="DD45" s="686">
        <v>194313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392084</v>
      </c>
      <c r="CS46" s="681"/>
      <c r="CT46" s="681"/>
      <c r="CU46" s="681"/>
      <c r="CV46" s="681"/>
      <c r="CW46" s="681"/>
      <c r="CX46" s="681"/>
      <c r="CY46" s="682"/>
      <c r="CZ46" s="683">
        <v>2.2999999999999998</v>
      </c>
      <c r="DA46" s="684"/>
      <c r="DB46" s="684"/>
      <c r="DC46" s="685"/>
      <c r="DD46" s="686">
        <v>147655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1920</v>
      </c>
      <c r="CS47" s="699"/>
      <c r="CT47" s="699"/>
      <c r="CU47" s="699"/>
      <c r="CV47" s="699"/>
      <c r="CW47" s="699"/>
      <c r="CX47" s="699"/>
      <c r="CY47" s="700"/>
      <c r="CZ47" s="683">
        <v>0</v>
      </c>
      <c r="DA47" s="701"/>
      <c r="DB47" s="701"/>
      <c r="DC47" s="702"/>
      <c r="DD47" s="686">
        <v>1920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16996987</v>
      </c>
      <c r="CS49" s="665"/>
      <c r="CT49" s="665"/>
      <c r="CU49" s="665"/>
      <c r="CV49" s="665"/>
      <c r="CW49" s="665"/>
      <c r="CX49" s="665"/>
      <c r="CY49" s="666"/>
      <c r="CZ49" s="667">
        <v>100</v>
      </c>
      <c r="DA49" s="668"/>
      <c r="DB49" s="668"/>
      <c r="DC49" s="669"/>
      <c r="DD49" s="670">
        <v>7945592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9hY3i30qOK62ATzs5Qh2YH9cp6UB3X7xPx5ANBfo0V/WLA6bT3QfM/XvurBo9nVuw+l3sStZyuaU5DJ6SKr2A==" saltValue="g9teiled7zlF0Zs97sak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9" t="s">
        <v>367</v>
      </c>
      <c r="DK2" s="1210"/>
      <c r="DL2" s="1210"/>
      <c r="DM2" s="1210"/>
      <c r="DN2" s="1210"/>
      <c r="DO2" s="1211"/>
      <c r="DP2" s="251"/>
      <c r="DQ2" s="1209" t="s">
        <v>368</v>
      </c>
      <c r="DR2" s="1210"/>
      <c r="DS2" s="1210"/>
      <c r="DT2" s="1210"/>
      <c r="DU2" s="1210"/>
      <c r="DV2" s="1210"/>
      <c r="DW2" s="1210"/>
      <c r="DX2" s="1210"/>
      <c r="DY2" s="1210"/>
      <c r="DZ2" s="1211"/>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62" t="s">
        <v>369</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4" t="s">
        <v>371</v>
      </c>
      <c r="B5" s="1095"/>
      <c r="C5" s="1095"/>
      <c r="D5" s="1095"/>
      <c r="E5" s="1095"/>
      <c r="F5" s="1095"/>
      <c r="G5" s="1095"/>
      <c r="H5" s="1095"/>
      <c r="I5" s="1095"/>
      <c r="J5" s="1095"/>
      <c r="K5" s="1095"/>
      <c r="L5" s="1095"/>
      <c r="M5" s="1095"/>
      <c r="N5" s="1095"/>
      <c r="O5" s="1095"/>
      <c r="P5" s="1096"/>
      <c r="Q5" s="1100" t="s">
        <v>372</v>
      </c>
      <c r="R5" s="1101"/>
      <c r="S5" s="1101"/>
      <c r="T5" s="1101"/>
      <c r="U5" s="1102"/>
      <c r="V5" s="1100" t="s">
        <v>373</v>
      </c>
      <c r="W5" s="1101"/>
      <c r="X5" s="1101"/>
      <c r="Y5" s="1101"/>
      <c r="Z5" s="1102"/>
      <c r="AA5" s="1100" t="s">
        <v>374</v>
      </c>
      <c r="AB5" s="1101"/>
      <c r="AC5" s="1101"/>
      <c r="AD5" s="1101"/>
      <c r="AE5" s="1101"/>
      <c r="AF5" s="1212" t="s">
        <v>375</v>
      </c>
      <c r="AG5" s="1101"/>
      <c r="AH5" s="1101"/>
      <c r="AI5" s="1101"/>
      <c r="AJ5" s="1116"/>
      <c r="AK5" s="1101" t="s">
        <v>376</v>
      </c>
      <c r="AL5" s="1101"/>
      <c r="AM5" s="1101"/>
      <c r="AN5" s="1101"/>
      <c r="AO5" s="1102"/>
      <c r="AP5" s="1100" t="s">
        <v>377</v>
      </c>
      <c r="AQ5" s="1101"/>
      <c r="AR5" s="1101"/>
      <c r="AS5" s="1101"/>
      <c r="AT5" s="1102"/>
      <c r="AU5" s="1100" t="s">
        <v>378</v>
      </c>
      <c r="AV5" s="1101"/>
      <c r="AW5" s="1101"/>
      <c r="AX5" s="1101"/>
      <c r="AY5" s="1116"/>
      <c r="AZ5" s="258"/>
      <c r="BA5" s="258"/>
      <c r="BB5" s="258"/>
      <c r="BC5" s="258"/>
      <c r="BD5" s="258"/>
      <c r="BE5" s="259"/>
      <c r="BF5" s="259"/>
      <c r="BG5" s="259"/>
      <c r="BH5" s="259"/>
      <c r="BI5" s="259"/>
      <c r="BJ5" s="259"/>
      <c r="BK5" s="259"/>
      <c r="BL5" s="259"/>
      <c r="BM5" s="259"/>
      <c r="BN5" s="259"/>
      <c r="BO5" s="259"/>
      <c r="BP5" s="259"/>
      <c r="BQ5" s="1094" t="s">
        <v>379</v>
      </c>
      <c r="BR5" s="1095"/>
      <c r="BS5" s="1095"/>
      <c r="BT5" s="1095"/>
      <c r="BU5" s="1095"/>
      <c r="BV5" s="1095"/>
      <c r="BW5" s="1095"/>
      <c r="BX5" s="1095"/>
      <c r="BY5" s="1095"/>
      <c r="BZ5" s="1095"/>
      <c r="CA5" s="1095"/>
      <c r="CB5" s="1095"/>
      <c r="CC5" s="1095"/>
      <c r="CD5" s="1095"/>
      <c r="CE5" s="1095"/>
      <c r="CF5" s="1095"/>
      <c r="CG5" s="1096"/>
      <c r="CH5" s="1100" t="s">
        <v>380</v>
      </c>
      <c r="CI5" s="1101"/>
      <c r="CJ5" s="1101"/>
      <c r="CK5" s="1101"/>
      <c r="CL5" s="1102"/>
      <c r="CM5" s="1100" t="s">
        <v>381</v>
      </c>
      <c r="CN5" s="1101"/>
      <c r="CO5" s="1101"/>
      <c r="CP5" s="1101"/>
      <c r="CQ5" s="1102"/>
      <c r="CR5" s="1100" t="s">
        <v>382</v>
      </c>
      <c r="CS5" s="1101"/>
      <c r="CT5" s="1101"/>
      <c r="CU5" s="1101"/>
      <c r="CV5" s="1102"/>
      <c r="CW5" s="1100" t="s">
        <v>383</v>
      </c>
      <c r="CX5" s="1101"/>
      <c r="CY5" s="1101"/>
      <c r="CZ5" s="1101"/>
      <c r="DA5" s="1102"/>
      <c r="DB5" s="1100" t="s">
        <v>384</v>
      </c>
      <c r="DC5" s="1101"/>
      <c r="DD5" s="1101"/>
      <c r="DE5" s="1101"/>
      <c r="DF5" s="1102"/>
      <c r="DG5" s="1197" t="s">
        <v>385</v>
      </c>
      <c r="DH5" s="1198"/>
      <c r="DI5" s="1198"/>
      <c r="DJ5" s="1198"/>
      <c r="DK5" s="1199"/>
      <c r="DL5" s="1197" t="s">
        <v>386</v>
      </c>
      <c r="DM5" s="1198"/>
      <c r="DN5" s="1198"/>
      <c r="DO5" s="1198"/>
      <c r="DP5" s="1199"/>
      <c r="DQ5" s="1100" t="s">
        <v>387</v>
      </c>
      <c r="DR5" s="1101"/>
      <c r="DS5" s="1101"/>
      <c r="DT5" s="1101"/>
      <c r="DU5" s="1102"/>
      <c r="DV5" s="1100" t="s">
        <v>378</v>
      </c>
      <c r="DW5" s="1101"/>
      <c r="DX5" s="1101"/>
      <c r="DY5" s="1101"/>
      <c r="DZ5" s="1116"/>
      <c r="EA5" s="256"/>
    </row>
    <row r="6" spans="1:131" s="257" customFormat="1" ht="26.25" customHeight="1" thickBot="1">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3"/>
      <c r="AG6" s="1104"/>
      <c r="AH6" s="1104"/>
      <c r="AI6" s="1104"/>
      <c r="AJ6" s="1117"/>
      <c r="AK6" s="1104"/>
      <c r="AL6" s="1104"/>
      <c r="AM6" s="1104"/>
      <c r="AN6" s="1104"/>
      <c r="AO6" s="1105"/>
      <c r="AP6" s="1103"/>
      <c r="AQ6" s="1104"/>
      <c r="AR6" s="1104"/>
      <c r="AS6" s="1104"/>
      <c r="AT6" s="1105"/>
      <c r="AU6" s="1103"/>
      <c r="AV6" s="1104"/>
      <c r="AW6" s="1104"/>
      <c r="AX6" s="1104"/>
      <c r="AY6" s="1117"/>
      <c r="AZ6" s="254"/>
      <c r="BA6" s="254"/>
      <c r="BB6" s="254"/>
      <c r="BC6" s="254"/>
      <c r="BD6" s="254"/>
      <c r="BE6" s="255"/>
      <c r="BF6" s="255"/>
      <c r="BG6" s="255"/>
      <c r="BH6" s="255"/>
      <c r="BI6" s="255"/>
      <c r="BJ6" s="255"/>
      <c r="BK6" s="255"/>
      <c r="BL6" s="255"/>
      <c r="BM6" s="255"/>
      <c r="BN6" s="255"/>
      <c r="BO6" s="255"/>
      <c r="BP6" s="255"/>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0"/>
      <c r="DH6" s="1201"/>
      <c r="DI6" s="1201"/>
      <c r="DJ6" s="1201"/>
      <c r="DK6" s="1202"/>
      <c r="DL6" s="1200"/>
      <c r="DM6" s="1201"/>
      <c r="DN6" s="1201"/>
      <c r="DO6" s="1201"/>
      <c r="DP6" s="1202"/>
      <c r="DQ6" s="1103"/>
      <c r="DR6" s="1104"/>
      <c r="DS6" s="1104"/>
      <c r="DT6" s="1104"/>
      <c r="DU6" s="1105"/>
      <c r="DV6" s="1103"/>
      <c r="DW6" s="1104"/>
      <c r="DX6" s="1104"/>
      <c r="DY6" s="1104"/>
      <c r="DZ6" s="1117"/>
      <c r="EA6" s="256"/>
    </row>
    <row r="7" spans="1:131" s="257" customFormat="1" ht="26.25" customHeight="1" thickTop="1">
      <c r="A7" s="260">
        <v>1</v>
      </c>
      <c r="B7" s="1148" t="s">
        <v>388</v>
      </c>
      <c r="C7" s="1149"/>
      <c r="D7" s="1149"/>
      <c r="E7" s="1149"/>
      <c r="F7" s="1149"/>
      <c r="G7" s="1149"/>
      <c r="H7" s="1149"/>
      <c r="I7" s="1149"/>
      <c r="J7" s="1149"/>
      <c r="K7" s="1149"/>
      <c r="L7" s="1149"/>
      <c r="M7" s="1149"/>
      <c r="N7" s="1149"/>
      <c r="O7" s="1149"/>
      <c r="P7" s="1150"/>
      <c r="Q7" s="1203">
        <v>17308</v>
      </c>
      <c r="R7" s="1204"/>
      <c r="S7" s="1204"/>
      <c r="T7" s="1204"/>
      <c r="U7" s="1204"/>
      <c r="V7" s="1204">
        <v>16836</v>
      </c>
      <c r="W7" s="1204"/>
      <c r="X7" s="1204"/>
      <c r="Y7" s="1204"/>
      <c r="Z7" s="1204"/>
      <c r="AA7" s="1204">
        <f>Q7-V7</f>
        <v>472</v>
      </c>
      <c r="AB7" s="1204"/>
      <c r="AC7" s="1204"/>
      <c r="AD7" s="1204"/>
      <c r="AE7" s="1205"/>
      <c r="AF7" s="1206">
        <v>432</v>
      </c>
      <c r="AG7" s="1207"/>
      <c r="AH7" s="1207"/>
      <c r="AI7" s="1207"/>
      <c r="AJ7" s="1208"/>
      <c r="AK7" s="1190">
        <v>667</v>
      </c>
      <c r="AL7" s="1191"/>
      <c r="AM7" s="1191"/>
      <c r="AN7" s="1191"/>
      <c r="AO7" s="1191"/>
      <c r="AP7" s="1191">
        <v>9497</v>
      </c>
      <c r="AQ7" s="1191"/>
      <c r="AR7" s="1191"/>
      <c r="AS7" s="1191"/>
      <c r="AT7" s="1191"/>
      <c r="AU7" s="1192"/>
      <c r="AV7" s="1192"/>
      <c r="AW7" s="1192"/>
      <c r="AX7" s="1192"/>
      <c r="AY7" s="1193"/>
      <c r="AZ7" s="254"/>
      <c r="BA7" s="254"/>
      <c r="BB7" s="254"/>
      <c r="BC7" s="254"/>
      <c r="BD7" s="254"/>
      <c r="BE7" s="255"/>
      <c r="BF7" s="255"/>
      <c r="BG7" s="255"/>
      <c r="BH7" s="255"/>
      <c r="BI7" s="255"/>
      <c r="BJ7" s="255"/>
      <c r="BK7" s="255"/>
      <c r="BL7" s="255"/>
      <c r="BM7" s="255"/>
      <c r="BN7" s="255"/>
      <c r="BO7" s="255"/>
      <c r="BP7" s="255"/>
      <c r="BQ7" s="261">
        <v>1</v>
      </c>
      <c r="BR7" s="262"/>
      <c r="BS7" s="1194" t="s">
        <v>603</v>
      </c>
      <c r="BT7" s="1195"/>
      <c r="BU7" s="1195"/>
      <c r="BV7" s="1195"/>
      <c r="BW7" s="1195"/>
      <c r="BX7" s="1195"/>
      <c r="BY7" s="1195"/>
      <c r="BZ7" s="1195"/>
      <c r="CA7" s="1195"/>
      <c r="CB7" s="1195"/>
      <c r="CC7" s="1195"/>
      <c r="CD7" s="1195"/>
      <c r="CE7" s="1195"/>
      <c r="CF7" s="1195"/>
      <c r="CG7" s="1196"/>
      <c r="CH7" s="1187">
        <v>3</v>
      </c>
      <c r="CI7" s="1188"/>
      <c r="CJ7" s="1188"/>
      <c r="CK7" s="1188"/>
      <c r="CL7" s="1189"/>
      <c r="CM7" s="1187">
        <v>2156</v>
      </c>
      <c r="CN7" s="1188"/>
      <c r="CO7" s="1188"/>
      <c r="CP7" s="1188"/>
      <c r="CQ7" s="1189"/>
      <c r="CR7" s="1187">
        <v>5</v>
      </c>
      <c r="CS7" s="1188"/>
      <c r="CT7" s="1188"/>
      <c r="CU7" s="1188"/>
      <c r="CV7" s="1189"/>
      <c r="CW7" s="1187">
        <v>0</v>
      </c>
      <c r="CX7" s="1188"/>
      <c r="CY7" s="1188"/>
      <c r="CZ7" s="1188"/>
      <c r="DA7" s="1189"/>
      <c r="DB7" s="1187">
        <v>0</v>
      </c>
      <c r="DC7" s="1188"/>
      <c r="DD7" s="1188"/>
      <c r="DE7" s="1188"/>
      <c r="DF7" s="1189"/>
      <c r="DG7" s="1187">
        <v>2097</v>
      </c>
      <c r="DH7" s="1188"/>
      <c r="DI7" s="1188"/>
      <c r="DJ7" s="1188"/>
      <c r="DK7" s="1189"/>
      <c r="DL7" s="1187">
        <v>2097</v>
      </c>
      <c r="DM7" s="1188"/>
      <c r="DN7" s="1188"/>
      <c r="DO7" s="1188"/>
      <c r="DP7" s="1189"/>
      <c r="DQ7" s="1187">
        <v>0</v>
      </c>
      <c r="DR7" s="1188"/>
      <c r="DS7" s="1188"/>
      <c r="DT7" s="1188"/>
      <c r="DU7" s="1189"/>
      <c r="DV7" s="1214"/>
      <c r="DW7" s="1215"/>
      <c r="DX7" s="1215"/>
      <c r="DY7" s="1215"/>
      <c r="DZ7" s="1216"/>
      <c r="EA7" s="256"/>
    </row>
    <row r="8" spans="1:131" s="257" customFormat="1" ht="26.25" customHeight="1">
      <c r="A8" s="263">
        <v>2</v>
      </c>
      <c r="B8" s="1136"/>
      <c r="C8" s="1137"/>
      <c r="D8" s="1137"/>
      <c r="E8" s="1137"/>
      <c r="F8" s="1137"/>
      <c r="G8" s="1137"/>
      <c r="H8" s="1137"/>
      <c r="I8" s="1137"/>
      <c r="J8" s="1137"/>
      <c r="K8" s="1137"/>
      <c r="L8" s="1137"/>
      <c r="M8" s="1137"/>
      <c r="N8" s="1137"/>
      <c r="O8" s="1137"/>
      <c r="P8" s="1138"/>
      <c r="Q8" s="1142"/>
      <c r="R8" s="1143"/>
      <c r="S8" s="1143"/>
      <c r="T8" s="1143"/>
      <c r="U8" s="1143"/>
      <c r="V8" s="1143"/>
      <c r="W8" s="1143"/>
      <c r="X8" s="1143"/>
      <c r="Y8" s="1143"/>
      <c r="Z8" s="1143"/>
      <c r="AA8" s="1143"/>
      <c r="AB8" s="1143"/>
      <c r="AC8" s="1143"/>
      <c r="AD8" s="1143"/>
      <c r="AE8" s="1144"/>
      <c r="AF8" s="1118"/>
      <c r="AG8" s="1119"/>
      <c r="AH8" s="1119"/>
      <c r="AI8" s="1119"/>
      <c r="AJ8" s="1120"/>
      <c r="AK8" s="1185"/>
      <c r="AL8" s="1186"/>
      <c r="AM8" s="1186"/>
      <c r="AN8" s="1186"/>
      <c r="AO8" s="1186"/>
      <c r="AP8" s="1186"/>
      <c r="AQ8" s="1186"/>
      <c r="AR8" s="1186"/>
      <c r="AS8" s="1186"/>
      <c r="AT8" s="1186"/>
      <c r="AU8" s="1183"/>
      <c r="AV8" s="1183"/>
      <c r="AW8" s="1183"/>
      <c r="AX8" s="1183"/>
      <c r="AY8" s="1184"/>
      <c r="AZ8" s="254"/>
      <c r="BA8" s="254"/>
      <c r="BB8" s="254"/>
      <c r="BC8" s="254"/>
      <c r="BD8" s="254"/>
      <c r="BE8" s="255"/>
      <c r="BF8" s="255"/>
      <c r="BG8" s="255"/>
      <c r="BH8" s="255"/>
      <c r="BI8" s="255"/>
      <c r="BJ8" s="255"/>
      <c r="BK8" s="255"/>
      <c r="BL8" s="255"/>
      <c r="BM8" s="255"/>
      <c r="BN8" s="255"/>
      <c r="BO8" s="255"/>
      <c r="BP8" s="255"/>
      <c r="BQ8" s="264">
        <v>2</v>
      </c>
      <c r="BR8" s="265"/>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6"/>
    </row>
    <row r="9" spans="1:131" s="257" customFormat="1" ht="26.25" customHeight="1">
      <c r="A9" s="263">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5"/>
      <c r="AL9" s="1186"/>
      <c r="AM9" s="1186"/>
      <c r="AN9" s="1186"/>
      <c r="AO9" s="1186"/>
      <c r="AP9" s="1186"/>
      <c r="AQ9" s="1186"/>
      <c r="AR9" s="1186"/>
      <c r="AS9" s="1186"/>
      <c r="AT9" s="1186"/>
      <c r="AU9" s="1183"/>
      <c r="AV9" s="1183"/>
      <c r="AW9" s="1183"/>
      <c r="AX9" s="1183"/>
      <c r="AY9" s="1184"/>
      <c r="AZ9" s="254"/>
      <c r="BA9" s="254"/>
      <c r="BB9" s="254"/>
      <c r="BC9" s="254"/>
      <c r="BD9" s="254"/>
      <c r="BE9" s="255"/>
      <c r="BF9" s="255"/>
      <c r="BG9" s="255"/>
      <c r="BH9" s="255"/>
      <c r="BI9" s="255"/>
      <c r="BJ9" s="255"/>
      <c r="BK9" s="255"/>
      <c r="BL9" s="255"/>
      <c r="BM9" s="255"/>
      <c r="BN9" s="255"/>
      <c r="BO9" s="255"/>
      <c r="BP9" s="255"/>
      <c r="BQ9" s="264">
        <v>3</v>
      </c>
      <c r="BR9" s="265"/>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6"/>
    </row>
    <row r="10" spans="1:131" s="257" customFormat="1" ht="26.25" customHeight="1">
      <c r="A10" s="263">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5"/>
      <c r="AL10" s="1186"/>
      <c r="AM10" s="1186"/>
      <c r="AN10" s="1186"/>
      <c r="AO10" s="1186"/>
      <c r="AP10" s="1186"/>
      <c r="AQ10" s="1186"/>
      <c r="AR10" s="1186"/>
      <c r="AS10" s="1186"/>
      <c r="AT10" s="1186"/>
      <c r="AU10" s="1183"/>
      <c r="AV10" s="1183"/>
      <c r="AW10" s="1183"/>
      <c r="AX10" s="1183"/>
      <c r="AY10" s="1184"/>
      <c r="AZ10" s="254"/>
      <c r="BA10" s="254"/>
      <c r="BB10" s="254"/>
      <c r="BC10" s="254"/>
      <c r="BD10" s="254"/>
      <c r="BE10" s="255"/>
      <c r="BF10" s="255"/>
      <c r="BG10" s="255"/>
      <c r="BH10" s="255"/>
      <c r="BI10" s="255"/>
      <c r="BJ10" s="255"/>
      <c r="BK10" s="255"/>
      <c r="BL10" s="255"/>
      <c r="BM10" s="255"/>
      <c r="BN10" s="255"/>
      <c r="BO10" s="255"/>
      <c r="BP10" s="255"/>
      <c r="BQ10" s="264">
        <v>4</v>
      </c>
      <c r="BR10" s="265"/>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6"/>
    </row>
    <row r="11" spans="1:131" s="257" customFormat="1" ht="26.25" customHeight="1">
      <c r="A11" s="263">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5"/>
      <c r="AL11" s="1186"/>
      <c r="AM11" s="1186"/>
      <c r="AN11" s="1186"/>
      <c r="AO11" s="1186"/>
      <c r="AP11" s="1186"/>
      <c r="AQ11" s="1186"/>
      <c r="AR11" s="1186"/>
      <c r="AS11" s="1186"/>
      <c r="AT11" s="1186"/>
      <c r="AU11" s="1183"/>
      <c r="AV11" s="1183"/>
      <c r="AW11" s="1183"/>
      <c r="AX11" s="1183"/>
      <c r="AY11" s="1184"/>
      <c r="AZ11" s="254"/>
      <c r="BA11" s="254"/>
      <c r="BB11" s="254"/>
      <c r="BC11" s="254"/>
      <c r="BD11" s="254"/>
      <c r="BE11" s="255"/>
      <c r="BF11" s="255"/>
      <c r="BG11" s="255"/>
      <c r="BH11" s="255"/>
      <c r="BI11" s="255"/>
      <c r="BJ11" s="255"/>
      <c r="BK11" s="255"/>
      <c r="BL11" s="255"/>
      <c r="BM11" s="255"/>
      <c r="BN11" s="255"/>
      <c r="BO11" s="255"/>
      <c r="BP11" s="255"/>
      <c r="BQ11" s="264">
        <v>5</v>
      </c>
      <c r="BR11" s="265"/>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6"/>
    </row>
    <row r="12" spans="1:131" s="257" customFormat="1" ht="26.25" customHeight="1">
      <c r="A12" s="263">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5"/>
      <c r="AL12" s="1186"/>
      <c r="AM12" s="1186"/>
      <c r="AN12" s="1186"/>
      <c r="AO12" s="1186"/>
      <c r="AP12" s="1186"/>
      <c r="AQ12" s="1186"/>
      <c r="AR12" s="1186"/>
      <c r="AS12" s="1186"/>
      <c r="AT12" s="1186"/>
      <c r="AU12" s="1183"/>
      <c r="AV12" s="1183"/>
      <c r="AW12" s="1183"/>
      <c r="AX12" s="1183"/>
      <c r="AY12" s="1184"/>
      <c r="AZ12" s="254"/>
      <c r="BA12" s="254"/>
      <c r="BB12" s="254"/>
      <c r="BC12" s="254"/>
      <c r="BD12" s="254"/>
      <c r="BE12" s="255"/>
      <c r="BF12" s="255"/>
      <c r="BG12" s="255"/>
      <c r="BH12" s="255"/>
      <c r="BI12" s="255"/>
      <c r="BJ12" s="255"/>
      <c r="BK12" s="255"/>
      <c r="BL12" s="255"/>
      <c r="BM12" s="255"/>
      <c r="BN12" s="255"/>
      <c r="BO12" s="255"/>
      <c r="BP12" s="255"/>
      <c r="BQ12" s="264">
        <v>6</v>
      </c>
      <c r="BR12" s="265"/>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6"/>
    </row>
    <row r="13" spans="1:131" s="257" customFormat="1" ht="26.25" customHeight="1">
      <c r="A13" s="263">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5"/>
      <c r="AL13" s="1186"/>
      <c r="AM13" s="1186"/>
      <c r="AN13" s="1186"/>
      <c r="AO13" s="1186"/>
      <c r="AP13" s="1186"/>
      <c r="AQ13" s="1186"/>
      <c r="AR13" s="1186"/>
      <c r="AS13" s="1186"/>
      <c r="AT13" s="1186"/>
      <c r="AU13" s="1183"/>
      <c r="AV13" s="1183"/>
      <c r="AW13" s="1183"/>
      <c r="AX13" s="1183"/>
      <c r="AY13" s="1184"/>
      <c r="AZ13" s="254"/>
      <c r="BA13" s="254"/>
      <c r="BB13" s="254"/>
      <c r="BC13" s="254"/>
      <c r="BD13" s="254"/>
      <c r="BE13" s="255"/>
      <c r="BF13" s="255"/>
      <c r="BG13" s="255"/>
      <c r="BH13" s="255"/>
      <c r="BI13" s="255"/>
      <c r="BJ13" s="255"/>
      <c r="BK13" s="255"/>
      <c r="BL13" s="255"/>
      <c r="BM13" s="255"/>
      <c r="BN13" s="255"/>
      <c r="BO13" s="255"/>
      <c r="BP13" s="255"/>
      <c r="BQ13" s="264">
        <v>7</v>
      </c>
      <c r="BR13" s="265"/>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6"/>
    </row>
    <row r="14" spans="1:131" s="257" customFormat="1" ht="26.25" customHeight="1">
      <c r="A14" s="263">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5"/>
      <c r="AL14" s="1186"/>
      <c r="AM14" s="1186"/>
      <c r="AN14" s="1186"/>
      <c r="AO14" s="1186"/>
      <c r="AP14" s="1186"/>
      <c r="AQ14" s="1186"/>
      <c r="AR14" s="1186"/>
      <c r="AS14" s="1186"/>
      <c r="AT14" s="1186"/>
      <c r="AU14" s="1183"/>
      <c r="AV14" s="1183"/>
      <c r="AW14" s="1183"/>
      <c r="AX14" s="1183"/>
      <c r="AY14" s="1184"/>
      <c r="AZ14" s="254"/>
      <c r="BA14" s="254"/>
      <c r="BB14" s="254"/>
      <c r="BC14" s="254"/>
      <c r="BD14" s="254"/>
      <c r="BE14" s="255"/>
      <c r="BF14" s="255"/>
      <c r="BG14" s="255"/>
      <c r="BH14" s="255"/>
      <c r="BI14" s="255"/>
      <c r="BJ14" s="255"/>
      <c r="BK14" s="255"/>
      <c r="BL14" s="255"/>
      <c r="BM14" s="255"/>
      <c r="BN14" s="255"/>
      <c r="BO14" s="255"/>
      <c r="BP14" s="255"/>
      <c r="BQ14" s="264">
        <v>8</v>
      </c>
      <c r="BR14" s="265"/>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6"/>
    </row>
    <row r="15" spans="1:131" s="257" customFormat="1" ht="26.25" customHeight="1">
      <c r="A15" s="263">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5"/>
      <c r="AL15" s="1186"/>
      <c r="AM15" s="1186"/>
      <c r="AN15" s="1186"/>
      <c r="AO15" s="1186"/>
      <c r="AP15" s="1186"/>
      <c r="AQ15" s="1186"/>
      <c r="AR15" s="1186"/>
      <c r="AS15" s="1186"/>
      <c r="AT15" s="1186"/>
      <c r="AU15" s="1183"/>
      <c r="AV15" s="1183"/>
      <c r="AW15" s="1183"/>
      <c r="AX15" s="1183"/>
      <c r="AY15" s="1184"/>
      <c r="AZ15" s="254"/>
      <c r="BA15" s="254"/>
      <c r="BB15" s="254"/>
      <c r="BC15" s="254"/>
      <c r="BD15" s="254"/>
      <c r="BE15" s="255"/>
      <c r="BF15" s="255"/>
      <c r="BG15" s="255"/>
      <c r="BH15" s="255"/>
      <c r="BI15" s="255"/>
      <c r="BJ15" s="255"/>
      <c r="BK15" s="255"/>
      <c r="BL15" s="255"/>
      <c r="BM15" s="255"/>
      <c r="BN15" s="255"/>
      <c r="BO15" s="255"/>
      <c r="BP15" s="255"/>
      <c r="BQ15" s="264">
        <v>9</v>
      </c>
      <c r="BR15" s="265"/>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6"/>
    </row>
    <row r="16" spans="1:131" s="257" customFormat="1" ht="26.25" customHeight="1">
      <c r="A16" s="263">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5"/>
      <c r="AL16" s="1186"/>
      <c r="AM16" s="1186"/>
      <c r="AN16" s="1186"/>
      <c r="AO16" s="1186"/>
      <c r="AP16" s="1186"/>
      <c r="AQ16" s="1186"/>
      <c r="AR16" s="1186"/>
      <c r="AS16" s="1186"/>
      <c r="AT16" s="1186"/>
      <c r="AU16" s="1183"/>
      <c r="AV16" s="1183"/>
      <c r="AW16" s="1183"/>
      <c r="AX16" s="1183"/>
      <c r="AY16" s="1184"/>
      <c r="AZ16" s="254"/>
      <c r="BA16" s="254"/>
      <c r="BB16" s="254"/>
      <c r="BC16" s="254"/>
      <c r="BD16" s="254"/>
      <c r="BE16" s="255"/>
      <c r="BF16" s="255"/>
      <c r="BG16" s="255"/>
      <c r="BH16" s="255"/>
      <c r="BI16" s="255"/>
      <c r="BJ16" s="255"/>
      <c r="BK16" s="255"/>
      <c r="BL16" s="255"/>
      <c r="BM16" s="255"/>
      <c r="BN16" s="255"/>
      <c r="BO16" s="255"/>
      <c r="BP16" s="255"/>
      <c r="BQ16" s="264">
        <v>10</v>
      </c>
      <c r="BR16" s="265"/>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6"/>
    </row>
    <row r="17" spans="1:131" s="257" customFormat="1" ht="26.25" customHeight="1">
      <c r="A17" s="263">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5"/>
      <c r="AL17" s="1186"/>
      <c r="AM17" s="1186"/>
      <c r="AN17" s="1186"/>
      <c r="AO17" s="1186"/>
      <c r="AP17" s="1186"/>
      <c r="AQ17" s="1186"/>
      <c r="AR17" s="1186"/>
      <c r="AS17" s="1186"/>
      <c r="AT17" s="1186"/>
      <c r="AU17" s="1183"/>
      <c r="AV17" s="1183"/>
      <c r="AW17" s="1183"/>
      <c r="AX17" s="1183"/>
      <c r="AY17" s="1184"/>
      <c r="AZ17" s="254"/>
      <c r="BA17" s="254"/>
      <c r="BB17" s="254"/>
      <c r="BC17" s="254"/>
      <c r="BD17" s="254"/>
      <c r="BE17" s="255"/>
      <c r="BF17" s="255"/>
      <c r="BG17" s="255"/>
      <c r="BH17" s="255"/>
      <c r="BI17" s="255"/>
      <c r="BJ17" s="255"/>
      <c r="BK17" s="255"/>
      <c r="BL17" s="255"/>
      <c r="BM17" s="255"/>
      <c r="BN17" s="255"/>
      <c r="BO17" s="255"/>
      <c r="BP17" s="255"/>
      <c r="BQ17" s="264">
        <v>11</v>
      </c>
      <c r="BR17" s="265"/>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6"/>
    </row>
    <row r="18" spans="1:131" s="257" customFormat="1" ht="26.25" customHeight="1">
      <c r="A18" s="263">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5"/>
      <c r="AL18" s="1186"/>
      <c r="AM18" s="1186"/>
      <c r="AN18" s="1186"/>
      <c r="AO18" s="1186"/>
      <c r="AP18" s="1186"/>
      <c r="AQ18" s="1186"/>
      <c r="AR18" s="1186"/>
      <c r="AS18" s="1186"/>
      <c r="AT18" s="1186"/>
      <c r="AU18" s="1183"/>
      <c r="AV18" s="1183"/>
      <c r="AW18" s="1183"/>
      <c r="AX18" s="1183"/>
      <c r="AY18" s="1184"/>
      <c r="AZ18" s="254"/>
      <c r="BA18" s="254"/>
      <c r="BB18" s="254"/>
      <c r="BC18" s="254"/>
      <c r="BD18" s="254"/>
      <c r="BE18" s="255"/>
      <c r="BF18" s="255"/>
      <c r="BG18" s="255"/>
      <c r="BH18" s="255"/>
      <c r="BI18" s="255"/>
      <c r="BJ18" s="255"/>
      <c r="BK18" s="255"/>
      <c r="BL18" s="255"/>
      <c r="BM18" s="255"/>
      <c r="BN18" s="255"/>
      <c r="BO18" s="255"/>
      <c r="BP18" s="255"/>
      <c r="BQ18" s="264">
        <v>12</v>
      </c>
      <c r="BR18" s="265"/>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6"/>
    </row>
    <row r="19" spans="1:131" s="257" customFormat="1" ht="26.25" customHeight="1">
      <c r="A19" s="263">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5"/>
      <c r="AL19" s="1186"/>
      <c r="AM19" s="1186"/>
      <c r="AN19" s="1186"/>
      <c r="AO19" s="1186"/>
      <c r="AP19" s="1186"/>
      <c r="AQ19" s="1186"/>
      <c r="AR19" s="1186"/>
      <c r="AS19" s="1186"/>
      <c r="AT19" s="1186"/>
      <c r="AU19" s="1183"/>
      <c r="AV19" s="1183"/>
      <c r="AW19" s="1183"/>
      <c r="AX19" s="1183"/>
      <c r="AY19" s="1184"/>
      <c r="AZ19" s="254"/>
      <c r="BA19" s="254"/>
      <c r="BB19" s="254"/>
      <c r="BC19" s="254"/>
      <c r="BD19" s="254"/>
      <c r="BE19" s="255"/>
      <c r="BF19" s="255"/>
      <c r="BG19" s="255"/>
      <c r="BH19" s="255"/>
      <c r="BI19" s="255"/>
      <c r="BJ19" s="255"/>
      <c r="BK19" s="255"/>
      <c r="BL19" s="255"/>
      <c r="BM19" s="255"/>
      <c r="BN19" s="255"/>
      <c r="BO19" s="255"/>
      <c r="BP19" s="255"/>
      <c r="BQ19" s="264">
        <v>13</v>
      </c>
      <c r="BR19" s="265"/>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6"/>
    </row>
    <row r="20" spans="1:131" s="257" customFormat="1" ht="26.25" customHeight="1">
      <c r="A20" s="263">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5"/>
      <c r="AL20" s="1186"/>
      <c r="AM20" s="1186"/>
      <c r="AN20" s="1186"/>
      <c r="AO20" s="1186"/>
      <c r="AP20" s="1186"/>
      <c r="AQ20" s="1186"/>
      <c r="AR20" s="1186"/>
      <c r="AS20" s="1186"/>
      <c r="AT20" s="1186"/>
      <c r="AU20" s="1183"/>
      <c r="AV20" s="1183"/>
      <c r="AW20" s="1183"/>
      <c r="AX20" s="1183"/>
      <c r="AY20" s="1184"/>
      <c r="AZ20" s="254"/>
      <c r="BA20" s="254"/>
      <c r="BB20" s="254"/>
      <c r="BC20" s="254"/>
      <c r="BD20" s="254"/>
      <c r="BE20" s="255"/>
      <c r="BF20" s="255"/>
      <c r="BG20" s="255"/>
      <c r="BH20" s="255"/>
      <c r="BI20" s="255"/>
      <c r="BJ20" s="255"/>
      <c r="BK20" s="255"/>
      <c r="BL20" s="255"/>
      <c r="BM20" s="255"/>
      <c r="BN20" s="255"/>
      <c r="BO20" s="255"/>
      <c r="BP20" s="255"/>
      <c r="BQ20" s="264">
        <v>14</v>
      </c>
      <c r="BR20" s="265"/>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6"/>
    </row>
    <row r="21" spans="1:131" s="257" customFormat="1" ht="26.25" customHeight="1" thickBot="1">
      <c r="A21" s="263">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5"/>
      <c r="AL21" s="1186"/>
      <c r="AM21" s="1186"/>
      <c r="AN21" s="1186"/>
      <c r="AO21" s="1186"/>
      <c r="AP21" s="1186"/>
      <c r="AQ21" s="1186"/>
      <c r="AR21" s="1186"/>
      <c r="AS21" s="1186"/>
      <c r="AT21" s="1186"/>
      <c r="AU21" s="1183"/>
      <c r="AV21" s="1183"/>
      <c r="AW21" s="1183"/>
      <c r="AX21" s="1183"/>
      <c r="AY21" s="1184"/>
      <c r="AZ21" s="254"/>
      <c r="BA21" s="254"/>
      <c r="BB21" s="254"/>
      <c r="BC21" s="254"/>
      <c r="BD21" s="254"/>
      <c r="BE21" s="255"/>
      <c r="BF21" s="255"/>
      <c r="BG21" s="255"/>
      <c r="BH21" s="255"/>
      <c r="BI21" s="255"/>
      <c r="BJ21" s="255"/>
      <c r="BK21" s="255"/>
      <c r="BL21" s="255"/>
      <c r="BM21" s="255"/>
      <c r="BN21" s="255"/>
      <c r="BO21" s="255"/>
      <c r="BP21" s="255"/>
      <c r="BQ21" s="264">
        <v>15</v>
      </c>
      <c r="BR21" s="265"/>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6"/>
    </row>
    <row r="22" spans="1:131" s="257" customFormat="1" ht="26.25" customHeight="1">
      <c r="A22" s="263">
        <v>16</v>
      </c>
      <c r="B22" s="1136"/>
      <c r="C22" s="1137"/>
      <c r="D22" s="1137"/>
      <c r="E22" s="1137"/>
      <c r="F22" s="1137"/>
      <c r="G22" s="1137"/>
      <c r="H22" s="1137"/>
      <c r="I22" s="1137"/>
      <c r="J22" s="1137"/>
      <c r="K22" s="1137"/>
      <c r="L22" s="1137"/>
      <c r="M22" s="1137"/>
      <c r="N22" s="1137"/>
      <c r="O22" s="1137"/>
      <c r="P22" s="1138"/>
      <c r="Q22" s="1180"/>
      <c r="R22" s="1181"/>
      <c r="S22" s="1181"/>
      <c r="T22" s="1181"/>
      <c r="U22" s="1181"/>
      <c r="V22" s="1181"/>
      <c r="W22" s="1181"/>
      <c r="X22" s="1181"/>
      <c r="Y22" s="1181"/>
      <c r="Z22" s="1181"/>
      <c r="AA22" s="1181"/>
      <c r="AB22" s="1181"/>
      <c r="AC22" s="1181"/>
      <c r="AD22" s="1181"/>
      <c r="AE22" s="1182"/>
      <c r="AF22" s="1118"/>
      <c r="AG22" s="1119"/>
      <c r="AH22" s="1119"/>
      <c r="AI22" s="1119"/>
      <c r="AJ22" s="1120"/>
      <c r="AK22" s="1176"/>
      <c r="AL22" s="1177"/>
      <c r="AM22" s="1177"/>
      <c r="AN22" s="1177"/>
      <c r="AO22" s="1177"/>
      <c r="AP22" s="1177"/>
      <c r="AQ22" s="1177"/>
      <c r="AR22" s="1177"/>
      <c r="AS22" s="1177"/>
      <c r="AT22" s="1177"/>
      <c r="AU22" s="1178"/>
      <c r="AV22" s="1178"/>
      <c r="AW22" s="1178"/>
      <c r="AX22" s="1178"/>
      <c r="AY22" s="1179"/>
      <c r="AZ22" s="1134" t="s">
        <v>389</v>
      </c>
      <c r="BA22" s="1134"/>
      <c r="BB22" s="1134"/>
      <c r="BC22" s="1134"/>
      <c r="BD22" s="1135"/>
      <c r="BE22" s="255"/>
      <c r="BF22" s="255"/>
      <c r="BG22" s="255"/>
      <c r="BH22" s="255"/>
      <c r="BI22" s="255"/>
      <c r="BJ22" s="255"/>
      <c r="BK22" s="255"/>
      <c r="BL22" s="255"/>
      <c r="BM22" s="255"/>
      <c r="BN22" s="255"/>
      <c r="BO22" s="255"/>
      <c r="BP22" s="255"/>
      <c r="BQ22" s="264">
        <v>16</v>
      </c>
      <c r="BR22" s="265"/>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7">
        <f>Q7</f>
        <v>17308</v>
      </c>
      <c r="R23" s="1168"/>
      <c r="S23" s="1168"/>
      <c r="T23" s="1168"/>
      <c r="U23" s="1168"/>
      <c r="V23" s="1168">
        <f>V7</f>
        <v>16836</v>
      </c>
      <c r="W23" s="1168"/>
      <c r="X23" s="1168"/>
      <c r="Y23" s="1168"/>
      <c r="Z23" s="1168"/>
      <c r="AA23" s="1168">
        <f>AA7</f>
        <v>472</v>
      </c>
      <c r="AB23" s="1168"/>
      <c r="AC23" s="1168"/>
      <c r="AD23" s="1168"/>
      <c r="AE23" s="1169"/>
      <c r="AF23" s="1170">
        <v>432</v>
      </c>
      <c r="AG23" s="1168"/>
      <c r="AH23" s="1168"/>
      <c r="AI23" s="1168"/>
      <c r="AJ23" s="1171"/>
      <c r="AK23" s="1172"/>
      <c r="AL23" s="1173"/>
      <c r="AM23" s="1173"/>
      <c r="AN23" s="1173"/>
      <c r="AO23" s="1173"/>
      <c r="AP23" s="1168">
        <f>AP7</f>
        <v>9497</v>
      </c>
      <c r="AQ23" s="1168"/>
      <c r="AR23" s="1168"/>
      <c r="AS23" s="1168"/>
      <c r="AT23" s="1168"/>
      <c r="AU23" s="1174"/>
      <c r="AV23" s="1174"/>
      <c r="AW23" s="1174"/>
      <c r="AX23" s="1174"/>
      <c r="AY23" s="1175"/>
      <c r="AZ23" s="1164" t="s">
        <v>392</v>
      </c>
      <c r="BA23" s="1165"/>
      <c r="BB23" s="1165"/>
      <c r="BC23" s="1165"/>
      <c r="BD23" s="1166"/>
      <c r="BE23" s="255"/>
      <c r="BF23" s="255"/>
      <c r="BG23" s="255"/>
      <c r="BH23" s="255"/>
      <c r="BI23" s="255"/>
      <c r="BJ23" s="255"/>
      <c r="BK23" s="255"/>
      <c r="BL23" s="255"/>
      <c r="BM23" s="255"/>
      <c r="BN23" s="255"/>
      <c r="BO23" s="255"/>
      <c r="BP23" s="255"/>
      <c r="BQ23" s="264">
        <v>17</v>
      </c>
      <c r="BR23" s="265"/>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6"/>
    </row>
    <row r="24" spans="1:131" s="257" customFormat="1" ht="26.25" customHeight="1">
      <c r="A24" s="1163" t="s">
        <v>393</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4"/>
      <c r="BA24" s="254"/>
      <c r="BB24" s="254"/>
      <c r="BC24" s="254"/>
      <c r="BD24" s="254"/>
      <c r="BE24" s="255"/>
      <c r="BF24" s="255"/>
      <c r="BG24" s="255"/>
      <c r="BH24" s="255"/>
      <c r="BI24" s="255"/>
      <c r="BJ24" s="255"/>
      <c r="BK24" s="255"/>
      <c r="BL24" s="255"/>
      <c r="BM24" s="255"/>
      <c r="BN24" s="255"/>
      <c r="BO24" s="255"/>
      <c r="BP24" s="255"/>
      <c r="BQ24" s="264">
        <v>18</v>
      </c>
      <c r="BR24" s="265"/>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6"/>
    </row>
    <row r="25" spans="1:131" s="249" customFormat="1" ht="26.25" customHeight="1" thickBot="1">
      <c r="A25" s="1162" t="s">
        <v>394</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4"/>
      <c r="BK25" s="254"/>
      <c r="BL25" s="254"/>
      <c r="BM25" s="254"/>
      <c r="BN25" s="254"/>
      <c r="BO25" s="267"/>
      <c r="BP25" s="267"/>
      <c r="BQ25" s="264">
        <v>19</v>
      </c>
      <c r="BR25" s="265"/>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8"/>
    </row>
    <row r="26" spans="1:131" s="249" customFormat="1" ht="26.25" customHeight="1">
      <c r="A26" s="1094" t="s">
        <v>371</v>
      </c>
      <c r="B26" s="1095"/>
      <c r="C26" s="1095"/>
      <c r="D26" s="1095"/>
      <c r="E26" s="1095"/>
      <c r="F26" s="1095"/>
      <c r="G26" s="1095"/>
      <c r="H26" s="1095"/>
      <c r="I26" s="1095"/>
      <c r="J26" s="1095"/>
      <c r="K26" s="1095"/>
      <c r="L26" s="1095"/>
      <c r="M26" s="1095"/>
      <c r="N26" s="1095"/>
      <c r="O26" s="1095"/>
      <c r="P26" s="1096"/>
      <c r="Q26" s="1100" t="s">
        <v>395</v>
      </c>
      <c r="R26" s="1101"/>
      <c r="S26" s="1101"/>
      <c r="T26" s="1101"/>
      <c r="U26" s="1102"/>
      <c r="V26" s="1100" t="s">
        <v>396</v>
      </c>
      <c r="W26" s="1101"/>
      <c r="X26" s="1101"/>
      <c r="Y26" s="1101"/>
      <c r="Z26" s="1102"/>
      <c r="AA26" s="1100" t="s">
        <v>397</v>
      </c>
      <c r="AB26" s="1101"/>
      <c r="AC26" s="1101"/>
      <c r="AD26" s="1101"/>
      <c r="AE26" s="1101"/>
      <c r="AF26" s="1158" t="s">
        <v>398</v>
      </c>
      <c r="AG26" s="1107"/>
      <c r="AH26" s="1107"/>
      <c r="AI26" s="1107"/>
      <c r="AJ26" s="1159"/>
      <c r="AK26" s="1101" t="s">
        <v>399</v>
      </c>
      <c r="AL26" s="1101"/>
      <c r="AM26" s="1101"/>
      <c r="AN26" s="1101"/>
      <c r="AO26" s="1102"/>
      <c r="AP26" s="1100" t="s">
        <v>400</v>
      </c>
      <c r="AQ26" s="1101"/>
      <c r="AR26" s="1101"/>
      <c r="AS26" s="1101"/>
      <c r="AT26" s="1102"/>
      <c r="AU26" s="1100" t="s">
        <v>401</v>
      </c>
      <c r="AV26" s="1101"/>
      <c r="AW26" s="1101"/>
      <c r="AX26" s="1101"/>
      <c r="AY26" s="1102"/>
      <c r="AZ26" s="1100" t="s">
        <v>402</v>
      </c>
      <c r="BA26" s="1101"/>
      <c r="BB26" s="1101"/>
      <c r="BC26" s="1101"/>
      <c r="BD26" s="1102"/>
      <c r="BE26" s="1100" t="s">
        <v>378</v>
      </c>
      <c r="BF26" s="1101"/>
      <c r="BG26" s="1101"/>
      <c r="BH26" s="1101"/>
      <c r="BI26" s="1116"/>
      <c r="BJ26" s="254"/>
      <c r="BK26" s="254"/>
      <c r="BL26" s="254"/>
      <c r="BM26" s="254"/>
      <c r="BN26" s="254"/>
      <c r="BO26" s="267"/>
      <c r="BP26" s="267"/>
      <c r="BQ26" s="264">
        <v>20</v>
      </c>
      <c r="BR26" s="265"/>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8"/>
    </row>
    <row r="27" spans="1:131" s="249" customFormat="1" ht="26.25" customHeight="1" thickBot="1">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60"/>
      <c r="AG27" s="1110"/>
      <c r="AH27" s="1110"/>
      <c r="AI27" s="1110"/>
      <c r="AJ27" s="1161"/>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4"/>
      <c r="BK27" s="254"/>
      <c r="BL27" s="254"/>
      <c r="BM27" s="254"/>
      <c r="BN27" s="254"/>
      <c r="BO27" s="267"/>
      <c r="BP27" s="267"/>
      <c r="BQ27" s="264">
        <v>21</v>
      </c>
      <c r="BR27" s="265"/>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8"/>
    </row>
    <row r="28" spans="1:131" s="249" customFormat="1" ht="26.25" customHeight="1" thickTop="1">
      <c r="A28" s="268">
        <v>1</v>
      </c>
      <c r="B28" s="1148" t="s">
        <v>403</v>
      </c>
      <c r="C28" s="1149"/>
      <c r="D28" s="1149"/>
      <c r="E28" s="1149"/>
      <c r="F28" s="1149"/>
      <c r="G28" s="1149"/>
      <c r="H28" s="1149"/>
      <c r="I28" s="1149"/>
      <c r="J28" s="1149"/>
      <c r="K28" s="1149"/>
      <c r="L28" s="1149"/>
      <c r="M28" s="1149"/>
      <c r="N28" s="1149"/>
      <c r="O28" s="1149"/>
      <c r="P28" s="1150"/>
      <c r="Q28" s="1151">
        <v>4069</v>
      </c>
      <c r="R28" s="1152"/>
      <c r="S28" s="1152"/>
      <c r="T28" s="1152"/>
      <c r="U28" s="1152"/>
      <c r="V28" s="1152">
        <v>4751</v>
      </c>
      <c r="W28" s="1152"/>
      <c r="X28" s="1152"/>
      <c r="Y28" s="1152"/>
      <c r="Z28" s="1152"/>
      <c r="AA28" s="1152">
        <f>Q28-V28</f>
        <v>-682</v>
      </c>
      <c r="AB28" s="1152"/>
      <c r="AC28" s="1152"/>
      <c r="AD28" s="1152"/>
      <c r="AE28" s="1153"/>
      <c r="AF28" s="1154">
        <v>-682</v>
      </c>
      <c r="AG28" s="1152"/>
      <c r="AH28" s="1152"/>
      <c r="AI28" s="1152"/>
      <c r="AJ28" s="1155"/>
      <c r="AK28" s="1156">
        <v>559</v>
      </c>
      <c r="AL28" s="1157"/>
      <c r="AM28" s="1157"/>
      <c r="AN28" s="1157"/>
      <c r="AO28" s="1157"/>
      <c r="AP28" s="1066" t="s">
        <v>590</v>
      </c>
      <c r="AQ28" s="1066"/>
      <c r="AR28" s="1066"/>
      <c r="AS28" s="1066"/>
      <c r="AT28" s="1066"/>
      <c r="AU28" s="1066" t="s">
        <v>590</v>
      </c>
      <c r="AV28" s="1066"/>
      <c r="AW28" s="1066"/>
      <c r="AX28" s="1066"/>
      <c r="AY28" s="1066"/>
      <c r="AZ28" s="1145"/>
      <c r="BA28" s="1145"/>
      <c r="BB28" s="1145"/>
      <c r="BC28" s="1145"/>
      <c r="BD28" s="1145"/>
      <c r="BE28" s="1146"/>
      <c r="BF28" s="1146"/>
      <c r="BG28" s="1146"/>
      <c r="BH28" s="1146"/>
      <c r="BI28" s="1147"/>
      <c r="BJ28" s="254"/>
      <c r="BK28" s="254"/>
      <c r="BL28" s="254"/>
      <c r="BM28" s="254"/>
      <c r="BN28" s="254"/>
      <c r="BO28" s="267"/>
      <c r="BP28" s="267"/>
      <c r="BQ28" s="264">
        <v>22</v>
      </c>
      <c r="BR28" s="265"/>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8"/>
    </row>
    <row r="29" spans="1:131" s="249" customFormat="1" ht="26.25" customHeight="1">
      <c r="A29" s="268">
        <v>2</v>
      </c>
      <c r="B29" s="1136" t="s">
        <v>404</v>
      </c>
      <c r="C29" s="1137"/>
      <c r="D29" s="1137"/>
      <c r="E29" s="1137"/>
      <c r="F29" s="1137"/>
      <c r="G29" s="1137"/>
      <c r="H29" s="1137"/>
      <c r="I29" s="1137"/>
      <c r="J29" s="1137"/>
      <c r="K29" s="1137"/>
      <c r="L29" s="1137"/>
      <c r="M29" s="1137"/>
      <c r="N29" s="1137"/>
      <c r="O29" s="1137"/>
      <c r="P29" s="1138"/>
      <c r="Q29" s="1142">
        <v>293</v>
      </c>
      <c r="R29" s="1143"/>
      <c r="S29" s="1143"/>
      <c r="T29" s="1143"/>
      <c r="U29" s="1143"/>
      <c r="V29" s="1143">
        <v>292</v>
      </c>
      <c r="W29" s="1143"/>
      <c r="X29" s="1143"/>
      <c r="Y29" s="1143"/>
      <c r="Z29" s="1143"/>
      <c r="AA29" s="1143">
        <f>Q29-V29</f>
        <v>1</v>
      </c>
      <c r="AB29" s="1143"/>
      <c r="AC29" s="1143"/>
      <c r="AD29" s="1143"/>
      <c r="AE29" s="1144"/>
      <c r="AF29" s="1118">
        <v>1</v>
      </c>
      <c r="AG29" s="1119"/>
      <c r="AH29" s="1119"/>
      <c r="AI29" s="1119"/>
      <c r="AJ29" s="1120"/>
      <c r="AK29" s="1072">
        <v>60</v>
      </c>
      <c r="AL29" s="1066"/>
      <c r="AM29" s="1066"/>
      <c r="AN29" s="1066"/>
      <c r="AO29" s="1066"/>
      <c r="AP29" s="1066" t="s">
        <v>590</v>
      </c>
      <c r="AQ29" s="1066"/>
      <c r="AR29" s="1066"/>
      <c r="AS29" s="1066"/>
      <c r="AT29" s="1066"/>
      <c r="AU29" s="1066" t="s">
        <v>590</v>
      </c>
      <c r="AV29" s="1066"/>
      <c r="AW29" s="1066"/>
      <c r="AX29" s="1066"/>
      <c r="AY29" s="1066"/>
      <c r="AZ29" s="1141"/>
      <c r="BA29" s="1141"/>
      <c r="BB29" s="1141"/>
      <c r="BC29" s="1141"/>
      <c r="BD29" s="1141"/>
      <c r="BE29" s="1131"/>
      <c r="BF29" s="1131"/>
      <c r="BG29" s="1131"/>
      <c r="BH29" s="1131"/>
      <c r="BI29" s="1132"/>
      <c r="BJ29" s="254"/>
      <c r="BK29" s="254"/>
      <c r="BL29" s="254"/>
      <c r="BM29" s="254"/>
      <c r="BN29" s="254"/>
      <c r="BO29" s="267"/>
      <c r="BP29" s="267"/>
      <c r="BQ29" s="264">
        <v>23</v>
      </c>
      <c r="BR29" s="265"/>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8"/>
    </row>
    <row r="30" spans="1:131" s="249" customFormat="1" ht="26.25" customHeight="1">
      <c r="A30" s="268">
        <v>3</v>
      </c>
      <c r="B30" s="1136" t="s">
        <v>405</v>
      </c>
      <c r="C30" s="1137"/>
      <c r="D30" s="1137"/>
      <c r="E30" s="1137"/>
      <c r="F30" s="1137"/>
      <c r="G30" s="1137"/>
      <c r="H30" s="1137"/>
      <c r="I30" s="1137"/>
      <c r="J30" s="1137"/>
      <c r="K30" s="1137"/>
      <c r="L30" s="1137"/>
      <c r="M30" s="1137"/>
      <c r="N30" s="1137"/>
      <c r="O30" s="1137"/>
      <c r="P30" s="1138"/>
      <c r="Q30" s="1142">
        <v>808</v>
      </c>
      <c r="R30" s="1143"/>
      <c r="S30" s="1143"/>
      <c r="T30" s="1143"/>
      <c r="U30" s="1143"/>
      <c r="V30" s="1143">
        <v>727</v>
      </c>
      <c r="W30" s="1143"/>
      <c r="X30" s="1143"/>
      <c r="Y30" s="1143"/>
      <c r="Z30" s="1143"/>
      <c r="AA30" s="1143">
        <f>Q30-V30</f>
        <v>81</v>
      </c>
      <c r="AB30" s="1143"/>
      <c r="AC30" s="1143"/>
      <c r="AD30" s="1143"/>
      <c r="AE30" s="1144"/>
      <c r="AF30" s="1118">
        <v>1842</v>
      </c>
      <c r="AG30" s="1119"/>
      <c r="AH30" s="1119"/>
      <c r="AI30" s="1119"/>
      <c r="AJ30" s="1120"/>
      <c r="AK30" s="1072">
        <v>5</v>
      </c>
      <c r="AL30" s="1066"/>
      <c r="AM30" s="1066"/>
      <c r="AN30" s="1066"/>
      <c r="AO30" s="1066"/>
      <c r="AP30" s="1066">
        <v>104</v>
      </c>
      <c r="AQ30" s="1066"/>
      <c r="AR30" s="1066"/>
      <c r="AS30" s="1066"/>
      <c r="AT30" s="1066"/>
      <c r="AU30" s="1066" t="s">
        <v>591</v>
      </c>
      <c r="AV30" s="1066"/>
      <c r="AW30" s="1066"/>
      <c r="AX30" s="1066"/>
      <c r="AY30" s="1066"/>
      <c r="AZ30" s="1141" t="s">
        <v>590</v>
      </c>
      <c r="BA30" s="1141"/>
      <c r="BB30" s="1141"/>
      <c r="BC30" s="1141"/>
      <c r="BD30" s="1141"/>
      <c r="BE30" s="1131" t="s">
        <v>406</v>
      </c>
      <c r="BF30" s="1131"/>
      <c r="BG30" s="1131"/>
      <c r="BH30" s="1131"/>
      <c r="BI30" s="1132"/>
      <c r="BJ30" s="254"/>
      <c r="BK30" s="254"/>
      <c r="BL30" s="254"/>
      <c r="BM30" s="254"/>
      <c r="BN30" s="254"/>
      <c r="BO30" s="267"/>
      <c r="BP30" s="267"/>
      <c r="BQ30" s="264">
        <v>24</v>
      </c>
      <c r="BR30" s="265"/>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8"/>
    </row>
    <row r="31" spans="1:131" s="249" customFormat="1" ht="26.25" customHeight="1">
      <c r="A31" s="268">
        <v>4</v>
      </c>
      <c r="B31" s="1136" t="s">
        <v>407</v>
      </c>
      <c r="C31" s="1137"/>
      <c r="D31" s="1137"/>
      <c r="E31" s="1137"/>
      <c r="F31" s="1137"/>
      <c r="G31" s="1137"/>
      <c r="H31" s="1137"/>
      <c r="I31" s="1137"/>
      <c r="J31" s="1137"/>
      <c r="K31" s="1137"/>
      <c r="L31" s="1137"/>
      <c r="M31" s="1137"/>
      <c r="N31" s="1137"/>
      <c r="O31" s="1137"/>
      <c r="P31" s="1138"/>
      <c r="Q31" s="1142">
        <v>399</v>
      </c>
      <c r="R31" s="1143"/>
      <c r="S31" s="1143"/>
      <c r="T31" s="1143"/>
      <c r="U31" s="1143"/>
      <c r="V31" s="1143">
        <v>397</v>
      </c>
      <c r="W31" s="1143"/>
      <c r="X31" s="1143"/>
      <c r="Y31" s="1143"/>
      <c r="Z31" s="1143"/>
      <c r="AA31" s="1143">
        <f>Q31-V31</f>
        <v>2</v>
      </c>
      <c r="AB31" s="1143"/>
      <c r="AC31" s="1143"/>
      <c r="AD31" s="1143"/>
      <c r="AE31" s="1144"/>
      <c r="AF31" s="1118">
        <v>27</v>
      </c>
      <c r="AG31" s="1119"/>
      <c r="AH31" s="1119"/>
      <c r="AI31" s="1119"/>
      <c r="AJ31" s="1120"/>
      <c r="AK31" s="1072">
        <v>238</v>
      </c>
      <c r="AL31" s="1066"/>
      <c r="AM31" s="1066"/>
      <c r="AN31" s="1066"/>
      <c r="AO31" s="1066"/>
      <c r="AP31" s="1066">
        <v>3649</v>
      </c>
      <c r="AQ31" s="1066"/>
      <c r="AR31" s="1066"/>
      <c r="AS31" s="1066"/>
      <c r="AT31" s="1066"/>
      <c r="AU31" s="1066">
        <v>2543</v>
      </c>
      <c r="AV31" s="1066"/>
      <c r="AW31" s="1066"/>
      <c r="AX31" s="1066"/>
      <c r="AY31" s="1066"/>
      <c r="AZ31" s="1141" t="s">
        <v>590</v>
      </c>
      <c r="BA31" s="1141"/>
      <c r="BB31" s="1141"/>
      <c r="BC31" s="1141"/>
      <c r="BD31" s="1141"/>
      <c r="BE31" s="1131" t="s">
        <v>408</v>
      </c>
      <c r="BF31" s="1131"/>
      <c r="BG31" s="1131"/>
      <c r="BH31" s="1131"/>
      <c r="BI31" s="1132"/>
      <c r="BJ31" s="254"/>
      <c r="BK31" s="254"/>
      <c r="BL31" s="254"/>
      <c r="BM31" s="254"/>
      <c r="BN31" s="254"/>
      <c r="BO31" s="267"/>
      <c r="BP31" s="267"/>
      <c r="BQ31" s="264">
        <v>25</v>
      </c>
      <c r="BR31" s="265"/>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8"/>
    </row>
    <row r="32" spans="1:131" s="249" customFormat="1" ht="26.25" customHeight="1">
      <c r="A32" s="268">
        <v>5</v>
      </c>
      <c r="B32" s="1136" t="s">
        <v>409</v>
      </c>
      <c r="C32" s="1137"/>
      <c r="D32" s="1137"/>
      <c r="E32" s="1137"/>
      <c r="F32" s="1137"/>
      <c r="G32" s="1137"/>
      <c r="H32" s="1137"/>
      <c r="I32" s="1137"/>
      <c r="J32" s="1137"/>
      <c r="K32" s="1137"/>
      <c r="L32" s="1137"/>
      <c r="M32" s="1137"/>
      <c r="N32" s="1137"/>
      <c r="O32" s="1137"/>
      <c r="P32" s="1138"/>
      <c r="Q32" s="1142">
        <v>304</v>
      </c>
      <c r="R32" s="1143"/>
      <c r="S32" s="1143"/>
      <c r="T32" s="1143"/>
      <c r="U32" s="1143"/>
      <c r="V32" s="1143">
        <v>302</v>
      </c>
      <c r="W32" s="1143"/>
      <c r="X32" s="1143"/>
      <c r="Y32" s="1143"/>
      <c r="Z32" s="1143"/>
      <c r="AA32" s="1143">
        <f>Q32-V32</f>
        <v>2</v>
      </c>
      <c r="AB32" s="1143"/>
      <c r="AC32" s="1143"/>
      <c r="AD32" s="1143"/>
      <c r="AE32" s="1144"/>
      <c r="AF32" s="1118">
        <v>2</v>
      </c>
      <c r="AG32" s="1119"/>
      <c r="AH32" s="1119"/>
      <c r="AI32" s="1119"/>
      <c r="AJ32" s="1120"/>
      <c r="AK32" s="1072">
        <v>140</v>
      </c>
      <c r="AL32" s="1066"/>
      <c r="AM32" s="1066"/>
      <c r="AN32" s="1066"/>
      <c r="AO32" s="1066"/>
      <c r="AP32" s="1066" t="s">
        <v>590</v>
      </c>
      <c r="AQ32" s="1066"/>
      <c r="AR32" s="1066"/>
      <c r="AS32" s="1066"/>
      <c r="AT32" s="1066"/>
      <c r="AU32" s="1066" t="s">
        <v>604</v>
      </c>
      <c r="AV32" s="1066"/>
      <c r="AW32" s="1066"/>
      <c r="AX32" s="1066"/>
      <c r="AY32" s="1066"/>
      <c r="AZ32" s="1141" t="s">
        <v>590</v>
      </c>
      <c r="BA32" s="1141"/>
      <c r="BB32" s="1141"/>
      <c r="BC32" s="1141"/>
      <c r="BD32" s="1141"/>
      <c r="BE32" s="1131" t="s">
        <v>410</v>
      </c>
      <c r="BF32" s="1131"/>
      <c r="BG32" s="1131"/>
      <c r="BH32" s="1131"/>
      <c r="BI32" s="1132"/>
      <c r="BJ32" s="254"/>
      <c r="BK32" s="254"/>
      <c r="BL32" s="254"/>
      <c r="BM32" s="254"/>
      <c r="BN32" s="254"/>
      <c r="BO32" s="267"/>
      <c r="BP32" s="267"/>
      <c r="BQ32" s="264">
        <v>26</v>
      </c>
      <c r="BR32" s="265"/>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8"/>
    </row>
    <row r="33" spans="1:131" s="249" customFormat="1" ht="26.25" customHeight="1">
      <c r="A33" s="268">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2"/>
      <c r="AL33" s="1066"/>
      <c r="AM33" s="1066"/>
      <c r="AN33" s="1066"/>
      <c r="AO33" s="1066"/>
      <c r="AP33" s="1066"/>
      <c r="AQ33" s="1066"/>
      <c r="AR33" s="1066"/>
      <c r="AS33" s="1066"/>
      <c r="AT33" s="1066"/>
      <c r="AU33" s="1066"/>
      <c r="AV33" s="1066"/>
      <c r="AW33" s="1066"/>
      <c r="AX33" s="1066"/>
      <c r="AY33" s="1066"/>
      <c r="AZ33" s="1141"/>
      <c r="BA33" s="1141"/>
      <c r="BB33" s="1141"/>
      <c r="BC33" s="1141"/>
      <c r="BD33" s="1141"/>
      <c r="BE33" s="1131"/>
      <c r="BF33" s="1131"/>
      <c r="BG33" s="1131"/>
      <c r="BH33" s="1131"/>
      <c r="BI33" s="1132"/>
      <c r="BJ33" s="254"/>
      <c r="BK33" s="254"/>
      <c r="BL33" s="254"/>
      <c r="BM33" s="254"/>
      <c r="BN33" s="254"/>
      <c r="BO33" s="267"/>
      <c r="BP33" s="267"/>
      <c r="BQ33" s="264">
        <v>27</v>
      </c>
      <c r="BR33" s="265"/>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8"/>
    </row>
    <row r="34" spans="1:131" s="249" customFormat="1" ht="26.25" customHeight="1">
      <c r="A34" s="268">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2"/>
      <c r="AL34" s="1066"/>
      <c r="AM34" s="1066"/>
      <c r="AN34" s="1066"/>
      <c r="AO34" s="1066"/>
      <c r="AP34" s="1066"/>
      <c r="AQ34" s="1066"/>
      <c r="AR34" s="1066"/>
      <c r="AS34" s="1066"/>
      <c r="AT34" s="1066"/>
      <c r="AU34" s="1066"/>
      <c r="AV34" s="1066"/>
      <c r="AW34" s="1066"/>
      <c r="AX34" s="1066"/>
      <c r="AY34" s="1066"/>
      <c r="AZ34" s="1141"/>
      <c r="BA34" s="1141"/>
      <c r="BB34" s="1141"/>
      <c r="BC34" s="1141"/>
      <c r="BD34" s="1141"/>
      <c r="BE34" s="1131"/>
      <c r="BF34" s="1131"/>
      <c r="BG34" s="1131"/>
      <c r="BH34" s="1131"/>
      <c r="BI34" s="1132"/>
      <c r="BJ34" s="254"/>
      <c r="BK34" s="254"/>
      <c r="BL34" s="254"/>
      <c r="BM34" s="254"/>
      <c r="BN34" s="254"/>
      <c r="BO34" s="267"/>
      <c r="BP34" s="267"/>
      <c r="BQ34" s="264">
        <v>28</v>
      </c>
      <c r="BR34" s="265"/>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8"/>
    </row>
    <row r="35" spans="1:131" s="249" customFormat="1" ht="26.25" customHeight="1">
      <c r="A35" s="268">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2"/>
      <c r="AL35" s="1066"/>
      <c r="AM35" s="1066"/>
      <c r="AN35" s="1066"/>
      <c r="AO35" s="1066"/>
      <c r="AP35" s="1066"/>
      <c r="AQ35" s="1066"/>
      <c r="AR35" s="1066"/>
      <c r="AS35" s="1066"/>
      <c r="AT35" s="1066"/>
      <c r="AU35" s="1066"/>
      <c r="AV35" s="1066"/>
      <c r="AW35" s="1066"/>
      <c r="AX35" s="1066"/>
      <c r="AY35" s="1066"/>
      <c r="AZ35" s="1141"/>
      <c r="BA35" s="1141"/>
      <c r="BB35" s="1141"/>
      <c r="BC35" s="1141"/>
      <c r="BD35" s="1141"/>
      <c r="BE35" s="1131"/>
      <c r="BF35" s="1131"/>
      <c r="BG35" s="1131"/>
      <c r="BH35" s="1131"/>
      <c r="BI35" s="1132"/>
      <c r="BJ35" s="254"/>
      <c r="BK35" s="254"/>
      <c r="BL35" s="254"/>
      <c r="BM35" s="254"/>
      <c r="BN35" s="254"/>
      <c r="BO35" s="267"/>
      <c r="BP35" s="267"/>
      <c r="BQ35" s="264">
        <v>29</v>
      </c>
      <c r="BR35" s="265"/>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8"/>
    </row>
    <row r="36" spans="1:131" s="249" customFormat="1" ht="26.25" customHeight="1">
      <c r="A36" s="268">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2"/>
      <c r="AL36" s="1066"/>
      <c r="AM36" s="1066"/>
      <c r="AN36" s="1066"/>
      <c r="AO36" s="1066"/>
      <c r="AP36" s="1066"/>
      <c r="AQ36" s="1066"/>
      <c r="AR36" s="1066"/>
      <c r="AS36" s="1066"/>
      <c r="AT36" s="1066"/>
      <c r="AU36" s="1066"/>
      <c r="AV36" s="1066"/>
      <c r="AW36" s="1066"/>
      <c r="AX36" s="1066"/>
      <c r="AY36" s="1066"/>
      <c r="AZ36" s="1141"/>
      <c r="BA36" s="1141"/>
      <c r="BB36" s="1141"/>
      <c r="BC36" s="1141"/>
      <c r="BD36" s="1141"/>
      <c r="BE36" s="1131"/>
      <c r="BF36" s="1131"/>
      <c r="BG36" s="1131"/>
      <c r="BH36" s="1131"/>
      <c r="BI36" s="1132"/>
      <c r="BJ36" s="254"/>
      <c r="BK36" s="254"/>
      <c r="BL36" s="254"/>
      <c r="BM36" s="254"/>
      <c r="BN36" s="254"/>
      <c r="BO36" s="267"/>
      <c r="BP36" s="267"/>
      <c r="BQ36" s="264">
        <v>30</v>
      </c>
      <c r="BR36" s="265"/>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8"/>
    </row>
    <row r="37" spans="1:131" s="249" customFormat="1" ht="26.25" customHeight="1">
      <c r="A37" s="268">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2"/>
      <c r="AL37" s="1066"/>
      <c r="AM37" s="1066"/>
      <c r="AN37" s="1066"/>
      <c r="AO37" s="1066"/>
      <c r="AP37" s="1066"/>
      <c r="AQ37" s="1066"/>
      <c r="AR37" s="1066"/>
      <c r="AS37" s="1066"/>
      <c r="AT37" s="1066"/>
      <c r="AU37" s="1066"/>
      <c r="AV37" s="1066"/>
      <c r="AW37" s="1066"/>
      <c r="AX37" s="1066"/>
      <c r="AY37" s="1066"/>
      <c r="AZ37" s="1141"/>
      <c r="BA37" s="1141"/>
      <c r="BB37" s="1141"/>
      <c r="BC37" s="1141"/>
      <c r="BD37" s="1141"/>
      <c r="BE37" s="1131"/>
      <c r="BF37" s="1131"/>
      <c r="BG37" s="1131"/>
      <c r="BH37" s="1131"/>
      <c r="BI37" s="1132"/>
      <c r="BJ37" s="254"/>
      <c r="BK37" s="254"/>
      <c r="BL37" s="254"/>
      <c r="BM37" s="254"/>
      <c r="BN37" s="254"/>
      <c r="BO37" s="267"/>
      <c r="BP37" s="267"/>
      <c r="BQ37" s="264">
        <v>31</v>
      </c>
      <c r="BR37" s="265"/>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8"/>
    </row>
    <row r="38" spans="1:131" s="249" customFormat="1" ht="26.25" customHeight="1">
      <c r="A38" s="268">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2"/>
      <c r="AL38" s="1066"/>
      <c r="AM38" s="1066"/>
      <c r="AN38" s="1066"/>
      <c r="AO38" s="1066"/>
      <c r="AP38" s="1066"/>
      <c r="AQ38" s="1066"/>
      <c r="AR38" s="1066"/>
      <c r="AS38" s="1066"/>
      <c r="AT38" s="1066"/>
      <c r="AU38" s="1066"/>
      <c r="AV38" s="1066"/>
      <c r="AW38" s="1066"/>
      <c r="AX38" s="1066"/>
      <c r="AY38" s="1066"/>
      <c r="AZ38" s="1141"/>
      <c r="BA38" s="1141"/>
      <c r="BB38" s="1141"/>
      <c r="BC38" s="1141"/>
      <c r="BD38" s="1141"/>
      <c r="BE38" s="1131"/>
      <c r="BF38" s="1131"/>
      <c r="BG38" s="1131"/>
      <c r="BH38" s="1131"/>
      <c r="BI38" s="1132"/>
      <c r="BJ38" s="254"/>
      <c r="BK38" s="254"/>
      <c r="BL38" s="254"/>
      <c r="BM38" s="254"/>
      <c r="BN38" s="254"/>
      <c r="BO38" s="267"/>
      <c r="BP38" s="267"/>
      <c r="BQ38" s="264">
        <v>32</v>
      </c>
      <c r="BR38" s="265"/>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8"/>
    </row>
    <row r="39" spans="1:131" s="249" customFormat="1" ht="26.25" customHeight="1">
      <c r="A39" s="268">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2"/>
      <c r="AL39" s="1066"/>
      <c r="AM39" s="1066"/>
      <c r="AN39" s="1066"/>
      <c r="AO39" s="1066"/>
      <c r="AP39" s="1066"/>
      <c r="AQ39" s="1066"/>
      <c r="AR39" s="1066"/>
      <c r="AS39" s="1066"/>
      <c r="AT39" s="1066"/>
      <c r="AU39" s="1066"/>
      <c r="AV39" s="1066"/>
      <c r="AW39" s="1066"/>
      <c r="AX39" s="1066"/>
      <c r="AY39" s="1066"/>
      <c r="AZ39" s="1141"/>
      <c r="BA39" s="1141"/>
      <c r="BB39" s="1141"/>
      <c r="BC39" s="1141"/>
      <c r="BD39" s="1141"/>
      <c r="BE39" s="1131"/>
      <c r="BF39" s="1131"/>
      <c r="BG39" s="1131"/>
      <c r="BH39" s="1131"/>
      <c r="BI39" s="1132"/>
      <c r="BJ39" s="254"/>
      <c r="BK39" s="254"/>
      <c r="BL39" s="254"/>
      <c r="BM39" s="254"/>
      <c r="BN39" s="254"/>
      <c r="BO39" s="267"/>
      <c r="BP39" s="267"/>
      <c r="BQ39" s="264">
        <v>33</v>
      </c>
      <c r="BR39" s="265"/>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8"/>
    </row>
    <row r="40" spans="1:131" s="249" customFormat="1" ht="26.25" customHeight="1">
      <c r="A40" s="263">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2"/>
      <c r="AL40" s="1066"/>
      <c r="AM40" s="1066"/>
      <c r="AN40" s="1066"/>
      <c r="AO40" s="1066"/>
      <c r="AP40" s="1066"/>
      <c r="AQ40" s="1066"/>
      <c r="AR40" s="1066"/>
      <c r="AS40" s="1066"/>
      <c r="AT40" s="1066"/>
      <c r="AU40" s="1066"/>
      <c r="AV40" s="1066"/>
      <c r="AW40" s="1066"/>
      <c r="AX40" s="1066"/>
      <c r="AY40" s="1066"/>
      <c r="AZ40" s="1141"/>
      <c r="BA40" s="1141"/>
      <c r="BB40" s="1141"/>
      <c r="BC40" s="1141"/>
      <c r="BD40" s="1141"/>
      <c r="BE40" s="1131"/>
      <c r="BF40" s="1131"/>
      <c r="BG40" s="1131"/>
      <c r="BH40" s="1131"/>
      <c r="BI40" s="1132"/>
      <c r="BJ40" s="254"/>
      <c r="BK40" s="254"/>
      <c r="BL40" s="254"/>
      <c r="BM40" s="254"/>
      <c r="BN40" s="254"/>
      <c r="BO40" s="267"/>
      <c r="BP40" s="267"/>
      <c r="BQ40" s="264">
        <v>34</v>
      </c>
      <c r="BR40" s="265"/>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8"/>
    </row>
    <row r="41" spans="1:131" s="249" customFormat="1" ht="26.25" customHeight="1">
      <c r="A41" s="263">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2"/>
      <c r="AL41" s="1066"/>
      <c r="AM41" s="1066"/>
      <c r="AN41" s="1066"/>
      <c r="AO41" s="1066"/>
      <c r="AP41" s="1066"/>
      <c r="AQ41" s="1066"/>
      <c r="AR41" s="1066"/>
      <c r="AS41" s="1066"/>
      <c r="AT41" s="1066"/>
      <c r="AU41" s="1066"/>
      <c r="AV41" s="1066"/>
      <c r="AW41" s="1066"/>
      <c r="AX41" s="1066"/>
      <c r="AY41" s="1066"/>
      <c r="AZ41" s="1141"/>
      <c r="BA41" s="1141"/>
      <c r="BB41" s="1141"/>
      <c r="BC41" s="1141"/>
      <c r="BD41" s="1141"/>
      <c r="BE41" s="1131"/>
      <c r="BF41" s="1131"/>
      <c r="BG41" s="1131"/>
      <c r="BH41" s="1131"/>
      <c r="BI41" s="1132"/>
      <c r="BJ41" s="254"/>
      <c r="BK41" s="254"/>
      <c r="BL41" s="254"/>
      <c r="BM41" s="254"/>
      <c r="BN41" s="254"/>
      <c r="BO41" s="267"/>
      <c r="BP41" s="267"/>
      <c r="BQ41" s="264">
        <v>35</v>
      </c>
      <c r="BR41" s="265"/>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8"/>
    </row>
    <row r="42" spans="1:131" s="249" customFormat="1" ht="26.25" customHeight="1">
      <c r="A42" s="263">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2"/>
      <c r="AL42" s="1066"/>
      <c r="AM42" s="1066"/>
      <c r="AN42" s="1066"/>
      <c r="AO42" s="1066"/>
      <c r="AP42" s="1066"/>
      <c r="AQ42" s="1066"/>
      <c r="AR42" s="1066"/>
      <c r="AS42" s="1066"/>
      <c r="AT42" s="1066"/>
      <c r="AU42" s="1066"/>
      <c r="AV42" s="1066"/>
      <c r="AW42" s="1066"/>
      <c r="AX42" s="1066"/>
      <c r="AY42" s="1066"/>
      <c r="AZ42" s="1141"/>
      <c r="BA42" s="1141"/>
      <c r="BB42" s="1141"/>
      <c r="BC42" s="1141"/>
      <c r="BD42" s="1141"/>
      <c r="BE42" s="1131"/>
      <c r="BF42" s="1131"/>
      <c r="BG42" s="1131"/>
      <c r="BH42" s="1131"/>
      <c r="BI42" s="1132"/>
      <c r="BJ42" s="254"/>
      <c r="BK42" s="254"/>
      <c r="BL42" s="254"/>
      <c r="BM42" s="254"/>
      <c r="BN42" s="254"/>
      <c r="BO42" s="267"/>
      <c r="BP42" s="267"/>
      <c r="BQ42" s="264">
        <v>36</v>
      </c>
      <c r="BR42" s="265"/>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8"/>
    </row>
    <row r="43" spans="1:131" s="249" customFormat="1" ht="26.25" customHeight="1">
      <c r="A43" s="263">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2"/>
      <c r="AL43" s="1066"/>
      <c r="AM43" s="1066"/>
      <c r="AN43" s="1066"/>
      <c r="AO43" s="1066"/>
      <c r="AP43" s="1066"/>
      <c r="AQ43" s="1066"/>
      <c r="AR43" s="1066"/>
      <c r="AS43" s="1066"/>
      <c r="AT43" s="1066"/>
      <c r="AU43" s="1066"/>
      <c r="AV43" s="1066"/>
      <c r="AW43" s="1066"/>
      <c r="AX43" s="1066"/>
      <c r="AY43" s="1066"/>
      <c r="AZ43" s="1141"/>
      <c r="BA43" s="1141"/>
      <c r="BB43" s="1141"/>
      <c r="BC43" s="1141"/>
      <c r="BD43" s="1141"/>
      <c r="BE43" s="1131"/>
      <c r="BF43" s="1131"/>
      <c r="BG43" s="1131"/>
      <c r="BH43" s="1131"/>
      <c r="BI43" s="1132"/>
      <c r="BJ43" s="254"/>
      <c r="BK43" s="254"/>
      <c r="BL43" s="254"/>
      <c r="BM43" s="254"/>
      <c r="BN43" s="254"/>
      <c r="BO43" s="267"/>
      <c r="BP43" s="267"/>
      <c r="BQ43" s="264">
        <v>37</v>
      </c>
      <c r="BR43" s="265"/>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8"/>
    </row>
    <row r="44" spans="1:131" s="249" customFormat="1" ht="26.25" customHeight="1">
      <c r="A44" s="263">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2"/>
      <c r="AL44" s="1066"/>
      <c r="AM44" s="1066"/>
      <c r="AN44" s="1066"/>
      <c r="AO44" s="1066"/>
      <c r="AP44" s="1066"/>
      <c r="AQ44" s="1066"/>
      <c r="AR44" s="1066"/>
      <c r="AS44" s="1066"/>
      <c r="AT44" s="1066"/>
      <c r="AU44" s="1066"/>
      <c r="AV44" s="1066"/>
      <c r="AW44" s="1066"/>
      <c r="AX44" s="1066"/>
      <c r="AY44" s="1066"/>
      <c r="AZ44" s="1141"/>
      <c r="BA44" s="1141"/>
      <c r="BB44" s="1141"/>
      <c r="BC44" s="1141"/>
      <c r="BD44" s="1141"/>
      <c r="BE44" s="1131"/>
      <c r="BF44" s="1131"/>
      <c r="BG44" s="1131"/>
      <c r="BH44" s="1131"/>
      <c r="BI44" s="1132"/>
      <c r="BJ44" s="254"/>
      <c r="BK44" s="254"/>
      <c r="BL44" s="254"/>
      <c r="BM44" s="254"/>
      <c r="BN44" s="254"/>
      <c r="BO44" s="267"/>
      <c r="BP44" s="267"/>
      <c r="BQ44" s="264">
        <v>38</v>
      </c>
      <c r="BR44" s="265"/>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8"/>
    </row>
    <row r="45" spans="1:131" s="249" customFormat="1" ht="26.25" customHeight="1">
      <c r="A45" s="263">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2"/>
      <c r="AL45" s="1066"/>
      <c r="AM45" s="1066"/>
      <c r="AN45" s="1066"/>
      <c r="AO45" s="1066"/>
      <c r="AP45" s="1066"/>
      <c r="AQ45" s="1066"/>
      <c r="AR45" s="1066"/>
      <c r="AS45" s="1066"/>
      <c r="AT45" s="1066"/>
      <c r="AU45" s="1066"/>
      <c r="AV45" s="1066"/>
      <c r="AW45" s="1066"/>
      <c r="AX45" s="1066"/>
      <c r="AY45" s="1066"/>
      <c r="AZ45" s="1141"/>
      <c r="BA45" s="1141"/>
      <c r="BB45" s="1141"/>
      <c r="BC45" s="1141"/>
      <c r="BD45" s="1141"/>
      <c r="BE45" s="1131"/>
      <c r="BF45" s="1131"/>
      <c r="BG45" s="1131"/>
      <c r="BH45" s="1131"/>
      <c r="BI45" s="1132"/>
      <c r="BJ45" s="254"/>
      <c r="BK45" s="254"/>
      <c r="BL45" s="254"/>
      <c r="BM45" s="254"/>
      <c r="BN45" s="254"/>
      <c r="BO45" s="267"/>
      <c r="BP45" s="267"/>
      <c r="BQ45" s="264">
        <v>39</v>
      </c>
      <c r="BR45" s="265"/>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8"/>
    </row>
    <row r="46" spans="1:131" s="249" customFormat="1" ht="26.25" customHeight="1">
      <c r="A46" s="263">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2"/>
      <c r="AL46" s="1066"/>
      <c r="AM46" s="1066"/>
      <c r="AN46" s="1066"/>
      <c r="AO46" s="1066"/>
      <c r="AP46" s="1066"/>
      <c r="AQ46" s="1066"/>
      <c r="AR46" s="1066"/>
      <c r="AS46" s="1066"/>
      <c r="AT46" s="1066"/>
      <c r="AU46" s="1066"/>
      <c r="AV46" s="1066"/>
      <c r="AW46" s="1066"/>
      <c r="AX46" s="1066"/>
      <c r="AY46" s="1066"/>
      <c r="AZ46" s="1141"/>
      <c r="BA46" s="1141"/>
      <c r="BB46" s="1141"/>
      <c r="BC46" s="1141"/>
      <c r="BD46" s="1141"/>
      <c r="BE46" s="1131"/>
      <c r="BF46" s="1131"/>
      <c r="BG46" s="1131"/>
      <c r="BH46" s="1131"/>
      <c r="BI46" s="1132"/>
      <c r="BJ46" s="254"/>
      <c r="BK46" s="254"/>
      <c r="BL46" s="254"/>
      <c r="BM46" s="254"/>
      <c r="BN46" s="254"/>
      <c r="BO46" s="267"/>
      <c r="BP46" s="267"/>
      <c r="BQ46" s="264">
        <v>40</v>
      </c>
      <c r="BR46" s="265"/>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8"/>
    </row>
    <row r="47" spans="1:131" s="249" customFormat="1" ht="26.25" customHeight="1">
      <c r="A47" s="263">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2"/>
      <c r="AL47" s="1066"/>
      <c r="AM47" s="1066"/>
      <c r="AN47" s="1066"/>
      <c r="AO47" s="1066"/>
      <c r="AP47" s="1066"/>
      <c r="AQ47" s="1066"/>
      <c r="AR47" s="1066"/>
      <c r="AS47" s="1066"/>
      <c r="AT47" s="1066"/>
      <c r="AU47" s="1066"/>
      <c r="AV47" s="1066"/>
      <c r="AW47" s="1066"/>
      <c r="AX47" s="1066"/>
      <c r="AY47" s="1066"/>
      <c r="AZ47" s="1141"/>
      <c r="BA47" s="1141"/>
      <c r="BB47" s="1141"/>
      <c r="BC47" s="1141"/>
      <c r="BD47" s="1141"/>
      <c r="BE47" s="1131"/>
      <c r="BF47" s="1131"/>
      <c r="BG47" s="1131"/>
      <c r="BH47" s="1131"/>
      <c r="BI47" s="1132"/>
      <c r="BJ47" s="254"/>
      <c r="BK47" s="254"/>
      <c r="BL47" s="254"/>
      <c r="BM47" s="254"/>
      <c r="BN47" s="254"/>
      <c r="BO47" s="267"/>
      <c r="BP47" s="267"/>
      <c r="BQ47" s="264">
        <v>41</v>
      </c>
      <c r="BR47" s="265"/>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8"/>
    </row>
    <row r="48" spans="1:131" s="249" customFormat="1" ht="26.25" customHeight="1">
      <c r="A48" s="263">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2"/>
      <c r="AL48" s="1066"/>
      <c r="AM48" s="1066"/>
      <c r="AN48" s="1066"/>
      <c r="AO48" s="1066"/>
      <c r="AP48" s="1066"/>
      <c r="AQ48" s="1066"/>
      <c r="AR48" s="1066"/>
      <c r="AS48" s="1066"/>
      <c r="AT48" s="1066"/>
      <c r="AU48" s="1066"/>
      <c r="AV48" s="1066"/>
      <c r="AW48" s="1066"/>
      <c r="AX48" s="1066"/>
      <c r="AY48" s="1066"/>
      <c r="AZ48" s="1141"/>
      <c r="BA48" s="1141"/>
      <c r="BB48" s="1141"/>
      <c r="BC48" s="1141"/>
      <c r="BD48" s="1141"/>
      <c r="BE48" s="1131"/>
      <c r="BF48" s="1131"/>
      <c r="BG48" s="1131"/>
      <c r="BH48" s="1131"/>
      <c r="BI48" s="1132"/>
      <c r="BJ48" s="254"/>
      <c r="BK48" s="254"/>
      <c r="BL48" s="254"/>
      <c r="BM48" s="254"/>
      <c r="BN48" s="254"/>
      <c r="BO48" s="267"/>
      <c r="BP48" s="267"/>
      <c r="BQ48" s="264">
        <v>42</v>
      </c>
      <c r="BR48" s="265"/>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8"/>
    </row>
    <row r="49" spans="1:131" s="249" customFormat="1" ht="26.25" customHeight="1">
      <c r="A49" s="263">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2"/>
      <c r="AL49" s="1066"/>
      <c r="AM49" s="1066"/>
      <c r="AN49" s="1066"/>
      <c r="AO49" s="1066"/>
      <c r="AP49" s="1066"/>
      <c r="AQ49" s="1066"/>
      <c r="AR49" s="1066"/>
      <c r="AS49" s="1066"/>
      <c r="AT49" s="1066"/>
      <c r="AU49" s="1066"/>
      <c r="AV49" s="1066"/>
      <c r="AW49" s="1066"/>
      <c r="AX49" s="1066"/>
      <c r="AY49" s="1066"/>
      <c r="AZ49" s="1141"/>
      <c r="BA49" s="1141"/>
      <c r="BB49" s="1141"/>
      <c r="BC49" s="1141"/>
      <c r="BD49" s="1141"/>
      <c r="BE49" s="1131"/>
      <c r="BF49" s="1131"/>
      <c r="BG49" s="1131"/>
      <c r="BH49" s="1131"/>
      <c r="BI49" s="1132"/>
      <c r="BJ49" s="254"/>
      <c r="BK49" s="254"/>
      <c r="BL49" s="254"/>
      <c r="BM49" s="254"/>
      <c r="BN49" s="254"/>
      <c r="BO49" s="267"/>
      <c r="BP49" s="267"/>
      <c r="BQ49" s="264">
        <v>43</v>
      </c>
      <c r="BR49" s="265"/>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8"/>
    </row>
    <row r="50" spans="1:131" s="249" customFormat="1" ht="26.25" customHeight="1">
      <c r="A50" s="263">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4"/>
      <c r="BK50" s="254"/>
      <c r="BL50" s="254"/>
      <c r="BM50" s="254"/>
      <c r="BN50" s="254"/>
      <c r="BO50" s="267"/>
      <c r="BP50" s="267"/>
      <c r="BQ50" s="264">
        <v>44</v>
      </c>
      <c r="BR50" s="265"/>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8"/>
    </row>
    <row r="51" spans="1:131" s="249" customFormat="1" ht="26.25" customHeight="1">
      <c r="A51" s="263">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4"/>
      <c r="BK51" s="254"/>
      <c r="BL51" s="254"/>
      <c r="BM51" s="254"/>
      <c r="BN51" s="254"/>
      <c r="BO51" s="267"/>
      <c r="BP51" s="267"/>
      <c r="BQ51" s="264">
        <v>45</v>
      </c>
      <c r="BR51" s="265"/>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8"/>
    </row>
    <row r="52" spans="1:131" s="249" customFormat="1" ht="26.25" customHeight="1">
      <c r="A52" s="263">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4"/>
      <c r="BK52" s="254"/>
      <c r="BL52" s="254"/>
      <c r="BM52" s="254"/>
      <c r="BN52" s="254"/>
      <c r="BO52" s="267"/>
      <c r="BP52" s="267"/>
      <c r="BQ52" s="264">
        <v>46</v>
      </c>
      <c r="BR52" s="265"/>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8"/>
    </row>
    <row r="53" spans="1:131" s="249" customFormat="1" ht="26.25" customHeight="1">
      <c r="A53" s="263">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4"/>
      <c r="BK53" s="254"/>
      <c r="BL53" s="254"/>
      <c r="BM53" s="254"/>
      <c r="BN53" s="254"/>
      <c r="BO53" s="267"/>
      <c r="BP53" s="267"/>
      <c r="BQ53" s="264">
        <v>47</v>
      </c>
      <c r="BR53" s="265"/>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8"/>
    </row>
    <row r="54" spans="1:131" s="249" customFormat="1" ht="26.25" customHeight="1">
      <c r="A54" s="263">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4"/>
      <c r="BK54" s="254"/>
      <c r="BL54" s="254"/>
      <c r="BM54" s="254"/>
      <c r="BN54" s="254"/>
      <c r="BO54" s="267"/>
      <c r="BP54" s="267"/>
      <c r="BQ54" s="264">
        <v>48</v>
      </c>
      <c r="BR54" s="265"/>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8"/>
    </row>
    <row r="55" spans="1:131" s="249" customFormat="1" ht="26.25" customHeight="1">
      <c r="A55" s="263">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4"/>
      <c r="BK55" s="254"/>
      <c r="BL55" s="254"/>
      <c r="BM55" s="254"/>
      <c r="BN55" s="254"/>
      <c r="BO55" s="267"/>
      <c r="BP55" s="267"/>
      <c r="BQ55" s="264">
        <v>49</v>
      </c>
      <c r="BR55" s="265"/>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8"/>
    </row>
    <row r="56" spans="1:131" s="249" customFormat="1" ht="26.25" customHeight="1">
      <c r="A56" s="263">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4"/>
      <c r="BK56" s="254"/>
      <c r="BL56" s="254"/>
      <c r="BM56" s="254"/>
      <c r="BN56" s="254"/>
      <c r="BO56" s="267"/>
      <c r="BP56" s="267"/>
      <c r="BQ56" s="264">
        <v>50</v>
      </c>
      <c r="BR56" s="265"/>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8"/>
    </row>
    <row r="57" spans="1:131" s="249" customFormat="1" ht="26.25" customHeight="1">
      <c r="A57" s="263">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4"/>
      <c r="BK57" s="254"/>
      <c r="BL57" s="254"/>
      <c r="BM57" s="254"/>
      <c r="BN57" s="254"/>
      <c r="BO57" s="267"/>
      <c r="BP57" s="267"/>
      <c r="BQ57" s="264">
        <v>51</v>
      </c>
      <c r="BR57" s="265"/>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8"/>
    </row>
    <row r="58" spans="1:131" s="249" customFormat="1" ht="26.25" customHeight="1">
      <c r="A58" s="263">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4"/>
      <c r="BK58" s="254"/>
      <c r="BL58" s="254"/>
      <c r="BM58" s="254"/>
      <c r="BN58" s="254"/>
      <c r="BO58" s="267"/>
      <c r="BP58" s="267"/>
      <c r="BQ58" s="264">
        <v>52</v>
      </c>
      <c r="BR58" s="265"/>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8"/>
    </row>
    <row r="59" spans="1:131" s="249" customFormat="1" ht="26.25" customHeight="1">
      <c r="A59" s="263">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4"/>
      <c r="BK59" s="254"/>
      <c r="BL59" s="254"/>
      <c r="BM59" s="254"/>
      <c r="BN59" s="254"/>
      <c r="BO59" s="267"/>
      <c r="BP59" s="267"/>
      <c r="BQ59" s="264">
        <v>53</v>
      </c>
      <c r="BR59" s="265"/>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8"/>
    </row>
    <row r="60" spans="1:131" s="249" customFormat="1" ht="26.25" customHeight="1">
      <c r="A60" s="263">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4"/>
      <c r="BK60" s="254"/>
      <c r="BL60" s="254"/>
      <c r="BM60" s="254"/>
      <c r="BN60" s="254"/>
      <c r="BO60" s="267"/>
      <c r="BP60" s="267"/>
      <c r="BQ60" s="264">
        <v>54</v>
      </c>
      <c r="BR60" s="265"/>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8"/>
    </row>
    <row r="61" spans="1:131" s="249" customFormat="1" ht="26.25" customHeight="1" thickBot="1">
      <c r="A61" s="263">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4"/>
      <c r="BK61" s="254"/>
      <c r="BL61" s="254"/>
      <c r="BM61" s="254"/>
      <c r="BN61" s="254"/>
      <c r="BO61" s="267"/>
      <c r="BP61" s="267"/>
      <c r="BQ61" s="264">
        <v>55</v>
      </c>
      <c r="BR61" s="265"/>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8"/>
    </row>
    <row r="62" spans="1:131" s="249" customFormat="1" ht="26.25" customHeight="1">
      <c r="A62" s="263">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411</v>
      </c>
      <c r="BK62" s="1134"/>
      <c r="BL62" s="1134"/>
      <c r="BM62" s="1134"/>
      <c r="BN62" s="1135"/>
      <c r="BO62" s="267"/>
      <c r="BP62" s="267"/>
      <c r="BQ62" s="264">
        <v>56</v>
      </c>
      <c r="BR62" s="265"/>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8"/>
    </row>
    <row r="63" spans="1:131" s="249" customFormat="1" ht="26.25" customHeight="1" thickBot="1">
      <c r="A63" s="266" t="s">
        <v>390</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7"/>
      <c r="AF63" s="1128">
        <v>1190</v>
      </c>
      <c r="AG63" s="1054"/>
      <c r="AH63" s="1054"/>
      <c r="AI63" s="1054"/>
      <c r="AJ63" s="1129"/>
      <c r="AK63" s="1130"/>
      <c r="AL63" s="1058"/>
      <c r="AM63" s="1058"/>
      <c r="AN63" s="1058"/>
      <c r="AO63" s="1058"/>
      <c r="AP63" s="1054">
        <f>AP30+AP31</f>
        <v>3753</v>
      </c>
      <c r="AQ63" s="1054"/>
      <c r="AR63" s="1054"/>
      <c r="AS63" s="1054"/>
      <c r="AT63" s="1054"/>
      <c r="AU63" s="1054">
        <f>AU31</f>
        <v>2543</v>
      </c>
      <c r="AV63" s="1054"/>
      <c r="AW63" s="1054"/>
      <c r="AX63" s="1054"/>
      <c r="AY63" s="1054"/>
      <c r="AZ63" s="1124"/>
      <c r="BA63" s="1124"/>
      <c r="BB63" s="1124"/>
      <c r="BC63" s="1124"/>
      <c r="BD63" s="1124"/>
      <c r="BE63" s="1055"/>
      <c r="BF63" s="1055"/>
      <c r="BG63" s="1055"/>
      <c r="BH63" s="1055"/>
      <c r="BI63" s="1056"/>
      <c r="BJ63" s="1125" t="s">
        <v>392</v>
      </c>
      <c r="BK63" s="1046"/>
      <c r="BL63" s="1046"/>
      <c r="BM63" s="1046"/>
      <c r="BN63" s="1126"/>
      <c r="BO63" s="267"/>
      <c r="BP63" s="267"/>
      <c r="BQ63" s="264">
        <v>57</v>
      </c>
      <c r="BR63" s="265"/>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8"/>
    </row>
    <row r="66" spans="1:131" s="249" customFormat="1" ht="26.25" customHeight="1">
      <c r="A66" s="1094" t="s">
        <v>414</v>
      </c>
      <c r="B66" s="1095"/>
      <c r="C66" s="1095"/>
      <c r="D66" s="1095"/>
      <c r="E66" s="1095"/>
      <c r="F66" s="1095"/>
      <c r="G66" s="1095"/>
      <c r="H66" s="1095"/>
      <c r="I66" s="1095"/>
      <c r="J66" s="1095"/>
      <c r="K66" s="1095"/>
      <c r="L66" s="1095"/>
      <c r="M66" s="1095"/>
      <c r="N66" s="1095"/>
      <c r="O66" s="1095"/>
      <c r="P66" s="1096"/>
      <c r="Q66" s="1100" t="s">
        <v>415</v>
      </c>
      <c r="R66" s="1101"/>
      <c r="S66" s="1101"/>
      <c r="T66" s="1101"/>
      <c r="U66" s="1102"/>
      <c r="V66" s="1100" t="s">
        <v>416</v>
      </c>
      <c r="W66" s="1101"/>
      <c r="X66" s="1101"/>
      <c r="Y66" s="1101"/>
      <c r="Z66" s="1102"/>
      <c r="AA66" s="1100" t="s">
        <v>417</v>
      </c>
      <c r="AB66" s="1101"/>
      <c r="AC66" s="1101"/>
      <c r="AD66" s="1101"/>
      <c r="AE66" s="1102"/>
      <c r="AF66" s="1106" t="s">
        <v>418</v>
      </c>
      <c r="AG66" s="1107"/>
      <c r="AH66" s="1107"/>
      <c r="AI66" s="1107"/>
      <c r="AJ66" s="1108"/>
      <c r="AK66" s="1100" t="s">
        <v>419</v>
      </c>
      <c r="AL66" s="1095"/>
      <c r="AM66" s="1095"/>
      <c r="AN66" s="1095"/>
      <c r="AO66" s="1096"/>
      <c r="AP66" s="1100" t="s">
        <v>420</v>
      </c>
      <c r="AQ66" s="1101"/>
      <c r="AR66" s="1101"/>
      <c r="AS66" s="1101"/>
      <c r="AT66" s="1102"/>
      <c r="AU66" s="1100" t="s">
        <v>421</v>
      </c>
      <c r="AV66" s="1101"/>
      <c r="AW66" s="1101"/>
      <c r="AX66" s="1101"/>
      <c r="AY66" s="1102"/>
      <c r="AZ66" s="1100" t="s">
        <v>378</v>
      </c>
      <c r="BA66" s="1101"/>
      <c r="BB66" s="1101"/>
      <c r="BC66" s="1101"/>
      <c r="BD66" s="1116"/>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4" t="s">
        <v>592</v>
      </c>
      <c r="C68" s="1085"/>
      <c r="D68" s="1085"/>
      <c r="E68" s="1085"/>
      <c r="F68" s="1085"/>
      <c r="G68" s="1085"/>
      <c r="H68" s="1085"/>
      <c r="I68" s="1085"/>
      <c r="J68" s="1085"/>
      <c r="K68" s="1085"/>
      <c r="L68" s="1085"/>
      <c r="M68" s="1085"/>
      <c r="N68" s="1085"/>
      <c r="O68" s="1085"/>
      <c r="P68" s="1086"/>
      <c r="Q68" s="1087">
        <v>2062</v>
      </c>
      <c r="R68" s="1081"/>
      <c r="S68" s="1081"/>
      <c r="T68" s="1081"/>
      <c r="U68" s="1081"/>
      <c r="V68" s="1081">
        <v>1944</v>
      </c>
      <c r="W68" s="1081"/>
      <c r="X68" s="1081"/>
      <c r="Y68" s="1081"/>
      <c r="Z68" s="1081"/>
      <c r="AA68" s="1081">
        <v>118</v>
      </c>
      <c r="AB68" s="1081"/>
      <c r="AC68" s="1081"/>
      <c r="AD68" s="1081"/>
      <c r="AE68" s="1081"/>
      <c r="AF68" s="1081">
        <v>95</v>
      </c>
      <c r="AG68" s="1081"/>
      <c r="AH68" s="1081"/>
      <c r="AI68" s="1081"/>
      <c r="AJ68" s="1081"/>
      <c r="AK68" s="1081">
        <v>0</v>
      </c>
      <c r="AL68" s="1081"/>
      <c r="AM68" s="1081"/>
      <c r="AN68" s="1081"/>
      <c r="AO68" s="1081"/>
      <c r="AP68" s="1081">
        <v>1101</v>
      </c>
      <c r="AQ68" s="1081"/>
      <c r="AR68" s="1081"/>
      <c r="AS68" s="1081"/>
      <c r="AT68" s="1081"/>
      <c r="AU68" s="1081">
        <v>1101</v>
      </c>
      <c r="AV68" s="1081"/>
      <c r="AW68" s="1081"/>
      <c r="AX68" s="1081"/>
      <c r="AY68" s="1081"/>
      <c r="AZ68" s="1082"/>
      <c r="BA68" s="1082"/>
      <c r="BB68" s="1082"/>
      <c r="BC68" s="1082"/>
      <c r="BD68" s="1083"/>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59" t="s">
        <v>593</v>
      </c>
      <c r="C69" s="1060"/>
      <c r="D69" s="1060"/>
      <c r="E69" s="1060"/>
      <c r="F69" s="1060"/>
      <c r="G69" s="1060"/>
      <c r="H69" s="1060"/>
      <c r="I69" s="1060"/>
      <c r="J69" s="1060"/>
      <c r="K69" s="1060"/>
      <c r="L69" s="1060"/>
      <c r="M69" s="1060"/>
      <c r="N69" s="1060"/>
      <c r="O69" s="1060"/>
      <c r="P69" s="1061"/>
      <c r="Q69" s="1077">
        <v>889</v>
      </c>
      <c r="R69" s="1071"/>
      <c r="S69" s="1071"/>
      <c r="T69" s="1071"/>
      <c r="U69" s="1072"/>
      <c r="V69" s="1070">
        <v>841</v>
      </c>
      <c r="W69" s="1071"/>
      <c r="X69" s="1071"/>
      <c r="Y69" s="1071"/>
      <c r="Z69" s="1072"/>
      <c r="AA69" s="1070">
        <v>48</v>
      </c>
      <c r="AB69" s="1071"/>
      <c r="AC69" s="1071"/>
      <c r="AD69" s="1071"/>
      <c r="AE69" s="1072"/>
      <c r="AF69" s="1070">
        <v>48</v>
      </c>
      <c r="AG69" s="1071"/>
      <c r="AH69" s="1071"/>
      <c r="AI69" s="1071"/>
      <c r="AJ69" s="1072"/>
      <c r="AK69" s="1070">
        <v>20</v>
      </c>
      <c r="AL69" s="1071"/>
      <c r="AM69" s="1071"/>
      <c r="AN69" s="1071"/>
      <c r="AO69" s="1072"/>
      <c r="AP69" s="1070">
        <v>1027</v>
      </c>
      <c r="AQ69" s="1071"/>
      <c r="AR69" s="1071"/>
      <c r="AS69" s="1071"/>
      <c r="AT69" s="1072"/>
      <c r="AU69" s="1070" t="s">
        <v>590</v>
      </c>
      <c r="AV69" s="1071"/>
      <c r="AW69" s="1071"/>
      <c r="AX69" s="1071"/>
      <c r="AY69" s="1072"/>
      <c r="AZ69" s="1079" t="s">
        <v>606</v>
      </c>
      <c r="BA69" s="1079"/>
      <c r="BB69" s="1079"/>
      <c r="BC69" s="1079"/>
      <c r="BD69" s="1079"/>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78" t="s">
        <v>607</v>
      </c>
      <c r="C70" s="1078"/>
      <c r="D70" s="1078"/>
      <c r="E70" s="1078"/>
      <c r="F70" s="1078"/>
      <c r="G70" s="1078"/>
      <c r="H70" s="1078"/>
      <c r="I70" s="1078"/>
      <c r="J70" s="1078"/>
      <c r="K70" s="1078"/>
      <c r="L70" s="1078"/>
      <c r="M70" s="1078"/>
      <c r="N70" s="1078"/>
      <c r="O70" s="1078"/>
      <c r="P70" s="1078"/>
      <c r="Q70" s="1075">
        <v>0</v>
      </c>
      <c r="R70" s="1075"/>
      <c r="S70" s="1075"/>
      <c r="T70" s="1075"/>
      <c r="U70" s="1075"/>
      <c r="V70" s="1076">
        <v>18</v>
      </c>
      <c r="W70" s="1076"/>
      <c r="X70" s="1076"/>
      <c r="Y70" s="1076"/>
      <c r="Z70" s="1076"/>
      <c r="AA70" s="1076">
        <f t="shared" ref="AA70:AA73" si="0">Q70-V70</f>
        <v>-18</v>
      </c>
      <c r="AB70" s="1076"/>
      <c r="AC70" s="1076"/>
      <c r="AD70" s="1076"/>
      <c r="AE70" s="1076"/>
      <c r="AF70" s="1076">
        <v>-18</v>
      </c>
      <c r="AG70" s="1076"/>
      <c r="AH70" s="1076"/>
      <c r="AI70" s="1076"/>
      <c r="AJ70" s="1076"/>
      <c r="AK70" s="1076">
        <v>0</v>
      </c>
      <c r="AL70" s="1076"/>
      <c r="AM70" s="1076"/>
      <c r="AN70" s="1076"/>
      <c r="AO70" s="1076"/>
      <c r="AP70" s="1076">
        <v>54</v>
      </c>
      <c r="AQ70" s="1076"/>
      <c r="AR70" s="1076"/>
      <c r="AS70" s="1076"/>
      <c r="AT70" s="1076"/>
      <c r="AU70" s="1070" t="s">
        <v>590</v>
      </c>
      <c r="AV70" s="1071"/>
      <c r="AW70" s="1071"/>
      <c r="AX70" s="1071"/>
      <c r="AY70" s="1072"/>
      <c r="AZ70" s="1080"/>
      <c r="BA70" s="1080"/>
      <c r="BB70" s="1080"/>
      <c r="BC70" s="1080"/>
      <c r="BD70" s="1080"/>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78" t="s">
        <v>608</v>
      </c>
      <c r="C71" s="1078"/>
      <c r="D71" s="1078"/>
      <c r="E71" s="1078"/>
      <c r="F71" s="1078"/>
      <c r="G71" s="1078"/>
      <c r="H71" s="1078"/>
      <c r="I71" s="1078"/>
      <c r="J71" s="1078"/>
      <c r="K71" s="1078"/>
      <c r="L71" s="1078"/>
      <c r="M71" s="1078"/>
      <c r="N71" s="1078"/>
      <c r="O71" s="1078"/>
      <c r="P71" s="1078"/>
      <c r="Q71" s="1075">
        <v>1339</v>
      </c>
      <c r="R71" s="1075"/>
      <c r="S71" s="1075"/>
      <c r="T71" s="1075"/>
      <c r="U71" s="1075"/>
      <c r="V71" s="1076">
        <v>1310</v>
      </c>
      <c r="W71" s="1076"/>
      <c r="X71" s="1076"/>
      <c r="Y71" s="1076"/>
      <c r="Z71" s="1076"/>
      <c r="AA71" s="1076">
        <f t="shared" si="0"/>
        <v>29</v>
      </c>
      <c r="AB71" s="1076"/>
      <c r="AC71" s="1076"/>
      <c r="AD71" s="1076"/>
      <c r="AE71" s="1076"/>
      <c r="AF71" s="1076">
        <v>29</v>
      </c>
      <c r="AG71" s="1076"/>
      <c r="AH71" s="1076"/>
      <c r="AI71" s="1076"/>
      <c r="AJ71" s="1076"/>
      <c r="AK71" s="1076">
        <v>97</v>
      </c>
      <c r="AL71" s="1076"/>
      <c r="AM71" s="1076"/>
      <c r="AN71" s="1076"/>
      <c r="AO71" s="1076"/>
      <c r="AP71" s="1076">
        <v>971</v>
      </c>
      <c r="AQ71" s="1076"/>
      <c r="AR71" s="1076"/>
      <c r="AS71" s="1076"/>
      <c r="AT71" s="1076"/>
      <c r="AU71" s="1070" t="s">
        <v>590</v>
      </c>
      <c r="AV71" s="1071"/>
      <c r="AW71" s="1071"/>
      <c r="AX71" s="1071"/>
      <c r="AY71" s="1072"/>
      <c r="AZ71" s="1079" t="s">
        <v>606</v>
      </c>
      <c r="BA71" s="1079"/>
      <c r="BB71" s="1079"/>
      <c r="BC71" s="1079"/>
      <c r="BD71" s="1079"/>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78" t="s">
        <v>609</v>
      </c>
      <c r="C72" s="1078"/>
      <c r="D72" s="1078"/>
      <c r="E72" s="1078"/>
      <c r="F72" s="1078"/>
      <c r="G72" s="1078"/>
      <c r="H72" s="1078"/>
      <c r="I72" s="1078"/>
      <c r="J72" s="1078"/>
      <c r="K72" s="1078"/>
      <c r="L72" s="1078"/>
      <c r="M72" s="1078"/>
      <c r="N72" s="1078"/>
      <c r="O72" s="1078"/>
      <c r="P72" s="1078"/>
      <c r="Q72" s="1075">
        <v>761</v>
      </c>
      <c r="R72" s="1075"/>
      <c r="S72" s="1075"/>
      <c r="T72" s="1075"/>
      <c r="U72" s="1075"/>
      <c r="V72" s="1076">
        <v>733</v>
      </c>
      <c r="W72" s="1076"/>
      <c r="X72" s="1076"/>
      <c r="Y72" s="1076"/>
      <c r="Z72" s="1076"/>
      <c r="AA72" s="1076">
        <f t="shared" si="0"/>
        <v>28</v>
      </c>
      <c r="AB72" s="1076"/>
      <c r="AC72" s="1076"/>
      <c r="AD72" s="1076"/>
      <c r="AE72" s="1076"/>
      <c r="AF72" s="1076">
        <v>28</v>
      </c>
      <c r="AG72" s="1076"/>
      <c r="AH72" s="1076"/>
      <c r="AI72" s="1076"/>
      <c r="AJ72" s="1076"/>
      <c r="AK72" s="1076">
        <v>24</v>
      </c>
      <c r="AL72" s="1076"/>
      <c r="AM72" s="1076"/>
      <c r="AN72" s="1076"/>
      <c r="AO72" s="1076"/>
      <c r="AP72" s="1076">
        <v>505</v>
      </c>
      <c r="AQ72" s="1076"/>
      <c r="AR72" s="1076"/>
      <c r="AS72" s="1076"/>
      <c r="AT72" s="1076"/>
      <c r="AU72" s="1070" t="s">
        <v>590</v>
      </c>
      <c r="AV72" s="1071"/>
      <c r="AW72" s="1071"/>
      <c r="AX72" s="1071"/>
      <c r="AY72" s="1072"/>
      <c r="AZ72" s="1079" t="s">
        <v>606</v>
      </c>
      <c r="BA72" s="1079"/>
      <c r="BB72" s="1079"/>
      <c r="BC72" s="1079"/>
      <c r="BD72" s="1079"/>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78" t="s">
        <v>610</v>
      </c>
      <c r="C73" s="1078"/>
      <c r="D73" s="1078"/>
      <c r="E73" s="1078"/>
      <c r="F73" s="1078"/>
      <c r="G73" s="1078"/>
      <c r="H73" s="1078"/>
      <c r="I73" s="1078"/>
      <c r="J73" s="1078"/>
      <c r="K73" s="1078"/>
      <c r="L73" s="1078"/>
      <c r="M73" s="1078"/>
      <c r="N73" s="1078"/>
      <c r="O73" s="1078"/>
      <c r="P73" s="1078"/>
      <c r="Q73" s="1075">
        <v>238</v>
      </c>
      <c r="R73" s="1075"/>
      <c r="S73" s="1075"/>
      <c r="T73" s="1075"/>
      <c r="U73" s="1075"/>
      <c r="V73" s="1076">
        <v>233</v>
      </c>
      <c r="W73" s="1076"/>
      <c r="X73" s="1076"/>
      <c r="Y73" s="1076"/>
      <c r="Z73" s="1076"/>
      <c r="AA73" s="1076">
        <f t="shared" si="0"/>
        <v>5</v>
      </c>
      <c r="AB73" s="1076"/>
      <c r="AC73" s="1076"/>
      <c r="AD73" s="1076"/>
      <c r="AE73" s="1076"/>
      <c r="AF73" s="1076">
        <v>5</v>
      </c>
      <c r="AG73" s="1076"/>
      <c r="AH73" s="1076"/>
      <c r="AI73" s="1076"/>
      <c r="AJ73" s="1076"/>
      <c r="AK73" s="1076">
        <v>14</v>
      </c>
      <c r="AL73" s="1076"/>
      <c r="AM73" s="1076"/>
      <c r="AN73" s="1076"/>
      <c r="AO73" s="1076"/>
      <c r="AP73" s="1076">
        <v>181</v>
      </c>
      <c r="AQ73" s="1076"/>
      <c r="AR73" s="1076"/>
      <c r="AS73" s="1076"/>
      <c r="AT73" s="1076"/>
      <c r="AU73" s="1070" t="s">
        <v>590</v>
      </c>
      <c r="AV73" s="1071"/>
      <c r="AW73" s="1071"/>
      <c r="AX73" s="1071"/>
      <c r="AY73" s="1072"/>
      <c r="AZ73" s="1079" t="s">
        <v>606</v>
      </c>
      <c r="BA73" s="1079"/>
      <c r="BB73" s="1079"/>
      <c r="BC73" s="1079"/>
      <c r="BD73" s="1079"/>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59" t="s">
        <v>594</v>
      </c>
      <c r="C74" s="1060"/>
      <c r="D74" s="1060"/>
      <c r="E74" s="1060"/>
      <c r="F74" s="1060"/>
      <c r="G74" s="1060"/>
      <c r="H74" s="1060"/>
      <c r="I74" s="1060"/>
      <c r="J74" s="1060"/>
      <c r="K74" s="1060"/>
      <c r="L74" s="1060"/>
      <c r="M74" s="1060"/>
      <c r="N74" s="1060"/>
      <c r="O74" s="1060"/>
      <c r="P74" s="1061"/>
      <c r="Q74" s="1077">
        <v>7297</v>
      </c>
      <c r="R74" s="1071"/>
      <c r="S74" s="1071"/>
      <c r="T74" s="1071"/>
      <c r="U74" s="1072"/>
      <c r="V74" s="1070">
        <v>6922</v>
      </c>
      <c r="W74" s="1071"/>
      <c r="X74" s="1071"/>
      <c r="Y74" s="1071"/>
      <c r="Z74" s="1072"/>
      <c r="AA74" s="1070">
        <v>375</v>
      </c>
      <c r="AB74" s="1071"/>
      <c r="AC74" s="1071"/>
      <c r="AD74" s="1071"/>
      <c r="AE74" s="1072"/>
      <c r="AF74" s="1070">
        <v>375</v>
      </c>
      <c r="AG74" s="1071"/>
      <c r="AH74" s="1071"/>
      <c r="AI74" s="1071"/>
      <c r="AJ74" s="1072"/>
      <c r="AK74" s="1070">
        <v>0</v>
      </c>
      <c r="AL74" s="1071"/>
      <c r="AM74" s="1071"/>
      <c r="AN74" s="1071"/>
      <c r="AO74" s="1072"/>
      <c r="AP74" s="1070" t="s">
        <v>605</v>
      </c>
      <c r="AQ74" s="1071"/>
      <c r="AR74" s="1071"/>
      <c r="AS74" s="1071"/>
      <c r="AT74" s="1072"/>
      <c r="AU74" s="1070" t="s">
        <v>605</v>
      </c>
      <c r="AV74" s="1071"/>
      <c r="AW74" s="1071"/>
      <c r="AX74" s="1071"/>
      <c r="AY74" s="1072"/>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59" t="s">
        <v>600</v>
      </c>
      <c r="C75" s="1060"/>
      <c r="D75" s="1060"/>
      <c r="E75" s="1060"/>
      <c r="F75" s="1060"/>
      <c r="G75" s="1060"/>
      <c r="H75" s="1060"/>
      <c r="I75" s="1060"/>
      <c r="J75" s="1060"/>
      <c r="K75" s="1060"/>
      <c r="L75" s="1060"/>
      <c r="M75" s="1060"/>
      <c r="N75" s="1060"/>
      <c r="O75" s="1060"/>
      <c r="P75" s="1061"/>
      <c r="Q75" s="1077">
        <v>11</v>
      </c>
      <c r="R75" s="1071"/>
      <c r="S75" s="1071"/>
      <c r="T75" s="1071"/>
      <c r="U75" s="1072"/>
      <c r="V75" s="1070">
        <v>7</v>
      </c>
      <c r="W75" s="1071"/>
      <c r="X75" s="1071"/>
      <c r="Y75" s="1071"/>
      <c r="Z75" s="1072"/>
      <c r="AA75" s="1070">
        <v>4</v>
      </c>
      <c r="AB75" s="1071"/>
      <c r="AC75" s="1071"/>
      <c r="AD75" s="1071"/>
      <c r="AE75" s="1072"/>
      <c r="AF75" s="1070">
        <v>4</v>
      </c>
      <c r="AG75" s="1071"/>
      <c r="AH75" s="1071"/>
      <c r="AI75" s="1071"/>
      <c r="AJ75" s="1072"/>
      <c r="AK75" s="1070">
        <v>0</v>
      </c>
      <c r="AL75" s="1071"/>
      <c r="AM75" s="1071"/>
      <c r="AN75" s="1071"/>
      <c r="AO75" s="1072"/>
      <c r="AP75" s="1070" t="s">
        <v>605</v>
      </c>
      <c r="AQ75" s="1071"/>
      <c r="AR75" s="1071"/>
      <c r="AS75" s="1071"/>
      <c r="AT75" s="1072"/>
      <c r="AU75" s="1070" t="s">
        <v>605</v>
      </c>
      <c r="AV75" s="1071"/>
      <c r="AW75" s="1071"/>
      <c r="AX75" s="1071"/>
      <c r="AY75" s="1072"/>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59" t="s">
        <v>595</v>
      </c>
      <c r="C76" s="1060"/>
      <c r="D76" s="1060"/>
      <c r="E76" s="1060"/>
      <c r="F76" s="1060"/>
      <c r="G76" s="1060"/>
      <c r="H76" s="1060"/>
      <c r="I76" s="1060"/>
      <c r="J76" s="1060"/>
      <c r="K76" s="1060"/>
      <c r="L76" s="1060"/>
      <c r="M76" s="1060"/>
      <c r="N76" s="1060"/>
      <c r="O76" s="1060"/>
      <c r="P76" s="1061"/>
      <c r="Q76" s="1069">
        <v>211</v>
      </c>
      <c r="R76" s="1066"/>
      <c r="S76" s="1066"/>
      <c r="T76" s="1066"/>
      <c r="U76" s="1066"/>
      <c r="V76" s="1066">
        <v>173</v>
      </c>
      <c r="W76" s="1066"/>
      <c r="X76" s="1066"/>
      <c r="Y76" s="1066"/>
      <c r="Z76" s="1066"/>
      <c r="AA76" s="1066">
        <v>38</v>
      </c>
      <c r="AB76" s="1066"/>
      <c r="AC76" s="1066"/>
      <c r="AD76" s="1066"/>
      <c r="AE76" s="1066"/>
      <c r="AF76" s="1066">
        <v>38</v>
      </c>
      <c r="AG76" s="1066"/>
      <c r="AH76" s="1066"/>
      <c r="AI76" s="1066"/>
      <c r="AJ76" s="1066"/>
      <c r="AK76" s="1066">
        <v>16</v>
      </c>
      <c r="AL76" s="1066"/>
      <c r="AM76" s="1066"/>
      <c r="AN76" s="1066"/>
      <c r="AO76" s="1066"/>
      <c r="AP76" s="1070" t="s">
        <v>590</v>
      </c>
      <c r="AQ76" s="1071"/>
      <c r="AR76" s="1071"/>
      <c r="AS76" s="1071"/>
      <c r="AT76" s="1072"/>
      <c r="AU76" s="1070" t="s">
        <v>590</v>
      </c>
      <c r="AV76" s="1071"/>
      <c r="AW76" s="1071"/>
      <c r="AX76" s="1071"/>
      <c r="AY76" s="1072"/>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59" t="s">
        <v>596</v>
      </c>
      <c r="C77" s="1060"/>
      <c r="D77" s="1060"/>
      <c r="E77" s="1060"/>
      <c r="F77" s="1060"/>
      <c r="G77" s="1060"/>
      <c r="H77" s="1060"/>
      <c r="I77" s="1060"/>
      <c r="J77" s="1060"/>
      <c r="K77" s="1060"/>
      <c r="L77" s="1060"/>
      <c r="M77" s="1060"/>
      <c r="N77" s="1060"/>
      <c r="O77" s="1060"/>
      <c r="P77" s="1061"/>
      <c r="Q77" s="1069">
        <v>25</v>
      </c>
      <c r="R77" s="1066"/>
      <c r="S77" s="1066"/>
      <c r="T77" s="1066"/>
      <c r="U77" s="1066"/>
      <c r="V77" s="1066">
        <v>16</v>
      </c>
      <c r="W77" s="1066"/>
      <c r="X77" s="1066"/>
      <c r="Y77" s="1066"/>
      <c r="Z77" s="1066"/>
      <c r="AA77" s="1066">
        <v>9</v>
      </c>
      <c r="AB77" s="1066"/>
      <c r="AC77" s="1066"/>
      <c r="AD77" s="1066"/>
      <c r="AE77" s="1066"/>
      <c r="AF77" s="1066">
        <v>9</v>
      </c>
      <c r="AG77" s="1066"/>
      <c r="AH77" s="1066"/>
      <c r="AI77" s="1066"/>
      <c r="AJ77" s="1066"/>
      <c r="AK77" s="1066">
        <v>0</v>
      </c>
      <c r="AL77" s="1066"/>
      <c r="AM77" s="1066"/>
      <c r="AN77" s="1066"/>
      <c r="AO77" s="1066"/>
      <c r="AP77" s="1070" t="s">
        <v>590</v>
      </c>
      <c r="AQ77" s="1071"/>
      <c r="AR77" s="1071"/>
      <c r="AS77" s="1071"/>
      <c r="AT77" s="1072"/>
      <c r="AU77" s="1070" t="s">
        <v>590</v>
      </c>
      <c r="AV77" s="1071"/>
      <c r="AW77" s="1071"/>
      <c r="AX77" s="1071"/>
      <c r="AY77" s="1072"/>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59" t="s">
        <v>597</v>
      </c>
      <c r="C78" s="1060"/>
      <c r="D78" s="1060"/>
      <c r="E78" s="1060"/>
      <c r="F78" s="1060"/>
      <c r="G78" s="1060"/>
      <c r="H78" s="1060"/>
      <c r="I78" s="1060"/>
      <c r="J78" s="1060"/>
      <c r="K78" s="1060"/>
      <c r="L78" s="1060"/>
      <c r="M78" s="1060"/>
      <c r="N78" s="1060"/>
      <c r="O78" s="1060"/>
      <c r="P78" s="1061"/>
      <c r="Q78" s="1069">
        <v>311</v>
      </c>
      <c r="R78" s="1066"/>
      <c r="S78" s="1066"/>
      <c r="T78" s="1066"/>
      <c r="U78" s="1066"/>
      <c r="V78" s="1066">
        <v>270</v>
      </c>
      <c r="W78" s="1066"/>
      <c r="X78" s="1066"/>
      <c r="Y78" s="1066"/>
      <c r="Z78" s="1066"/>
      <c r="AA78" s="1066">
        <v>41</v>
      </c>
      <c r="AB78" s="1066"/>
      <c r="AC78" s="1066"/>
      <c r="AD78" s="1066"/>
      <c r="AE78" s="1066"/>
      <c r="AF78" s="1066">
        <v>41</v>
      </c>
      <c r="AG78" s="1066"/>
      <c r="AH78" s="1066"/>
      <c r="AI78" s="1066"/>
      <c r="AJ78" s="1066"/>
      <c r="AK78" s="1066">
        <v>0</v>
      </c>
      <c r="AL78" s="1066"/>
      <c r="AM78" s="1066"/>
      <c r="AN78" s="1066"/>
      <c r="AO78" s="1066"/>
      <c r="AP78" s="1070" t="s">
        <v>590</v>
      </c>
      <c r="AQ78" s="1071"/>
      <c r="AR78" s="1071"/>
      <c r="AS78" s="1071"/>
      <c r="AT78" s="1072"/>
      <c r="AU78" s="1070" t="s">
        <v>590</v>
      </c>
      <c r="AV78" s="1071"/>
      <c r="AW78" s="1071"/>
      <c r="AX78" s="1071"/>
      <c r="AY78" s="1072"/>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59" t="s">
        <v>598</v>
      </c>
      <c r="C79" s="1060"/>
      <c r="D79" s="1060"/>
      <c r="E79" s="1060"/>
      <c r="F79" s="1060"/>
      <c r="G79" s="1060"/>
      <c r="H79" s="1060"/>
      <c r="I79" s="1060"/>
      <c r="J79" s="1060"/>
      <c r="K79" s="1060"/>
      <c r="L79" s="1060"/>
      <c r="M79" s="1060"/>
      <c r="N79" s="1060"/>
      <c r="O79" s="1060"/>
      <c r="P79" s="1061"/>
      <c r="Q79" s="1069">
        <v>147774</v>
      </c>
      <c r="R79" s="1066"/>
      <c r="S79" s="1066"/>
      <c r="T79" s="1066"/>
      <c r="U79" s="1066"/>
      <c r="V79" s="1066">
        <v>139656</v>
      </c>
      <c r="W79" s="1066"/>
      <c r="X79" s="1066"/>
      <c r="Y79" s="1066"/>
      <c r="Z79" s="1066"/>
      <c r="AA79" s="1066">
        <v>8118</v>
      </c>
      <c r="AB79" s="1066"/>
      <c r="AC79" s="1066"/>
      <c r="AD79" s="1066"/>
      <c r="AE79" s="1066"/>
      <c r="AF79" s="1066">
        <v>8118</v>
      </c>
      <c r="AG79" s="1066"/>
      <c r="AH79" s="1066"/>
      <c r="AI79" s="1066"/>
      <c r="AJ79" s="1066"/>
      <c r="AK79" s="1066">
        <v>0</v>
      </c>
      <c r="AL79" s="1066"/>
      <c r="AM79" s="1066"/>
      <c r="AN79" s="1066"/>
      <c r="AO79" s="1066"/>
      <c r="AP79" s="1070" t="s">
        <v>590</v>
      </c>
      <c r="AQ79" s="1071"/>
      <c r="AR79" s="1071"/>
      <c r="AS79" s="1071"/>
      <c r="AT79" s="1072"/>
      <c r="AU79" s="1070" t="s">
        <v>590</v>
      </c>
      <c r="AV79" s="1071"/>
      <c r="AW79" s="1071"/>
      <c r="AX79" s="1071"/>
      <c r="AY79" s="1072"/>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59" t="s">
        <v>599</v>
      </c>
      <c r="C80" s="1060"/>
      <c r="D80" s="1060"/>
      <c r="E80" s="1060"/>
      <c r="F80" s="1060"/>
      <c r="G80" s="1060"/>
      <c r="H80" s="1060"/>
      <c r="I80" s="1060"/>
      <c r="J80" s="1060"/>
      <c r="K80" s="1060"/>
      <c r="L80" s="1060"/>
      <c r="M80" s="1060"/>
      <c r="N80" s="1060"/>
      <c r="O80" s="1060"/>
      <c r="P80" s="1061"/>
      <c r="Q80" s="1069">
        <v>157</v>
      </c>
      <c r="R80" s="1066"/>
      <c r="S80" s="1066"/>
      <c r="T80" s="1066"/>
      <c r="U80" s="1066"/>
      <c r="V80" s="1066">
        <v>149</v>
      </c>
      <c r="W80" s="1066"/>
      <c r="X80" s="1066"/>
      <c r="Y80" s="1066"/>
      <c r="Z80" s="1066"/>
      <c r="AA80" s="1066">
        <v>8</v>
      </c>
      <c r="AB80" s="1066"/>
      <c r="AC80" s="1066"/>
      <c r="AD80" s="1066"/>
      <c r="AE80" s="1066"/>
      <c r="AF80" s="1066">
        <v>8</v>
      </c>
      <c r="AG80" s="1066"/>
      <c r="AH80" s="1066"/>
      <c r="AI80" s="1066"/>
      <c r="AJ80" s="1066"/>
      <c r="AK80" s="1066">
        <v>0</v>
      </c>
      <c r="AL80" s="1066"/>
      <c r="AM80" s="1066"/>
      <c r="AN80" s="1066"/>
      <c r="AO80" s="1066"/>
      <c r="AP80" s="1070" t="s">
        <v>590</v>
      </c>
      <c r="AQ80" s="1071"/>
      <c r="AR80" s="1071"/>
      <c r="AS80" s="1071"/>
      <c r="AT80" s="1072"/>
      <c r="AU80" s="1070" t="s">
        <v>590</v>
      </c>
      <c r="AV80" s="1071"/>
      <c r="AW80" s="1071"/>
      <c r="AX80" s="1071"/>
      <c r="AY80" s="1072"/>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59" t="s">
        <v>601</v>
      </c>
      <c r="C81" s="1060"/>
      <c r="D81" s="1060"/>
      <c r="E81" s="1060"/>
      <c r="F81" s="1060"/>
      <c r="G81" s="1060"/>
      <c r="H81" s="1060"/>
      <c r="I81" s="1060"/>
      <c r="J81" s="1060"/>
      <c r="K81" s="1060"/>
      <c r="L81" s="1060"/>
      <c r="M81" s="1060"/>
      <c r="N81" s="1060"/>
      <c r="O81" s="1060"/>
      <c r="P81" s="1061"/>
      <c r="Q81" s="1075">
        <v>1585</v>
      </c>
      <c r="R81" s="1075"/>
      <c r="S81" s="1075"/>
      <c r="T81" s="1075"/>
      <c r="U81" s="1075"/>
      <c r="V81" s="1076">
        <v>1538</v>
      </c>
      <c r="W81" s="1076"/>
      <c r="X81" s="1076"/>
      <c r="Y81" s="1076"/>
      <c r="Z81" s="1076"/>
      <c r="AA81" s="1076">
        <f>Q81-V81</f>
        <v>47</v>
      </c>
      <c r="AB81" s="1076"/>
      <c r="AC81" s="1076"/>
      <c r="AD81" s="1076"/>
      <c r="AE81" s="1076"/>
      <c r="AF81" s="1076">
        <f>AA81</f>
        <v>47</v>
      </c>
      <c r="AG81" s="1076"/>
      <c r="AH81" s="1076"/>
      <c r="AI81" s="1076"/>
      <c r="AJ81" s="1076"/>
      <c r="AK81" s="1076">
        <v>33</v>
      </c>
      <c r="AL81" s="1076"/>
      <c r="AM81" s="1076"/>
      <c r="AN81" s="1076"/>
      <c r="AO81" s="1076"/>
      <c r="AP81" s="1070" t="s">
        <v>590</v>
      </c>
      <c r="AQ81" s="1071"/>
      <c r="AR81" s="1071"/>
      <c r="AS81" s="1071"/>
      <c r="AT81" s="1072"/>
      <c r="AU81" s="1070" t="s">
        <v>590</v>
      </c>
      <c r="AV81" s="1071"/>
      <c r="AW81" s="1071"/>
      <c r="AX81" s="1071"/>
      <c r="AY81" s="1072"/>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59" t="s">
        <v>602</v>
      </c>
      <c r="C82" s="1060"/>
      <c r="D82" s="1060"/>
      <c r="E82" s="1060"/>
      <c r="F82" s="1060"/>
      <c r="G82" s="1060"/>
      <c r="H82" s="1060"/>
      <c r="I82" s="1060"/>
      <c r="J82" s="1060"/>
      <c r="K82" s="1060"/>
      <c r="L82" s="1060"/>
      <c r="M82" s="1060"/>
      <c r="N82" s="1060"/>
      <c r="O82" s="1060"/>
      <c r="P82" s="1061"/>
      <c r="Q82" s="1073">
        <v>35599</v>
      </c>
      <c r="R82" s="1073"/>
      <c r="S82" s="1073"/>
      <c r="T82" s="1073"/>
      <c r="U82" s="1073"/>
      <c r="V82" s="1074">
        <v>34739</v>
      </c>
      <c r="W82" s="1074"/>
      <c r="X82" s="1074"/>
      <c r="Y82" s="1074"/>
      <c r="Z82" s="1074"/>
      <c r="AA82" s="1074">
        <f>Q82-V82</f>
        <v>860</v>
      </c>
      <c r="AB82" s="1074"/>
      <c r="AC82" s="1074"/>
      <c r="AD82" s="1074"/>
      <c r="AE82" s="1074"/>
      <c r="AF82" s="1074">
        <f t="shared" ref="AF82" si="1">AA82</f>
        <v>860</v>
      </c>
      <c r="AG82" s="1074"/>
      <c r="AH82" s="1074"/>
      <c r="AI82" s="1074"/>
      <c r="AJ82" s="1074"/>
      <c r="AK82" s="1074">
        <v>800</v>
      </c>
      <c r="AL82" s="1074"/>
      <c r="AM82" s="1074"/>
      <c r="AN82" s="1074"/>
      <c r="AO82" s="1074"/>
      <c r="AP82" s="1070" t="s">
        <v>590</v>
      </c>
      <c r="AQ82" s="1071"/>
      <c r="AR82" s="1071"/>
      <c r="AS82" s="1071"/>
      <c r="AT82" s="1072"/>
      <c r="AU82" s="1070" t="s">
        <v>590</v>
      </c>
      <c r="AV82" s="1071"/>
      <c r="AW82" s="1071"/>
      <c r="AX82" s="1071"/>
      <c r="AY82" s="1072"/>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59"/>
      <c r="C83" s="1060"/>
      <c r="D83" s="1060"/>
      <c r="E83" s="1060"/>
      <c r="F83" s="1060"/>
      <c r="G83" s="1060"/>
      <c r="H83" s="1060"/>
      <c r="I83" s="1060"/>
      <c r="J83" s="1060"/>
      <c r="K83" s="1060"/>
      <c r="L83" s="1060"/>
      <c r="M83" s="1060"/>
      <c r="N83" s="1060"/>
      <c r="O83" s="1060"/>
      <c r="P83" s="1061"/>
      <c r="Q83" s="1069"/>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59"/>
      <c r="C84" s="1060"/>
      <c r="D84" s="1060"/>
      <c r="E84" s="1060"/>
      <c r="F84" s="1060"/>
      <c r="G84" s="1060"/>
      <c r="H84" s="1060"/>
      <c r="I84" s="1060"/>
      <c r="J84" s="1060"/>
      <c r="K84" s="1060"/>
      <c r="L84" s="1060"/>
      <c r="M84" s="1060"/>
      <c r="N84" s="1060"/>
      <c r="O84" s="1060"/>
      <c r="P84" s="1061"/>
      <c r="Q84" s="1069"/>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59"/>
      <c r="C85" s="1060"/>
      <c r="D85" s="1060"/>
      <c r="E85" s="1060"/>
      <c r="F85" s="1060"/>
      <c r="G85" s="1060"/>
      <c r="H85" s="1060"/>
      <c r="I85" s="1060"/>
      <c r="J85" s="1060"/>
      <c r="K85" s="1060"/>
      <c r="L85" s="1060"/>
      <c r="M85" s="1060"/>
      <c r="N85" s="1060"/>
      <c r="O85" s="1060"/>
      <c r="P85" s="1061"/>
      <c r="Q85" s="1069"/>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59"/>
      <c r="C86" s="1060"/>
      <c r="D86" s="1060"/>
      <c r="E86" s="1060"/>
      <c r="F86" s="1060"/>
      <c r="G86" s="1060"/>
      <c r="H86" s="1060"/>
      <c r="I86" s="1060"/>
      <c r="J86" s="1060"/>
      <c r="K86" s="1060"/>
      <c r="L86" s="1060"/>
      <c r="M86" s="1060"/>
      <c r="N86" s="1060"/>
      <c r="O86" s="1060"/>
      <c r="P86" s="1061"/>
      <c r="Q86" s="1069"/>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AF68+AF69+AF70+AF71+AF72+AF73+AF74+AF75+AF76+AF77+AF78+AF79+AF80+AF81+AF82</f>
        <v>9687</v>
      </c>
      <c r="AG88" s="1054"/>
      <c r="AH88" s="1054"/>
      <c r="AI88" s="1054"/>
      <c r="AJ88" s="1054"/>
      <c r="AK88" s="1058"/>
      <c r="AL88" s="1058"/>
      <c r="AM88" s="1058"/>
      <c r="AN88" s="1058"/>
      <c r="AO88" s="1058"/>
      <c r="AP88" s="1054">
        <f>AP68+AP69+AP70+AP71+AP72+AP73</f>
        <v>3839</v>
      </c>
      <c r="AQ88" s="1054"/>
      <c r="AR88" s="1054"/>
      <c r="AS88" s="1054"/>
      <c r="AT88" s="1054"/>
      <c r="AU88" s="1054">
        <f>AU68</f>
        <v>1101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0</v>
      </c>
      <c r="CX102" s="1046"/>
      <c r="CY102" s="1046"/>
      <c r="CZ102" s="1046"/>
      <c r="DA102" s="1047"/>
      <c r="DB102" s="1045">
        <v>0</v>
      </c>
      <c r="DC102" s="1046"/>
      <c r="DD102" s="1046"/>
      <c r="DE102" s="1046"/>
      <c r="DF102" s="1047"/>
      <c r="DG102" s="1045">
        <v>2097</v>
      </c>
      <c r="DH102" s="1046"/>
      <c r="DI102" s="1046"/>
      <c r="DJ102" s="1046"/>
      <c r="DK102" s="1047"/>
      <c r="DL102" s="1045">
        <v>2097</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306</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306</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306</v>
      </c>
      <c r="DR109" s="989"/>
      <c r="DS109" s="989"/>
      <c r="DT109" s="989"/>
      <c r="DU109" s="990"/>
      <c r="DV109" s="991" t="s">
        <v>433</v>
      </c>
      <c r="DW109" s="989"/>
      <c r="DX109" s="989"/>
      <c r="DY109" s="989"/>
      <c r="DZ109" s="1020"/>
    </row>
    <row r="110" spans="1:131" s="248" customFormat="1" ht="26.25" customHeight="1">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1090457</v>
      </c>
      <c r="AB110" s="982"/>
      <c r="AC110" s="982"/>
      <c r="AD110" s="982"/>
      <c r="AE110" s="983"/>
      <c r="AF110" s="984">
        <v>987812</v>
      </c>
      <c r="AG110" s="982"/>
      <c r="AH110" s="982"/>
      <c r="AI110" s="982"/>
      <c r="AJ110" s="983"/>
      <c r="AK110" s="984">
        <v>984714</v>
      </c>
      <c r="AL110" s="982"/>
      <c r="AM110" s="982"/>
      <c r="AN110" s="982"/>
      <c r="AO110" s="983"/>
      <c r="AP110" s="985">
        <v>15.7</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10479230</v>
      </c>
      <c r="BR110" s="929"/>
      <c r="BS110" s="929"/>
      <c r="BT110" s="929"/>
      <c r="BU110" s="929"/>
      <c r="BV110" s="929">
        <v>9808886</v>
      </c>
      <c r="BW110" s="929"/>
      <c r="BX110" s="929"/>
      <c r="BY110" s="929"/>
      <c r="BZ110" s="929"/>
      <c r="CA110" s="929">
        <v>9497424</v>
      </c>
      <c r="CB110" s="929"/>
      <c r="CC110" s="929"/>
      <c r="CD110" s="929"/>
      <c r="CE110" s="929"/>
      <c r="CF110" s="953">
        <v>151.69999999999999</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392</v>
      </c>
      <c r="DH110" s="929"/>
      <c r="DI110" s="929"/>
      <c r="DJ110" s="929"/>
      <c r="DK110" s="929"/>
      <c r="DL110" s="929" t="s">
        <v>439</v>
      </c>
      <c r="DM110" s="929"/>
      <c r="DN110" s="929"/>
      <c r="DO110" s="929"/>
      <c r="DP110" s="929"/>
      <c r="DQ110" s="929" t="s">
        <v>392</v>
      </c>
      <c r="DR110" s="929"/>
      <c r="DS110" s="929"/>
      <c r="DT110" s="929"/>
      <c r="DU110" s="929"/>
      <c r="DV110" s="930" t="s">
        <v>392</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392</v>
      </c>
      <c r="AB111" s="1010"/>
      <c r="AC111" s="1010"/>
      <c r="AD111" s="1010"/>
      <c r="AE111" s="1011"/>
      <c r="AF111" s="1012" t="s">
        <v>439</v>
      </c>
      <c r="AG111" s="1010"/>
      <c r="AH111" s="1010"/>
      <c r="AI111" s="1010"/>
      <c r="AJ111" s="1011"/>
      <c r="AK111" s="1012" t="s">
        <v>439</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17943</v>
      </c>
      <c r="BR111" s="901"/>
      <c r="BS111" s="901"/>
      <c r="BT111" s="901"/>
      <c r="BU111" s="901"/>
      <c r="BV111" s="901">
        <v>18085</v>
      </c>
      <c r="BW111" s="901"/>
      <c r="BX111" s="901"/>
      <c r="BY111" s="901"/>
      <c r="BZ111" s="901"/>
      <c r="CA111" s="901">
        <v>18154</v>
      </c>
      <c r="CB111" s="901"/>
      <c r="CC111" s="901"/>
      <c r="CD111" s="901"/>
      <c r="CE111" s="901"/>
      <c r="CF111" s="962">
        <v>0.3</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441</v>
      </c>
      <c r="DM111" s="901"/>
      <c r="DN111" s="901"/>
      <c r="DO111" s="901"/>
      <c r="DP111" s="901"/>
      <c r="DQ111" s="901" t="s">
        <v>439</v>
      </c>
      <c r="DR111" s="901"/>
      <c r="DS111" s="901"/>
      <c r="DT111" s="901"/>
      <c r="DU111" s="901"/>
      <c r="DV111" s="878" t="s">
        <v>445</v>
      </c>
      <c r="DW111" s="878"/>
      <c r="DX111" s="878"/>
      <c r="DY111" s="878"/>
      <c r="DZ111" s="879"/>
    </row>
    <row r="112" spans="1:131" s="248" customFormat="1" ht="26.25" customHeight="1">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441</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3175835</v>
      </c>
      <c r="BR112" s="901"/>
      <c r="BS112" s="901"/>
      <c r="BT112" s="901"/>
      <c r="BU112" s="901"/>
      <c r="BV112" s="901">
        <v>3032618</v>
      </c>
      <c r="BW112" s="901"/>
      <c r="BX112" s="901"/>
      <c r="BY112" s="901"/>
      <c r="BZ112" s="901"/>
      <c r="CA112" s="901">
        <v>2543496</v>
      </c>
      <c r="CB112" s="901"/>
      <c r="CC112" s="901"/>
      <c r="CD112" s="901"/>
      <c r="CE112" s="901"/>
      <c r="CF112" s="962">
        <v>40.6</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450</v>
      </c>
      <c r="DM112" s="901"/>
      <c r="DN112" s="901"/>
      <c r="DO112" s="901"/>
      <c r="DP112" s="901"/>
      <c r="DQ112" s="901" t="s">
        <v>439</v>
      </c>
      <c r="DR112" s="901"/>
      <c r="DS112" s="901"/>
      <c r="DT112" s="901"/>
      <c r="DU112" s="901"/>
      <c r="DV112" s="878" t="s">
        <v>450</v>
      </c>
      <c r="DW112" s="878"/>
      <c r="DX112" s="878"/>
      <c r="DY112" s="878"/>
      <c r="DZ112" s="879"/>
    </row>
    <row r="113" spans="1:130" s="248" customFormat="1" ht="26.25" customHeight="1">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175799</v>
      </c>
      <c r="AB113" s="1010"/>
      <c r="AC113" s="1010"/>
      <c r="AD113" s="1010"/>
      <c r="AE113" s="1011"/>
      <c r="AF113" s="1012">
        <v>186313</v>
      </c>
      <c r="AG113" s="1010"/>
      <c r="AH113" s="1010"/>
      <c r="AI113" s="1010"/>
      <c r="AJ113" s="1011"/>
      <c r="AK113" s="1012">
        <v>117156</v>
      </c>
      <c r="AL113" s="1010"/>
      <c r="AM113" s="1010"/>
      <c r="AN113" s="1010"/>
      <c r="AO113" s="1011"/>
      <c r="AP113" s="1013">
        <v>1.9</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716994</v>
      </c>
      <c r="BR113" s="901"/>
      <c r="BS113" s="901"/>
      <c r="BT113" s="901"/>
      <c r="BU113" s="901"/>
      <c r="BV113" s="901">
        <v>778832</v>
      </c>
      <c r="BW113" s="901"/>
      <c r="BX113" s="901"/>
      <c r="BY113" s="901"/>
      <c r="BZ113" s="901"/>
      <c r="CA113" s="901">
        <v>896277</v>
      </c>
      <c r="CB113" s="901"/>
      <c r="CC113" s="901"/>
      <c r="CD113" s="901"/>
      <c r="CE113" s="901"/>
      <c r="CF113" s="962">
        <v>14.3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450</v>
      </c>
      <c r="DM113" s="864"/>
      <c r="DN113" s="864"/>
      <c r="DO113" s="864"/>
      <c r="DP113" s="865"/>
      <c r="DQ113" s="866" t="s">
        <v>439</v>
      </c>
      <c r="DR113" s="864"/>
      <c r="DS113" s="864"/>
      <c r="DT113" s="864"/>
      <c r="DU113" s="865"/>
      <c r="DV113" s="911" t="s">
        <v>392</v>
      </c>
      <c r="DW113" s="912"/>
      <c r="DX113" s="912"/>
      <c r="DY113" s="912"/>
      <c r="DZ113" s="913"/>
    </row>
    <row r="114" spans="1:130" s="248" customFormat="1" ht="26.25" customHeight="1">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46339</v>
      </c>
      <c r="AB114" s="864"/>
      <c r="AC114" s="864"/>
      <c r="AD114" s="864"/>
      <c r="AE114" s="865"/>
      <c r="AF114" s="866">
        <v>53494</v>
      </c>
      <c r="AG114" s="864"/>
      <c r="AH114" s="864"/>
      <c r="AI114" s="864"/>
      <c r="AJ114" s="865"/>
      <c r="AK114" s="866">
        <v>63520</v>
      </c>
      <c r="AL114" s="864"/>
      <c r="AM114" s="864"/>
      <c r="AN114" s="864"/>
      <c r="AO114" s="865"/>
      <c r="AP114" s="911">
        <v>1</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795941</v>
      </c>
      <c r="BR114" s="901"/>
      <c r="BS114" s="901"/>
      <c r="BT114" s="901"/>
      <c r="BU114" s="901"/>
      <c r="BV114" s="901">
        <v>759740</v>
      </c>
      <c r="BW114" s="901"/>
      <c r="BX114" s="901"/>
      <c r="BY114" s="901"/>
      <c r="BZ114" s="901"/>
      <c r="CA114" s="901">
        <v>698136</v>
      </c>
      <c r="CB114" s="901"/>
      <c r="CC114" s="901"/>
      <c r="CD114" s="901"/>
      <c r="CE114" s="901"/>
      <c r="CF114" s="962">
        <v>11.1</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444</v>
      </c>
      <c r="DM114" s="864"/>
      <c r="DN114" s="864"/>
      <c r="DO114" s="864"/>
      <c r="DP114" s="865"/>
      <c r="DQ114" s="866" t="s">
        <v>441</v>
      </c>
      <c r="DR114" s="864"/>
      <c r="DS114" s="864"/>
      <c r="DT114" s="864"/>
      <c r="DU114" s="865"/>
      <c r="DV114" s="911" t="s">
        <v>392</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441</v>
      </c>
      <c r="AB115" s="1010"/>
      <c r="AC115" s="1010"/>
      <c r="AD115" s="1010"/>
      <c r="AE115" s="1011"/>
      <c r="AF115" s="1012" t="s">
        <v>441</v>
      </c>
      <c r="AG115" s="1010"/>
      <c r="AH115" s="1010"/>
      <c r="AI115" s="1010"/>
      <c r="AJ115" s="1011"/>
      <c r="AK115" s="1012" t="s">
        <v>439</v>
      </c>
      <c r="AL115" s="1010"/>
      <c r="AM115" s="1010"/>
      <c r="AN115" s="1010"/>
      <c r="AO115" s="1011"/>
      <c r="AP115" s="1013" t="s">
        <v>445</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392</v>
      </c>
      <c r="BW115" s="901"/>
      <c r="BX115" s="901"/>
      <c r="BY115" s="901"/>
      <c r="BZ115" s="901"/>
      <c r="CA115" s="901" t="s">
        <v>450</v>
      </c>
      <c r="CB115" s="901"/>
      <c r="CC115" s="901"/>
      <c r="CD115" s="901"/>
      <c r="CE115" s="901"/>
      <c r="CF115" s="962" t="s">
        <v>439</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17943</v>
      </c>
      <c r="DH115" s="864"/>
      <c r="DI115" s="864"/>
      <c r="DJ115" s="864"/>
      <c r="DK115" s="865"/>
      <c r="DL115" s="866">
        <v>18085</v>
      </c>
      <c r="DM115" s="864"/>
      <c r="DN115" s="864"/>
      <c r="DO115" s="864"/>
      <c r="DP115" s="865"/>
      <c r="DQ115" s="866">
        <v>18154</v>
      </c>
      <c r="DR115" s="864"/>
      <c r="DS115" s="864"/>
      <c r="DT115" s="864"/>
      <c r="DU115" s="865"/>
      <c r="DV115" s="911">
        <v>0.3</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98</v>
      </c>
      <c r="AB116" s="864"/>
      <c r="AC116" s="864"/>
      <c r="AD116" s="864"/>
      <c r="AE116" s="865"/>
      <c r="AF116" s="866">
        <v>1</v>
      </c>
      <c r="AG116" s="864"/>
      <c r="AH116" s="864"/>
      <c r="AI116" s="864"/>
      <c r="AJ116" s="865"/>
      <c r="AK116" s="866">
        <v>2</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392</v>
      </c>
      <c r="BW116" s="901"/>
      <c r="BX116" s="901"/>
      <c r="BY116" s="901"/>
      <c r="BZ116" s="901"/>
      <c r="CA116" s="901" t="s">
        <v>439</v>
      </c>
      <c r="CB116" s="901"/>
      <c r="CC116" s="901"/>
      <c r="CD116" s="901"/>
      <c r="CE116" s="901"/>
      <c r="CF116" s="962" t="s">
        <v>439</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439</v>
      </c>
      <c r="DM116" s="864"/>
      <c r="DN116" s="864"/>
      <c r="DO116" s="864"/>
      <c r="DP116" s="865"/>
      <c r="DQ116" s="866" t="s">
        <v>439</v>
      </c>
      <c r="DR116" s="864"/>
      <c r="DS116" s="864"/>
      <c r="DT116" s="864"/>
      <c r="DU116" s="865"/>
      <c r="DV116" s="911" t="s">
        <v>444</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1312693</v>
      </c>
      <c r="AB117" s="996"/>
      <c r="AC117" s="996"/>
      <c r="AD117" s="996"/>
      <c r="AE117" s="997"/>
      <c r="AF117" s="998">
        <v>1227620</v>
      </c>
      <c r="AG117" s="996"/>
      <c r="AH117" s="996"/>
      <c r="AI117" s="996"/>
      <c r="AJ117" s="997"/>
      <c r="AK117" s="998">
        <v>1165392</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392</v>
      </c>
      <c r="BR117" s="901"/>
      <c r="BS117" s="901"/>
      <c r="BT117" s="901"/>
      <c r="BU117" s="901"/>
      <c r="BV117" s="901" t="s">
        <v>450</v>
      </c>
      <c r="BW117" s="901"/>
      <c r="BX117" s="901"/>
      <c r="BY117" s="901"/>
      <c r="BZ117" s="901"/>
      <c r="CA117" s="901" t="s">
        <v>450</v>
      </c>
      <c r="CB117" s="901"/>
      <c r="CC117" s="901"/>
      <c r="CD117" s="901"/>
      <c r="CE117" s="901"/>
      <c r="CF117" s="962" t="s">
        <v>450</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392</v>
      </c>
      <c r="DM117" s="864"/>
      <c r="DN117" s="864"/>
      <c r="DO117" s="864"/>
      <c r="DP117" s="865"/>
      <c r="DQ117" s="866" t="s">
        <v>444</v>
      </c>
      <c r="DR117" s="864"/>
      <c r="DS117" s="864"/>
      <c r="DT117" s="864"/>
      <c r="DU117" s="865"/>
      <c r="DV117" s="911" t="s">
        <v>450</v>
      </c>
      <c r="DW117" s="912"/>
      <c r="DX117" s="912"/>
      <c r="DY117" s="912"/>
      <c r="DZ117" s="913"/>
    </row>
    <row r="118" spans="1:130" s="248" customFormat="1" ht="26.25" customHeight="1">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306</v>
      </c>
      <c r="AL118" s="989"/>
      <c r="AM118" s="989"/>
      <c r="AN118" s="989"/>
      <c r="AO118" s="990"/>
      <c r="AP118" s="992" t="s">
        <v>433</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445</v>
      </c>
      <c r="BW118" s="932"/>
      <c r="BX118" s="932"/>
      <c r="BY118" s="932"/>
      <c r="BZ118" s="932"/>
      <c r="CA118" s="932" t="s">
        <v>445</v>
      </c>
      <c r="CB118" s="932"/>
      <c r="CC118" s="932"/>
      <c r="CD118" s="932"/>
      <c r="CE118" s="932"/>
      <c r="CF118" s="962" t="s">
        <v>445</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444</v>
      </c>
      <c r="DM118" s="864"/>
      <c r="DN118" s="864"/>
      <c r="DO118" s="864"/>
      <c r="DP118" s="865"/>
      <c r="DQ118" s="866" t="s">
        <v>444</v>
      </c>
      <c r="DR118" s="864"/>
      <c r="DS118" s="864"/>
      <c r="DT118" s="864"/>
      <c r="DU118" s="865"/>
      <c r="DV118" s="911" t="s">
        <v>444</v>
      </c>
      <c r="DW118" s="912"/>
      <c r="DX118" s="912"/>
      <c r="DY118" s="912"/>
      <c r="DZ118" s="913"/>
    </row>
    <row r="119" spans="1:130" s="248" customFormat="1" ht="26.25" customHeight="1">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445</v>
      </c>
      <c r="AG119" s="982"/>
      <c r="AH119" s="982"/>
      <c r="AI119" s="982"/>
      <c r="AJ119" s="983"/>
      <c r="AK119" s="984" t="s">
        <v>445</v>
      </c>
      <c r="AL119" s="982"/>
      <c r="AM119" s="982"/>
      <c r="AN119" s="982"/>
      <c r="AO119" s="983"/>
      <c r="AP119" s="985" t="s">
        <v>445</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468</v>
      </c>
      <c r="BP119" s="965"/>
      <c r="BQ119" s="969">
        <v>15185943</v>
      </c>
      <c r="BR119" s="932"/>
      <c r="BS119" s="932"/>
      <c r="BT119" s="932"/>
      <c r="BU119" s="932"/>
      <c r="BV119" s="932">
        <v>14398161</v>
      </c>
      <c r="BW119" s="932"/>
      <c r="BX119" s="932"/>
      <c r="BY119" s="932"/>
      <c r="BZ119" s="932"/>
      <c r="CA119" s="932">
        <v>13653487</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439</v>
      </c>
      <c r="DM119" s="847"/>
      <c r="DN119" s="847"/>
      <c r="DO119" s="847"/>
      <c r="DP119" s="848"/>
      <c r="DQ119" s="849" t="s">
        <v>439</v>
      </c>
      <c r="DR119" s="847"/>
      <c r="DS119" s="847"/>
      <c r="DT119" s="847"/>
      <c r="DU119" s="848"/>
      <c r="DV119" s="935" t="s">
        <v>445</v>
      </c>
      <c r="DW119" s="936"/>
      <c r="DX119" s="936"/>
      <c r="DY119" s="936"/>
      <c r="DZ119" s="937"/>
    </row>
    <row r="120" spans="1:130" s="248" customFormat="1" ht="26.25" customHeight="1">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439</v>
      </c>
      <c r="AG120" s="864"/>
      <c r="AH120" s="864"/>
      <c r="AI120" s="864"/>
      <c r="AJ120" s="865"/>
      <c r="AK120" s="866" t="s">
        <v>439</v>
      </c>
      <c r="AL120" s="864"/>
      <c r="AM120" s="864"/>
      <c r="AN120" s="864"/>
      <c r="AO120" s="865"/>
      <c r="AP120" s="911" t="s">
        <v>445</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1233031</v>
      </c>
      <c r="BR120" s="929"/>
      <c r="BS120" s="929"/>
      <c r="BT120" s="929"/>
      <c r="BU120" s="929"/>
      <c r="BV120" s="929">
        <v>1246159</v>
      </c>
      <c r="BW120" s="929"/>
      <c r="BX120" s="929"/>
      <c r="BY120" s="929"/>
      <c r="BZ120" s="929"/>
      <c r="CA120" s="929">
        <v>1349266</v>
      </c>
      <c r="CB120" s="929"/>
      <c r="CC120" s="929"/>
      <c r="CD120" s="929"/>
      <c r="CE120" s="929"/>
      <c r="CF120" s="953">
        <v>21.5</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t="s">
        <v>445</v>
      </c>
      <c r="DH120" s="929"/>
      <c r="DI120" s="929"/>
      <c r="DJ120" s="929"/>
      <c r="DK120" s="929"/>
      <c r="DL120" s="929" t="s">
        <v>439</v>
      </c>
      <c r="DM120" s="929"/>
      <c r="DN120" s="929"/>
      <c r="DO120" s="929"/>
      <c r="DP120" s="929"/>
      <c r="DQ120" s="929">
        <v>2543496</v>
      </c>
      <c r="DR120" s="929"/>
      <c r="DS120" s="929"/>
      <c r="DT120" s="929"/>
      <c r="DU120" s="929"/>
      <c r="DV120" s="930">
        <v>40.6</v>
      </c>
      <c r="DW120" s="930"/>
      <c r="DX120" s="930"/>
      <c r="DY120" s="930"/>
      <c r="DZ120" s="931"/>
    </row>
    <row r="121" spans="1:130" s="248" customFormat="1" ht="26.25" customHeight="1">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445</v>
      </c>
      <c r="AG121" s="864"/>
      <c r="AH121" s="864"/>
      <c r="AI121" s="864"/>
      <c r="AJ121" s="865"/>
      <c r="AK121" s="866" t="s">
        <v>439</v>
      </c>
      <c r="AL121" s="864"/>
      <c r="AM121" s="864"/>
      <c r="AN121" s="864"/>
      <c r="AO121" s="865"/>
      <c r="AP121" s="911" t="s">
        <v>439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213344</v>
      </c>
      <c r="BR121" s="901"/>
      <c r="BS121" s="901"/>
      <c r="BT121" s="901"/>
      <c r="BU121" s="901"/>
      <c r="BV121" s="901" t="s">
        <v>445</v>
      </c>
      <c r="BW121" s="901"/>
      <c r="BX121" s="901"/>
      <c r="BY121" s="901"/>
      <c r="BZ121" s="901"/>
      <c r="CA121" s="901" t="s">
        <v>445</v>
      </c>
      <c r="CB121" s="901"/>
      <c r="CC121" s="901"/>
      <c r="CD121" s="901"/>
      <c r="CE121" s="901"/>
      <c r="CF121" s="962" t="s">
        <v>445</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t="s">
        <v>439</v>
      </c>
      <c r="DH121" s="901"/>
      <c r="DI121" s="901"/>
      <c r="DJ121" s="901"/>
      <c r="DK121" s="901"/>
      <c r="DL121" s="901" t="s">
        <v>439</v>
      </c>
      <c r="DM121" s="901"/>
      <c r="DN121" s="901"/>
      <c r="DO121" s="901"/>
      <c r="DP121" s="901"/>
      <c r="DQ121" s="901" t="s">
        <v>439</v>
      </c>
      <c r="DR121" s="901"/>
      <c r="DS121" s="901"/>
      <c r="DT121" s="901"/>
      <c r="DU121" s="901"/>
      <c r="DV121" s="878" t="s">
        <v>439</v>
      </c>
      <c r="DW121" s="878"/>
      <c r="DX121" s="878"/>
      <c r="DY121" s="878"/>
      <c r="DZ121" s="879"/>
    </row>
    <row r="122" spans="1:130" s="248" customFormat="1" ht="26.25" customHeight="1">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439</v>
      </c>
      <c r="AG122" s="864"/>
      <c r="AH122" s="864"/>
      <c r="AI122" s="864"/>
      <c r="AJ122" s="865"/>
      <c r="AK122" s="866" t="s">
        <v>439</v>
      </c>
      <c r="AL122" s="864"/>
      <c r="AM122" s="864"/>
      <c r="AN122" s="864"/>
      <c r="AO122" s="865"/>
      <c r="AP122" s="911" t="s">
        <v>439</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8812713</v>
      </c>
      <c r="BR122" s="932"/>
      <c r="BS122" s="932"/>
      <c r="BT122" s="932"/>
      <c r="BU122" s="932"/>
      <c r="BV122" s="932">
        <v>8678801</v>
      </c>
      <c r="BW122" s="932"/>
      <c r="BX122" s="932"/>
      <c r="BY122" s="932"/>
      <c r="BZ122" s="932"/>
      <c r="CA122" s="932">
        <v>8650623</v>
      </c>
      <c r="CB122" s="932"/>
      <c r="CC122" s="932"/>
      <c r="CD122" s="932"/>
      <c r="CE122" s="932"/>
      <c r="CF122" s="933">
        <v>138.19999999999999</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444</v>
      </c>
      <c r="DH122" s="901"/>
      <c r="DI122" s="901"/>
      <c r="DJ122" s="901"/>
      <c r="DK122" s="901"/>
      <c r="DL122" s="901" t="s">
        <v>444</v>
      </c>
      <c r="DM122" s="901"/>
      <c r="DN122" s="901"/>
      <c r="DO122" s="901"/>
      <c r="DP122" s="901"/>
      <c r="DQ122" s="901" t="s">
        <v>444</v>
      </c>
      <c r="DR122" s="901"/>
      <c r="DS122" s="901"/>
      <c r="DT122" s="901"/>
      <c r="DU122" s="901"/>
      <c r="DV122" s="878" t="s">
        <v>439</v>
      </c>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439</v>
      </c>
      <c r="AB123" s="864"/>
      <c r="AC123" s="864"/>
      <c r="AD123" s="864"/>
      <c r="AE123" s="865"/>
      <c r="AF123" s="866" t="s">
        <v>444</v>
      </c>
      <c r="AG123" s="864"/>
      <c r="AH123" s="864"/>
      <c r="AI123" s="864"/>
      <c r="AJ123" s="865"/>
      <c r="AK123" s="866" t="s">
        <v>444</v>
      </c>
      <c r="AL123" s="864"/>
      <c r="AM123" s="864"/>
      <c r="AN123" s="864"/>
      <c r="AO123" s="865"/>
      <c r="AP123" s="911" t="s">
        <v>444</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479</v>
      </c>
      <c r="BP123" s="965"/>
      <c r="BQ123" s="919">
        <v>10259088</v>
      </c>
      <c r="BR123" s="920"/>
      <c r="BS123" s="920"/>
      <c r="BT123" s="920"/>
      <c r="BU123" s="920"/>
      <c r="BV123" s="920">
        <v>9924960</v>
      </c>
      <c r="BW123" s="920"/>
      <c r="BX123" s="920"/>
      <c r="BY123" s="920"/>
      <c r="BZ123" s="920"/>
      <c r="CA123" s="920">
        <v>9999889</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481</v>
      </c>
      <c r="DM123" s="864"/>
      <c r="DN123" s="864"/>
      <c r="DO123" s="864"/>
      <c r="DP123" s="865"/>
      <c r="DQ123" s="866" t="s">
        <v>445</v>
      </c>
      <c r="DR123" s="864"/>
      <c r="DS123" s="864"/>
      <c r="DT123" s="864"/>
      <c r="DU123" s="865"/>
      <c r="DV123" s="911" t="s">
        <v>481</v>
      </c>
      <c r="DW123" s="912"/>
      <c r="DX123" s="912"/>
      <c r="DY123" s="912"/>
      <c r="DZ123" s="913"/>
    </row>
    <row r="124" spans="1:130" s="248" customFormat="1" ht="26.25" customHeight="1" thickBot="1">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482</v>
      </c>
      <c r="AB124" s="864"/>
      <c r="AC124" s="864"/>
      <c r="AD124" s="864"/>
      <c r="AE124" s="865"/>
      <c r="AF124" s="866" t="s">
        <v>482</v>
      </c>
      <c r="AG124" s="864"/>
      <c r="AH124" s="864"/>
      <c r="AI124" s="864"/>
      <c r="AJ124" s="865"/>
      <c r="AK124" s="866" t="s">
        <v>481</v>
      </c>
      <c r="AL124" s="864"/>
      <c r="AM124" s="864"/>
      <c r="AN124" s="864"/>
      <c r="AO124" s="865"/>
      <c r="AP124" s="911" t="s">
        <v>450</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83.7</v>
      </c>
      <c r="BR124" s="918"/>
      <c r="BS124" s="918"/>
      <c r="BT124" s="918"/>
      <c r="BU124" s="918"/>
      <c r="BV124" s="918">
        <v>75.8</v>
      </c>
      <c r="BW124" s="918"/>
      <c r="BX124" s="918"/>
      <c r="BY124" s="918"/>
      <c r="BZ124" s="918"/>
      <c r="CA124" s="918">
        <v>58.3</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3175835</v>
      </c>
      <c r="DH124" s="847"/>
      <c r="DI124" s="847"/>
      <c r="DJ124" s="847"/>
      <c r="DK124" s="848"/>
      <c r="DL124" s="849">
        <v>3032618</v>
      </c>
      <c r="DM124" s="847"/>
      <c r="DN124" s="847"/>
      <c r="DO124" s="847"/>
      <c r="DP124" s="848"/>
      <c r="DQ124" s="849" t="s">
        <v>481</v>
      </c>
      <c r="DR124" s="847"/>
      <c r="DS124" s="847"/>
      <c r="DT124" s="847"/>
      <c r="DU124" s="848"/>
      <c r="DV124" s="935" t="s">
        <v>482</v>
      </c>
      <c r="DW124" s="936"/>
      <c r="DX124" s="936"/>
      <c r="DY124" s="936"/>
      <c r="DZ124" s="937"/>
    </row>
    <row r="125" spans="1:130" s="248" customFormat="1" ht="26.25" customHeight="1">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481</v>
      </c>
      <c r="AB125" s="864"/>
      <c r="AC125" s="864"/>
      <c r="AD125" s="864"/>
      <c r="AE125" s="865"/>
      <c r="AF125" s="866" t="s">
        <v>485</v>
      </c>
      <c r="AG125" s="864"/>
      <c r="AH125" s="864"/>
      <c r="AI125" s="864"/>
      <c r="AJ125" s="865"/>
      <c r="AK125" s="866" t="s">
        <v>450</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450</v>
      </c>
      <c r="DH125" s="929"/>
      <c r="DI125" s="929"/>
      <c r="DJ125" s="929"/>
      <c r="DK125" s="929"/>
      <c r="DL125" s="929" t="s">
        <v>444</v>
      </c>
      <c r="DM125" s="929"/>
      <c r="DN125" s="929"/>
      <c r="DO125" s="929"/>
      <c r="DP125" s="929"/>
      <c r="DQ125" s="929" t="s">
        <v>481</v>
      </c>
      <c r="DR125" s="929"/>
      <c r="DS125" s="929"/>
      <c r="DT125" s="929"/>
      <c r="DU125" s="929"/>
      <c r="DV125" s="930" t="s">
        <v>481</v>
      </c>
      <c r="DW125" s="930"/>
      <c r="DX125" s="930"/>
      <c r="DY125" s="930"/>
      <c r="DZ125" s="931"/>
    </row>
    <row r="126" spans="1:130" s="248" customFormat="1" ht="26.25" customHeight="1" thickBot="1">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444</v>
      </c>
      <c r="AB126" s="864"/>
      <c r="AC126" s="864"/>
      <c r="AD126" s="864"/>
      <c r="AE126" s="865"/>
      <c r="AF126" s="866" t="s">
        <v>444</v>
      </c>
      <c r="AG126" s="864"/>
      <c r="AH126" s="864"/>
      <c r="AI126" s="864"/>
      <c r="AJ126" s="865"/>
      <c r="AK126" s="866" t="s">
        <v>439</v>
      </c>
      <c r="AL126" s="864"/>
      <c r="AM126" s="864"/>
      <c r="AN126" s="864"/>
      <c r="AO126" s="865"/>
      <c r="AP126" s="911" t="s">
        <v>445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485</v>
      </c>
      <c r="DH126" s="901"/>
      <c r="DI126" s="901"/>
      <c r="DJ126" s="901"/>
      <c r="DK126" s="901"/>
      <c r="DL126" s="901" t="s">
        <v>445</v>
      </c>
      <c r="DM126" s="901"/>
      <c r="DN126" s="901"/>
      <c r="DO126" s="901"/>
      <c r="DP126" s="901"/>
      <c r="DQ126" s="901" t="s">
        <v>482</v>
      </c>
      <c r="DR126" s="901"/>
      <c r="DS126" s="901"/>
      <c r="DT126" s="901"/>
      <c r="DU126" s="901"/>
      <c r="DV126" s="878" t="s">
        <v>481</v>
      </c>
      <c r="DW126" s="878"/>
      <c r="DX126" s="878"/>
      <c r="DY126" s="878"/>
      <c r="DZ126" s="879"/>
    </row>
    <row r="127" spans="1:130" s="248" customFormat="1" ht="26.25" customHeight="1">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481</v>
      </c>
      <c r="AB127" s="864"/>
      <c r="AC127" s="864"/>
      <c r="AD127" s="864"/>
      <c r="AE127" s="865"/>
      <c r="AF127" s="866" t="s">
        <v>481</v>
      </c>
      <c r="AG127" s="864"/>
      <c r="AH127" s="864"/>
      <c r="AI127" s="864"/>
      <c r="AJ127" s="865"/>
      <c r="AK127" s="866" t="s">
        <v>481</v>
      </c>
      <c r="AL127" s="864"/>
      <c r="AM127" s="864"/>
      <c r="AN127" s="864"/>
      <c r="AO127" s="865"/>
      <c r="AP127" s="911" t="s">
        <v>481</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481</v>
      </c>
      <c r="DH127" s="901"/>
      <c r="DI127" s="901"/>
      <c r="DJ127" s="901"/>
      <c r="DK127" s="901"/>
      <c r="DL127" s="901" t="s">
        <v>495</v>
      </c>
      <c r="DM127" s="901"/>
      <c r="DN127" s="901"/>
      <c r="DO127" s="901"/>
      <c r="DP127" s="901"/>
      <c r="DQ127" s="901" t="s">
        <v>481</v>
      </c>
      <c r="DR127" s="901"/>
      <c r="DS127" s="901"/>
      <c r="DT127" s="901"/>
      <c r="DU127" s="901"/>
      <c r="DV127" s="878" t="s">
        <v>481</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53332</v>
      </c>
      <c r="AB128" s="885"/>
      <c r="AC128" s="885"/>
      <c r="AD128" s="885"/>
      <c r="AE128" s="886"/>
      <c r="AF128" s="887" t="s">
        <v>445</v>
      </c>
      <c r="AG128" s="885"/>
      <c r="AH128" s="885"/>
      <c r="AI128" s="885"/>
      <c r="AJ128" s="886"/>
      <c r="AK128" s="887" t="s">
        <v>444</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444</v>
      </c>
      <c r="BG128" s="871"/>
      <c r="BH128" s="871"/>
      <c r="BI128" s="871"/>
      <c r="BJ128" s="871"/>
      <c r="BK128" s="871"/>
      <c r="BL128" s="894"/>
      <c r="BM128" s="870">
        <v>14.05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481</v>
      </c>
      <c r="DH128" s="875"/>
      <c r="DI128" s="875"/>
      <c r="DJ128" s="875"/>
      <c r="DK128" s="875"/>
      <c r="DL128" s="875" t="s">
        <v>439</v>
      </c>
      <c r="DM128" s="875"/>
      <c r="DN128" s="875"/>
      <c r="DO128" s="875"/>
      <c r="DP128" s="875"/>
      <c r="DQ128" s="875" t="s">
        <v>439</v>
      </c>
      <c r="DR128" s="875"/>
      <c r="DS128" s="875"/>
      <c r="DT128" s="875"/>
      <c r="DU128" s="875"/>
      <c r="DV128" s="876" t="s">
        <v>481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6626484</v>
      </c>
      <c r="AB129" s="864"/>
      <c r="AC129" s="864"/>
      <c r="AD129" s="864"/>
      <c r="AE129" s="865"/>
      <c r="AF129" s="866">
        <v>6613582</v>
      </c>
      <c r="AG129" s="864"/>
      <c r="AH129" s="864"/>
      <c r="AI129" s="864"/>
      <c r="AJ129" s="865"/>
      <c r="AK129" s="866">
        <v>6984429</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481</v>
      </c>
      <c r="BG129" s="854"/>
      <c r="BH129" s="854"/>
      <c r="BI129" s="854"/>
      <c r="BJ129" s="854"/>
      <c r="BK129" s="854"/>
      <c r="BL129" s="855"/>
      <c r="BM129" s="853">
        <v>19.05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742525</v>
      </c>
      <c r="AB130" s="864"/>
      <c r="AC130" s="864"/>
      <c r="AD130" s="864"/>
      <c r="AE130" s="865"/>
      <c r="AF130" s="866">
        <v>717338</v>
      </c>
      <c r="AG130" s="864"/>
      <c r="AH130" s="864"/>
      <c r="AI130" s="864"/>
      <c r="AJ130" s="865"/>
      <c r="AK130" s="866">
        <v>722739</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8.1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5883959</v>
      </c>
      <c r="AB131" s="847"/>
      <c r="AC131" s="847"/>
      <c r="AD131" s="847"/>
      <c r="AE131" s="848"/>
      <c r="AF131" s="849">
        <v>5896244</v>
      </c>
      <c r="AG131" s="847"/>
      <c r="AH131" s="847"/>
      <c r="AI131" s="847"/>
      <c r="AJ131" s="848"/>
      <c r="AK131" s="849">
        <v>6261690</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58.3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8.7838137550000006</v>
      </c>
      <c r="AB132" s="827"/>
      <c r="AC132" s="827"/>
      <c r="AD132" s="827"/>
      <c r="AE132" s="828"/>
      <c r="AF132" s="829">
        <v>8.6543569090000005</v>
      </c>
      <c r="AG132" s="827"/>
      <c r="AH132" s="827"/>
      <c r="AI132" s="827"/>
      <c r="AJ132" s="828"/>
      <c r="AK132" s="829">
        <v>7.0692257200000004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8.5</v>
      </c>
      <c r="AB133" s="806"/>
      <c r="AC133" s="806"/>
      <c r="AD133" s="806"/>
      <c r="AE133" s="807"/>
      <c r="AF133" s="805">
        <v>8.8000000000000007</v>
      </c>
      <c r="AG133" s="806"/>
      <c r="AH133" s="806"/>
      <c r="AI133" s="806"/>
      <c r="AJ133" s="807"/>
      <c r="AK133" s="805">
        <v>8.1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vjQqoTxUm/9tcfr+uA81ouv2MjMUbuZbM9s1bsJg+YTQJrUgpYBewMID7KDzCFe+GkfKoFZcoQWpDfldidbWw==" saltValue="k1kWYqzfTABfxm6gaueu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fvDVAGN8CaVHmtcdXv0xfgiN6AeD+kVNMXFzIZBRS6TcXeURiRcRHJaYvUpWVflz/92GpnDE8s+l7YrqOCPZA==" saltValue="4Mh2xjM7ByMJpbgzycA3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60" zoomScaleNormal="6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laHtiCj9si5r7Yngosqx+uljdoPjgoDTWTTMnzjrrJTcMJS1Ph2naGztguf50daWOPSWJJMp5mw5GmaOMwXSw==" saltValue="13EWMgNsAUZYv1vDZ91Po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0"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1"/>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1" t="s">
        <v>518</v>
      </c>
      <c r="AL9" s="1232"/>
      <c r="AM9" s="1232"/>
      <c r="AN9" s="1233"/>
      <c r="AO9" s="314">
        <v>1899039</v>
      </c>
      <c r="AP9" s="314">
        <v>53563</v>
      </c>
      <c r="AQ9" s="315">
        <v>63681</v>
      </c>
      <c r="AR9" s="316">
        <v>-15.9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1" t="s">
        <v>519</v>
      </c>
      <c r="AL10" s="1232"/>
      <c r="AM10" s="1232"/>
      <c r="AN10" s="1233"/>
      <c r="AO10" s="317">
        <v>314036</v>
      </c>
      <c r="AP10" s="317">
        <v>8858</v>
      </c>
      <c r="AQ10" s="318">
        <v>8003</v>
      </c>
      <c r="AR10" s="319">
        <v>10.7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1" t="s">
        <v>520</v>
      </c>
      <c r="AL11" s="1232"/>
      <c r="AM11" s="1232"/>
      <c r="AN11" s="1233"/>
      <c r="AO11" s="317">
        <v>240</v>
      </c>
      <c r="AP11" s="317">
        <v>7</v>
      </c>
      <c r="AQ11" s="318">
        <v>360</v>
      </c>
      <c r="AR11" s="319">
        <v>-98.1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1" t="s">
        <v>521</v>
      </c>
      <c r="AL12" s="1232"/>
      <c r="AM12" s="1232"/>
      <c r="AN12" s="1233"/>
      <c r="AO12" s="317" t="s">
        <v>522</v>
      </c>
      <c r="AP12" s="317" t="s">
        <v>522</v>
      </c>
      <c r="AQ12" s="318">
        <v>18</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1" t="s">
        <v>523</v>
      </c>
      <c r="AL13" s="1232"/>
      <c r="AM13" s="1232"/>
      <c r="AN13" s="1233"/>
      <c r="AO13" s="317">
        <v>134706</v>
      </c>
      <c r="AP13" s="317">
        <v>3799</v>
      </c>
      <c r="AQ13" s="318">
        <v>2539</v>
      </c>
      <c r="AR13" s="319">
        <v>49.6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1" t="s">
        <v>524</v>
      </c>
      <c r="AL14" s="1232"/>
      <c r="AM14" s="1232"/>
      <c r="AN14" s="1233"/>
      <c r="AO14" s="317">
        <v>211547</v>
      </c>
      <c r="AP14" s="317">
        <v>5967</v>
      </c>
      <c r="AQ14" s="318">
        <v>1117</v>
      </c>
      <c r="AR14" s="319">
        <v>434.2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4" t="s">
        <v>525</v>
      </c>
      <c r="AL15" s="1235"/>
      <c r="AM15" s="1235"/>
      <c r="AN15" s="1236"/>
      <c r="AO15" s="317">
        <v>-170625</v>
      </c>
      <c r="AP15" s="317">
        <v>-4813</v>
      </c>
      <c r="AQ15" s="318">
        <v>-4412</v>
      </c>
      <c r="AR15" s="319">
        <v>9.1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4" t="s">
        <v>185</v>
      </c>
      <c r="AL16" s="1235"/>
      <c r="AM16" s="1235"/>
      <c r="AN16" s="1236"/>
      <c r="AO16" s="317">
        <v>2388943</v>
      </c>
      <c r="AP16" s="317">
        <v>67381</v>
      </c>
      <c r="AQ16" s="318">
        <v>71307</v>
      </c>
      <c r="AR16" s="319">
        <v>-5.5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7" t="s">
        <v>530</v>
      </c>
      <c r="AL21" s="1238"/>
      <c r="AM21" s="1238"/>
      <c r="AN21" s="1239"/>
      <c r="AO21" s="330">
        <v>5.58</v>
      </c>
      <c r="AP21" s="331">
        <v>6.49</v>
      </c>
      <c r="AQ21" s="332">
        <v>-0.91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7" t="s">
        <v>531</v>
      </c>
      <c r="AL22" s="1238"/>
      <c r="AM22" s="1238"/>
      <c r="AN22" s="1239"/>
      <c r="AO22" s="335">
        <v>97.6</v>
      </c>
      <c r="AP22" s="336">
        <v>97.2</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0"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1"/>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535</v>
      </c>
      <c r="AL32" s="1221"/>
      <c r="AM32" s="1221"/>
      <c r="AN32" s="1222"/>
      <c r="AO32" s="345">
        <v>984714</v>
      </c>
      <c r="AP32" s="345">
        <v>27774</v>
      </c>
      <c r="AQ32" s="346">
        <v>31105</v>
      </c>
      <c r="AR32" s="347">
        <v>-10.7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536</v>
      </c>
      <c r="AL33" s="1221"/>
      <c r="AM33" s="1221"/>
      <c r="AN33" s="1222"/>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537</v>
      </c>
      <c r="AL34" s="1221"/>
      <c r="AM34" s="1221"/>
      <c r="AN34" s="1222"/>
      <c r="AO34" s="345" t="s">
        <v>522</v>
      </c>
      <c r="AP34" s="345" t="s">
        <v>522</v>
      </c>
      <c r="AQ34" s="346">
        <v>0</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538</v>
      </c>
      <c r="AL35" s="1221"/>
      <c r="AM35" s="1221"/>
      <c r="AN35" s="1222"/>
      <c r="AO35" s="345">
        <v>117156</v>
      </c>
      <c r="AP35" s="345">
        <v>3304</v>
      </c>
      <c r="AQ35" s="346">
        <v>8747</v>
      </c>
      <c r="AR35" s="347">
        <v>-62.2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539</v>
      </c>
      <c r="AL36" s="1221"/>
      <c r="AM36" s="1221"/>
      <c r="AN36" s="1222"/>
      <c r="AO36" s="345">
        <v>63520</v>
      </c>
      <c r="AP36" s="345">
        <v>1792</v>
      </c>
      <c r="AQ36" s="346">
        <v>2193</v>
      </c>
      <c r="AR36" s="347">
        <v>-18.3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540</v>
      </c>
      <c r="AL37" s="1221"/>
      <c r="AM37" s="1221"/>
      <c r="AN37" s="1222"/>
      <c r="AO37" s="345" t="s">
        <v>522</v>
      </c>
      <c r="AP37" s="345" t="s">
        <v>522</v>
      </c>
      <c r="AQ37" s="346">
        <v>863</v>
      </c>
      <c r="AR37" s="347" t="s">
        <v>522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7" t="s">
        <v>541</v>
      </c>
      <c r="AL38" s="1218"/>
      <c r="AM38" s="1218"/>
      <c r="AN38" s="1219"/>
      <c r="AO38" s="348">
        <v>2</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7" t="s">
        <v>542</v>
      </c>
      <c r="AL39" s="1218"/>
      <c r="AM39" s="1218"/>
      <c r="AN39" s="1219"/>
      <c r="AO39" s="345" t="s">
        <v>522</v>
      </c>
      <c r="AP39" s="345" t="s">
        <v>522</v>
      </c>
      <c r="AQ39" s="346">
        <v>-3092</v>
      </c>
      <c r="AR39" s="347" t="s">
        <v>522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543</v>
      </c>
      <c r="AL40" s="1221"/>
      <c r="AM40" s="1221"/>
      <c r="AN40" s="1222"/>
      <c r="AO40" s="345">
        <v>-722739</v>
      </c>
      <c r="AP40" s="345">
        <v>-20385</v>
      </c>
      <c r="AQ40" s="346">
        <v>-27116</v>
      </c>
      <c r="AR40" s="347">
        <v>-24.8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3" t="s">
        <v>298</v>
      </c>
      <c r="AL41" s="1224"/>
      <c r="AM41" s="1224"/>
      <c r="AN41" s="1225"/>
      <c r="AO41" s="345">
        <v>442653</v>
      </c>
      <c r="AP41" s="345">
        <v>12485</v>
      </c>
      <c r="AQ41" s="346">
        <v>12702</v>
      </c>
      <c r="AR41" s="347">
        <v>-1.7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6" t="s">
        <v>513</v>
      </c>
      <c r="AN49" s="1228" t="s">
        <v>547</v>
      </c>
      <c r="AO49" s="1229"/>
      <c r="AP49" s="1229"/>
      <c r="AQ49" s="1229"/>
      <c r="AR49" s="123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7"/>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3038667</v>
      </c>
      <c r="AN51" s="367">
        <v>86458</v>
      </c>
      <c r="AO51" s="368">
        <v>29.1</v>
      </c>
      <c r="AP51" s="369">
        <v>47738</v>
      </c>
      <c r="AQ51" s="370">
        <v>-4.4000000000000004</v>
      </c>
      <c r="AR51" s="371">
        <v>33.5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683741</v>
      </c>
      <c r="AN52" s="375">
        <v>19454</v>
      </c>
      <c r="AO52" s="376">
        <v>5.8</v>
      </c>
      <c r="AP52" s="377">
        <v>24937</v>
      </c>
      <c r="AQ52" s="378">
        <v>-5.5</v>
      </c>
      <c r="AR52" s="379">
        <v>11.3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1667213</v>
      </c>
      <c r="AN53" s="367">
        <v>47372</v>
      </c>
      <c r="AO53" s="368">
        <v>-45.2</v>
      </c>
      <c r="AP53" s="369">
        <v>52191</v>
      </c>
      <c r="AQ53" s="370">
        <v>9.3000000000000007</v>
      </c>
      <c r="AR53" s="371">
        <v>-54.5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600346</v>
      </c>
      <c r="AN54" s="375">
        <v>17058</v>
      </c>
      <c r="AO54" s="376">
        <v>-12.3</v>
      </c>
      <c r="AP54" s="377">
        <v>24843</v>
      </c>
      <c r="AQ54" s="378">
        <v>-0.4</v>
      </c>
      <c r="AR54" s="379">
        <v>-11.9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1135675</v>
      </c>
      <c r="AN55" s="367">
        <v>32152</v>
      </c>
      <c r="AO55" s="368">
        <v>-32.1</v>
      </c>
      <c r="AP55" s="369">
        <v>47387</v>
      </c>
      <c r="AQ55" s="370">
        <v>-9.1999999999999993</v>
      </c>
      <c r="AR55" s="371">
        <v>-22.9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350968</v>
      </c>
      <c r="AN56" s="375">
        <v>9936</v>
      </c>
      <c r="AO56" s="376">
        <v>-41.8</v>
      </c>
      <c r="AP56" s="377">
        <v>24928</v>
      </c>
      <c r="AQ56" s="378">
        <v>0.3</v>
      </c>
      <c r="AR56" s="379">
        <v>-42.1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1049478</v>
      </c>
      <c r="AN57" s="367">
        <v>29604</v>
      </c>
      <c r="AO57" s="368">
        <v>-7.9</v>
      </c>
      <c r="AP57" s="369">
        <v>51264</v>
      </c>
      <c r="AQ57" s="370">
        <v>8.1999999999999993</v>
      </c>
      <c r="AR57" s="371">
        <v>-16.100000000000001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287893</v>
      </c>
      <c r="AN58" s="375">
        <v>8121</v>
      </c>
      <c r="AO58" s="376">
        <v>-18.3</v>
      </c>
      <c r="AP58" s="377">
        <v>26040</v>
      </c>
      <c r="AQ58" s="378">
        <v>4.5</v>
      </c>
      <c r="AR58" s="379">
        <v>-22.8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1654007</v>
      </c>
      <c r="AN59" s="367">
        <v>46652</v>
      </c>
      <c r="AO59" s="368">
        <v>57.6</v>
      </c>
      <c r="AP59" s="369">
        <v>52068</v>
      </c>
      <c r="AQ59" s="370">
        <v>1.6</v>
      </c>
      <c r="AR59" s="371">
        <v>56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392084</v>
      </c>
      <c r="AN60" s="375">
        <v>11059</v>
      </c>
      <c r="AO60" s="376">
        <v>36.200000000000003</v>
      </c>
      <c r="AP60" s="377">
        <v>26936</v>
      </c>
      <c r="AQ60" s="378">
        <v>3.4</v>
      </c>
      <c r="AR60" s="379">
        <v>32.799999999999997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1709008</v>
      </c>
      <c r="AN61" s="382">
        <v>48448</v>
      </c>
      <c r="AO61" s="383">
        <v>0.3</v>
      </c>
      <c r="AP61" s="384">
        <v>50130</v>
      </c>
      <c r="AQ61" s="385">
        <v>1.1000000000000001</v>
      </c>
      <c r="AR61" s="371">
        <v>-0.8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463006</v>
      </c>
      <c r="AN62" s="375">
        <v>13126</v>
      </c>
      <c r="AO62" s="376">
        <v>-6.1</v>
      </c>
      <c r="AP62" s="377">
        <v>25537</v>
      </c>
      <c r="AQ62" s="378">
        <v>0.5</v>
      </c>
      <c r="AR62" s="379">
        <v>-6.6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ICydq7yyqC/ToOY3Qy1YXAWOkWgP2y3u2gcI06zRq7f+hs0+1/ewiHVTZNLxtN2h82h7rIZ3hewXX+oKvwjfg==" saltValue="TMgkiqWIco6N5DVXS9vx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IatYG0geyvf8HghhJPIwq49KVGuSTWwQgWBLqIKHXPX6WiYXHH/+e9Co32Qm31CEkKAeTm5PXWU4myqofspOGA==" saltValue="GDCoZu8plt010bVsU8Nq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PXI06v4VKExqzdnAkFJ5wDf2yIlRrF+XhK4yJlBRfYhqse9hcgbGRgKpPQ0VZBdY7jv3jIhiJTTTFpTrMLtfuw==" saltValue="dXL7baZhSlcna6MKPRoK9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42" t="s">
        <v>3</v>
      </c>
      <c r="D47" s="1242"/>
      <c r="E47" s="1243"/>
      <c r="F47" s="11">
        <v>12.36</v>
      </c>
      <c r="G47" s="12">
        <v>12.56</v>
      </c>
      <c r="H47" s="12">
        <v>12.81</v>
      </c>
      <c r="I47" s="12">
        <v>9.98</v>
      </c>
      <c r="J47" s="13">
        <v>9.32</v>
      </c>
    </row>
    <row r="48" spans="2:10" ht="57.75" customHeight="1">
      <c r="B48" s="14"/>
      <c r="C48" s="1244" t="s">
        <v>4</v>
      </c>
      <c r="D48" s="1244"/>
      <c r="E48" s="1245"/>
      <c r="F48" s="15">
        <v>5.0199999999999996</v>
      </c>
      <c r="G48" s="16">
        <v>4.38</v>
      </c>
      <c r="H48" s="16">
        <v>5.17</v>
      </c>
      <c r="I48" s="16">
        <v>5.87</v>
      </c>
      <c r="J48" s="17">
        <v>6.18</v>
      </c>
    </row>
    <row r="49" spans="2:10" ht="57.75" customHeight="1" thickBot="1">
      <c r="B49" s="18"/>
      <c r="C49" s="1246" t="s">
        <v>5</v>
      </c>
      <c r="D49" s="1246"/>
      <c r="E49" s="1247"/>
      <c r="F49" s="19" t="s">
        <v>568</v>
      </c>
      <c r="G49" s="20" t="s">
        <v>569</v>
      </c>
      <c r="H49" s="20">
        <v>1.28</v>
      </c>
      <c r="I49" s="20" t="s">
        <v>570</v>
      </c>
      <c r="J49" s="21">
        <v>0.5</v>
      </c>
    </row>
    <row r="50" spans="2:10" ht="13.5" customHeight="1"/>
  </sheetData>
  <sheetProtection algorithmName="SHA-512" hashValue="LTH+gHxNyhqao41VXOScCrRebF2AnW7FMV8T6f6iGSw0lOi0FuKgfKq0EJXX/jX1b+gxMfv87VTYaRpvBnAT4w==" saltValue="y+iXOaUvYDEz4T9i0y4h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友利 穂多香</cp:lastModifiedBy>
  <cp:lastPrinted>2022-03-07T02:53:31Z</cp:lastPrinted>
  <dcterms:created xsi:type="dcterms:W3CDTF">2022-02-02T07:49:26Z</dcterms:created>
  <dcterms:modified xsi:type="dcterms:W3CDTF">2022-09-14T05:18:08Z</dcterms:modified>
  <cp:category/>
</cp:coreProperties>
</file>