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FS\部署\04企画財政課\20係\02財政係\①仲嶺\05 財政状況資料集\R3(R2決算)\03：追加照会（公会計分）\02：回答\"/>
    </mc:Choice>
  </mc:AlternateContent>
  <bookViews>
    <workbookView xWindow="0" yWindow="0" windowWidth="28800" windowHeight="12210"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<sst xmlns="http://schemas.openxmlformats.org/spreadsheetml/2006/main" count="1127" uniqueCount="614">
  <si>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</si>
  <si>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</si>
  <si>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</si>
  <si>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</si>
  <si>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</si>
  <si>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</si>
  <si>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</si>
  <si>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</si>
  <si>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</si>
  <si>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</si>
  <si>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</si>
  <si>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</si>
  <si>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</si>
  <si>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</si>
  <si>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</si>
  <si>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</si>
  <si>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</si>
  <si>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</si>
  <si>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</si>
  <si>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</si>
  <si>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</si>
  <si>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</si>
  <si>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</si>
  <si>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</si>
  <si>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</si>
  <si>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</si>
  <si>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</si>
  <si>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</si>
  <si>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</si>
  <si>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</si>
  <si>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</si>
  <si>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</si>
  <si>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</si>
  <si>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</si>
  <si>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</si>
  <si>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</si>
  <si>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</si>
  <si>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</si>
  <si>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</si>
  <si>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</si>
  <si>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</si>
  <si>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</si>
  <si>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</si>
  <si>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</si>
  <si>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</si>
  <si>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</si>
  <si>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</si>
  <si>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</si>
  <si>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</si>
  <si>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</si>
  <si>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</si>
  <si>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</si>
  <si>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</si>
  <si>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</si>
  <si>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</si>
  <si>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</si>
  <si>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</si>
  <si>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</si>
  <si>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</si>
  <si>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</si>
  <si>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</si>
  <si>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</si>
  <si>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</si>
  <si>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</si>
  <si>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</si>
  <si>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</si>
  <si>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</si>
  <si>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</si>
  <si>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</si>
  <si>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</si>
  <si>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</si>
  <si>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</si>
  <si>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</si>
  <si>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</si>
  <si>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</si>
  <si>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</si>
  <si>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</si>
  <si>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</si>
  <si>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</si>
  <si>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</si>
  <si>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</si>
  <si>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</si>
  <si>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</si>
  <si>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</si>
  <si>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</si>
  <si>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</si>
  <si>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</si>
  <si>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</si>
  <si>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</si>
  <si>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</si>
  <si>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</si>
  <si>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</si>
  <si>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</si>
  <si>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</si>
  <si>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</si>
  <si>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</si>
  <si>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</si>
  <si>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</si>
  <si>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</si>
  <si>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</si>
  <si>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</si>
  <si>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</si>
  <si>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</si>
  <si>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</si>
  <si>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</si>
  <si>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</si>
  <si>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</si>
  <si>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</si>
  <si>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</si>
  <si>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</si>
  <si>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</si>
  <si>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</si>
  <si>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</si>
  <si>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</si>
  <si>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</si>
  <si>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</si>
  <si>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</si>
  <si>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</si>
  <si>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</si>
  <si>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</si>
  <si>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</si>
  <si>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</si>
  <si>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</si>
  <si>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</si>
  <si>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</si>
  <si>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</si>
  <si>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</si>
  <si>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</si>
  <si>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</si>
  <si>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</si>
  <si>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</si>
  <si>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</si>
  <si>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</si>
  <si>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</si>
  <si>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</si>
  <si>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</si>
  <si>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</si>
  <si>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</si>
  <si>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</si>
  <si>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</si>
  <si>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</si>
  <si>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</si>
  <si>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</si>
  <si>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</si>
  <si>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</si>
  <si>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</si>
  <si>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</si>
  <si>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</si>
  <si>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</si>
  <si>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</si>
  <si>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</si>
  <si>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</si>
  <si>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</si>
  <si>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</si>
  <si>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</si>
  <si>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</si>
  <si>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</si>
  <si>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</si>
  <si>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</si>
  <si>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</si>
  <si>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</si>
  <si>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</si>
  <si>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</si>
  <si>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</si>
  <si>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</si>
  <si>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</si>
  <si>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</si>
  <si>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</si>
  <si>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</si>
  <si>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</si>
  <si>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</si>
  <si>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</si>
  <si>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</si>
  <si>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</si>
  <si>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</si>
  <si>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</si>
  <si>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</si>
  <si>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</si>
  <si>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</si>
  <si>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</si>
  <si>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</si>
  <si>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</si>
  <si>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</si>
  <si>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</si>
  <si>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</si>
  <si>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</si>
  <si>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</si>
  <si>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</si>
  <si>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</si>
  <si>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</si>
  <si>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</si>
  <si>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</si>
  <si>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</si>
  <si>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</si>
  <si>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</si>
  <si>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</si>
  <si>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</si>
  <si>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</si>
  <si>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</si>
  <si>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</si>
  <si>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</si>
  <si>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</si>
  <si>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</si>
  <si>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</si>
  <si>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</si>
  <si>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</si>
  <si>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</si>
  <si>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</si>
  <si>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</si>
  <si>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</si>
  <si>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</si>
  <si>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</si>
  <si>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</si>
  <si>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沖縄県北谷町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</si>
  <si>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</si>
  <si>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</si>
  <si>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</si>
  <si>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</si>
  <si>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</si>
  <si>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</si>
  <si>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</si>
  <si>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</si>
  <si>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</si>
  <si>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</si>
  <si>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</si>
  <si>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</si>
  <si>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</si>
  <si>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</si>
  <si>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</si>
  <si>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</si>
  <si>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</si>
  <si>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</si>
  <si>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</si>
  <si>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</si>
  <si>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</si>
  <si>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</si>
  <si>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</si>
  <si>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</si>
  <si>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</si>
  <si>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</si>
  <si>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</si>
  <si>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</si>
  <si>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</si>
  <si>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</si>
  <si>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</si>
  <si>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</si>
  <si>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</si>
  <si>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</si>
  <si>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</si>
  <si>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</si>
  <si>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</si>
  <si>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</si>
  <si>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</si>
  <si>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</si>
  <si>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</si>
  <si>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</si>
  <si>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</si>
  <si>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</si>
  <si>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</si>
  <si>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</si>
  <si>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</si>
  <si>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</si>
  <si>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</si>
  <si>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</si>
  <si>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</si>
  <si>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</si>
  <si>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</si>
  <si>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</si>
  <si>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</si>
  <si>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</si>
  <si>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</si>
  <si>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</si>
  <si>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</si>
  <si>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</si>
  <si>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</si>
  <si>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</si>
  <si>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</si>
  <si>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</si>
  <si>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</si>
  <si>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</si>
  <si>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</si>
  <si>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</si>
  <si>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</si>
  <si>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</si>
  <si>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</si>
  <si>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</si>
  <si>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</si>
  <si>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</si>
  <si>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</si>
  <si>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</si>
  <si>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</si>
  <si>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</si>
  <si>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</si>
  <si>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</si>
  <si>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</si>
  <si>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</si>
  <si>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</si>
  <si>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</si>
  <si>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</si>
  <si>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</si>
  <si>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</si>
  <si>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</si>
  <si>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</si>
  <si>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</si>
  <si>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</si>
  <si>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</si>
  <si>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</si>
  <si>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</si>
  <si>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</si>
  <si>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</si>
  <si>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</si>
  <si>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</si>
  <si>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</si>
  <si>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</si>
  <si>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</si>
  <si>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</si>
  <si>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</si>
  <si>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</si>
  <si>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</si>
  <si>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</si>
  <si>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</si>
  <si>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</si>
  <si>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</si>
  <si>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</si>
  <si>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</si>
  <si>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</si>
  <si>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</si>
  <si>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</si>
  <si>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</si>
  <si>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</si>
  <si>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</si>
  <si>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</si>
  <si>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</si>
  <si>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</si>
  <si>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</si>
  <si>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</si>
  <si>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</si>
  <si>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</si>
  <si>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</si>
  <si>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</si>
  <si>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</si>
  <si>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</si>
  <si>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</si>
  <si>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</si>
  <si>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</si>
  <si>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</si>
  <si>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</si>
  <si>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</si>
  <si>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</si>
  <si>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</si>
  <si>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</si>
  <si>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</si>
  <si>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</si>
  <si>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</si>
  <si>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</si>
  <si>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</si>
  <si>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</si>
  <si>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</si>
  <si>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</si>
  <si>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</si>
  <si>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</si>
  <si>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</si>
  <si>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</si>
  <si>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</si>
  <si>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</si>
  <si>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</si>
  <si>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</si>
  <si>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沖縄県北谷町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</si>
  <si>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</si>
  <si>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</si>
  <si>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</si>
  <si>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</si>
  <si>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</si>
  <si>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</si>
  <si>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</si>
  <si>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</si>
  <si>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</si>
  <si>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</si>
  <si>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</si>
  <si>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</si>
  <si>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</si>
  <si>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</si>
  <si>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</si>
  <si>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</si>
  <si>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</si>
  <si>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</si>
  <si>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</si>
  <si>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</si>
  <si>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</si>
  <si>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</si>
  <si>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</si>
  <si>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</si>
  <si>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</si>
  <si>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</si>
  <si>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</si>
  <si>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</si>
  <si>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</si>
  <si>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</si>
  <si>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</si>
  <si>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</si>
  <si>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</si>
  <si>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</si>
  <si>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</si>
  <si>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</si>
  <si>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</si>
  <si>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</si>
  <si>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</si>
  <si>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</si>
  <si>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</si>
  <si>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</si>
  <si>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</si>
  <si>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</si>
  <si>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</si>
  <si>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</si>
  <si>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</si>
  <si>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</si>
  <si>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</si>
  <si>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</si>
  <si>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</si>
  <si>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</si>
  <si>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</si>
  <si>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</si>
  <si>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</si>
  <si>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</si>
  <si>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</si>
  <si>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</si>
  <si>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</si>
  <si>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</si>
  <si>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</si>
  <si>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</si>
  <si>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</si>
  <si>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</si>
  <si>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</si>
  <si>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</si>
  <si>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</si>
  <si>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</si>
  <si>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</si>
  <si>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</si>
  <si>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</si>
  <si>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</si>
  <si>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</si>
  <si>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</si>
  <si>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</si>
  <si>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</si>
  <si>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</si>
  <si>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</si>
  <si>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</si>
  <si>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</si>
  <si>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</si>
  <si>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</si>
  <si>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</si>
  <si>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</si>
  <si>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</si>
  <si>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</si>
  <si>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</si>
  <si>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</si>
  <si>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</si>
  <si>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</si>
  <si>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</si>
  <si>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</si>
  <si>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</si>
  <si>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</si>
  <si>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</si>
  <si>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</si>
  <si>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</si>
  <si>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</si>
  <si>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</si>
  <si>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</si>
  <si>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</si>
  <si>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</si>
  <si>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</si>
  <si>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</si>
  <si>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</si>
  <si>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</si>
  <si>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</si>
  <si>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</si>
  <si>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</si>
  <si>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</si>
  <si>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</si>
  <si>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</si>
  <si>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</si>
  <si>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</si>
  <si>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</si>
  <si>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</si>
  <si>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</si>
  <si>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</si>
  <si>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</si>
  <si>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</si>
  <si>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</si>
  <si>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</si>
  <si>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</si>
  <si>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</si>
  <si>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</si>
  <si>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</si>
  <si>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</si>
  <si>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</si>
  <si>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</si>
  <si>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</si>
  <si>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</si>
  <si>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</si>
  <si>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</si>
  <si>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</si>
  <si>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</si>
  <si>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</si>
  <si>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</si>
  <si>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</si>
  <si>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</si>
  <si>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</si>
  <si>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</si>
  <si>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</si>
  <si>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</si>
  <si>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</si>
  <si>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</si>
  <si>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</si>
  <si>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</si>
  <si>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</si>
  <si>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</si>
  <si>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</si>
  <si>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</si>
  <si>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</si>
  <si>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</si>
  <si>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</si>
  <si>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</si>
  <si>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</si>
  <si>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</si>
  <si>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</si>
  <si>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</si>
  <si>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</si>
  <si>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</si>
  <si>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</si>
  <si>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</si>
  <si>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</si>
  <si>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</si>
  <si>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</si>
  <si>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</si>
  <si>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</si>
  <si>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</si>
  <si>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</si>
  <si>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</si>
  <si>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</si>
  <si>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</si>
  <si>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</si>
  <si>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</si>
  <si>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</si>
  <si>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</si>
  <si>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</si>
  <si>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</si>
  <si>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</si>
  <si>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</si>
  <si>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</si>
  <si>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</si>
  <si>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</si>
  <si>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</si>
  <si>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</si>
  <si>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</si>
  <si>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</si>
  <si>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</si>
  <si>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</si>
  <si>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</si>
  <si>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</si>
  <si>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</si>
  <si>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6.59</t>
  </si>
  <si>
    <t>水道事業会計</t>
  </si>
  <si>
    <t>一般会計</t>
  </si>
  <si>
    <t>下水道事業会計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</si>
  <si>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</si>
  <si>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</si>
  <si>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</si>
  <si>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</si>
  <si>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</si>
  <si>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</si>
  <si>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</si>
  <si>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</si>
  <si>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</si>
  <si>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</si>
  <si>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宅地造成事業（その他造成）</t>
    <rPh sb="0" eb="2">
      <t>タクチ</t>
    </rPh>
    <rPh sb="2" eb="4">
      <t>ゾウセイ</t>
    </rPh>
    <rPh sb="4" eb="6">
      <t>ジギョウ</t>
    </rPh>
    <rPh sb="9" eb="10">
      <t>タ</t>
    </rPh>
    <rPh sb="10" eb="12">
      <t>ゾウセイ</t>
    </rPh>
    <phoneticPr fontId="2"/>
  </si>
  <si>
    <t>-</t>
    <phoneticPr fontId="2"/>
  </si>
  <si>
    <t>-</t>
    <phoneticPr fontId="2"/>
  </si>
  <si>
    <t>-</t>
    <phoneticPr fontId="2"/>
  </si>
  <si>
    <t>-</t>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</si>
  <si>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</si>
  <si>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</si>
  <si>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2">
      <t>クラハマ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</si>
  <si>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</si>
  <si>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</si>
  <si>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</si>
  <si>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</si>
  <si>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</si>
  <si>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</si>
  <si>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</si>
  <si>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</si>
  <si>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</si>
  <si>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t>
    <phoneticPr fontId="2"/>
  </si>
  <si>
    <t>-</t>
    <phoneticPr fontId="2"/>
  </si>
  <si>
    <t>一般社団法人　北谷地域振興センター</t>
    <rPh sb="0" eb="2">
      <t>イッパン</t>
    </rPh>
    <rPh sb="2" eb="4">
      <t>シャダン</t>
    </rPh>
    <rPh sb="4" eb="6">
      <t>ホウジン</t>
    </rPh>
    <rPh sb="7" eb="9">
      <t>チャタン</t>
    </rPh>
    <rPh sb="9" eb="11">
      <t>チイキ</t>
    </rPh>
    <rPh sb="11" eb="13">
      <t>シンコウ</t>
    </rPh>
    <phoneticPr fontId="2"/>
  </si>
  <si>
    <t>-</t>
    <phoneticPr fontId="2"/>
  </si>
  <si>
    <t>-</t>
    <phoneticPr fontId="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</si>
  <si>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5"/>
  </si>
  <si>
    <t>普通財産処分金運用基金</t>
    <rPh sb="0" eb="2">
      <t>フツウ</t>
    </rPh>
    <rPh sb="2" eb="4">
      <t>ザイサン</t>
    </rPh>
    <rPh sb="4" eb="6">
      <t>ショブン</t>
    </rPh>
    <rPh sb="6" eb="7">
      <t>キン</t>
    </rPh>
    <rPh sb="7" eb="9">
      <t>ウンヨウ</t>
    </rPh>
    <rPh sb="9" eb="11">
      <t>キキン</t>
    </rPh>
    <phoneticPr fontId="5"/>
  </si>
  <si>
    <t>浜川漁港多目的利用施設整備地区開発基金</t>
    <rPh sb="0" eb="2">
      <t>ハマガワ</t>
    </rPh>
    <rPh sb="2" eb="4">
      <t>ギョコウ</t>
    </rPh>
    <rPh sb="4" eb="7">
      <t>タモクテキ</t>
    </rPh>
    <rPh sb="7" eb="9">
      <t>リヨウ</t>
    </rPh>
    <rPh sb="9" eb="11">
      <t>シセツ</t>
    </rPh>
    <rPh sb="11" eb="13">
      <t>セイビ</t>
    </rPh>
    <rPh sb="13" eb="15">
      <t>チク</t>
    </rPh>
    <rPh sb="15" eb="17">
      <t>カイハツ</t>
    </rPh>
    <rPh sb="17" eb="19">
      <t>キキン</t>
    </rPh>
    <phoneticPr fontId="5"/>
  </si>
  <si>
    <t>キャンプ桑江北側返還跡地まちづくり基金</t>
    <rPh sb="4" eb="6">
      <t>クワエ</t>
    </rPh>
    <rPh sb="6" eb="8">
      <t>キタガワ</t>
    </rPh>
    <rPh sb="8" eb="10">
      <t>ヘンカン</t>
    </rPh>
    <rPh sb="10" eb="12">
      <t>アトチ</t>
    </rPh>
    <rPh sb="17" eb="19">
      <t>キキン</t>
    </rPh>
    <phoneticPr fontId="2"/>
  </si>
  <si>
    <t>美浜地区開発基金</t>
    <rPh sb="0" eb="2">
      <t>ミハマ</t>
    </rPh>
    <rPh sb="2" eb="4">
      <t>チク</t>
    </rPh>
    <rPh sb="4" eb="6">
      <t>カイハツ</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</si>
  <si>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</si>
  <si>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</si>
  <si>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</si>
  <si>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</si>
  <si>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</si>
  <si>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</si>
  <si>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</si>
  <si>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</si>
  <si>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</si>
  <si>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</si>
  <si>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地方債の借入抑制及び退職手当負担金見込額が減少した結果、将来負担比率、実質公債費比率ともに低い水準を推移している。</t>
    <rPh sb="0" eb="3">
      <t>チホウサイ</t>
    </rPh>
    <rPh sb="4" eb="6">
      <t>カリイレ</t>
    </rPh>
    <rPh sb="6" eb="8">
      <t>ヨクセイ</t>
    </rPh>
    <rPh sb="8" eb="9">
      <t>オヨ</t>
    </rPh>
    <rPh sb="10" eb="12">
      <t>タイショク</t>
    </rPh>
    <rPh sb="12" eb="14">
      <t>テアテ</t>
    </rPh>
    <rPh sb="14" eb="17">
      <t>フタンキン</t>
    </rPh>
    <rPh sb="17" eb="19">
      <t>ミコミ</t>
    </rPh>
    <rPh sb="19" eb="20">
      <t>ガク</t>
    </rPh>
    <rPh sb="21" eb="23">
      <t>ゲンショウ</t>
    </rPh>
    <rPh sb="25" eb="27">
      <t>ケッカ</t>
    </rPh>
    <rPh sb="28" eb="30">
      <t>ショウライ</t>
    </rPh>
    <rPh sb="30" eb="32">
      <t>フタン</t>
    </rPh>
    <rPh sb="32" eb="34">
      <t>ヒリツ</t>
    </rPh>
    <rPh sb="35" eb="37">
      <t>ジッシツ</t>
    </rPh>
    <rPh sb="37" eb="40">
      <t>コウサイヒ</t>
    </rPh>
    <rPh sb="40" eb="42">
      <t>ヒリツ</t>
    </rPh>
    <rPh sb="45" eb="46">
      <t>ヒク</t>
    </rPh>
    <rPh sb="47" eb="49">
      <t>スイジュン</t>
    </rPh>
    <rPh sb="50" eb="52">
      <t>スイイ</t>
    </rPh>
    <phoneticPr fontId="5"/>
  </si>
  <si>
    <t>将来負担比率は、地方債の借入抑制及び退職手当負担金見込額が減少した結果、平成25年度からは0％が続いている。また、有形固定資産減価償却率は低い状況となっている。これは、学校施設等の公共施設の建替えが続いていることが要因の１つとして考えられる。今後も、建替えが予定されている公共施設があることから低い水準が続く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</si>
</sst>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0420-4FE9-A296-15358B49EE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131944</c:v>
                </c:pt>
                <c:pt idx="1">
                  <c:v>86098</c:v>
                </c:pt>
                <c:pt idx="2">
                  <c:v>73625</c:v>
                </c:pt>
                <c:pt idx="3">
                  <c:v>107467</c:v>
                </c:pt>
                <c:pt idx="4">
                  <c:v>85606</c:v>
                </c:pt>
              </c:numCache>
            </c:numRef>
          </c:val>
          <c:smooth val="0"/>
          <c:extLst>
            <c:ext xmlns:c16="http://schemas.microsoft.com/office/drawing/2014/chart" uri="{C3380CC4-5D6E-409C-BE32-E72D297353CC}">
              <c16:uniqueId val="{00000001-0420-4FE9-A296-15358B49EE30}"/>
            </c:ext>
          </c:extLst>
        </c:ser>
        <c:dLbls>
          <c:showLegendKey val="0"/>
          <c:showVal val="0"/>
          <c:showCatName val="0"/>
          <c:showSerName val="0"/>
          <c:showPercent val="0"/>
          <c:showBubbleSize val="0"/>
        </c:dLbls>
        <c:marker val="1"/>
        <c:smooth val="0"/>
        <c:axId val="158005352"/>
        <c:axId val="158005736"/>
      </c:lineChart>
      <c:catAx>
        <c:axId val="158005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005736"/>
        <c:crosses val="autoZero"/>
        <c:auto val="1"/>
        <c:lblAlgn val="ctr"/>
        <c:lblOffset val="100"/>
        <c:tickLblSkip val="1"/>
        <c:tickMarkSkip val="1"/>
        <c:noMultiLvlLbl val="0"/>
      </c:catAx>
      <c:valAx>
        <c:axId val="158005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005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2.84</c:v>
                </c:pt>
                <c:pt idx="1">
                  <c:v>5.57</c:v>
                </c:pt>
                <c:pt idx="2">
                  <c:v>7.02</c:v>
                </c:pt>
                <c:pt idx="3">
                  <c:v>8.89</c:v>
                </c:pt>
                <c:pt idx="4">
                  <c:v>9.56</c:v>
                </c:pt>
              </c:numCache>
            </c:numRef>
          </c:val>
          <c:extLst>
            <c:ext xmlns:c16="http://schemas.microsoft.com/office/drawing/2014/chart" uri="{C3380CC4-5D6E-409C-BE32-E72D297353CC}">
              <c16:uniqueId val="{00000000-A10C-4FAA-92A5-7B84481BEE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33.53</c:v>
                </c:pt>
                <c:pt idx="1">
                  <c:v>35.520000000000003</c:v>
                </c:pt>
                <c:pt idx="2">
                  <c:v>43.68</c:v>
                </c:pt>
                <c:pt idx="3">
                  <c:v>51.75</c:v>
                </c:pt>
                <c:pt idx="4">
                  <c:v>52.94</c:v>
                </c:pt>
              </c:numCache>
            </c:numRef>
          </c:val>
          <c:extLst>
            <c:ext xmlns:c16="http://schemas.microsoft.com/office/drawing/2014/chart" uri="{C3380CC4-5D6E-409C-BE32-E72D297353CC}">
              <c16:uniqueId val="{00000001-A10C-4FAA-92A5-7B84481BEE08}"/>
            </c:ext>
          </c:extLst>
        </c:ser>
        <c:dLbls>
          <c:showLegendKey val="0"/>
          <c:showVal val="0"/>
          <c:showCatName val="0"/>
          <c:showSerName val="0"/>
          <c:showPercent val="0"/>
          <c:showBubbleSize val="0"/>
        </c:dLbls>
        <c:gapWidth val="250"/>
        <c:overlap val="100"/>
        <c:axId val="389852904"/>
        <c:axId val="389784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-6.59</c:v>
                </c:pt>
                <c:pt idx="1">
                  <c:v>4.95</c:v>
                </c:pt>
                <c:pt idx="2">
                  <c:v>10.55</c:v>
                </c:pt>
                <c:pt idx="3">
                  <c:v>10.08</c:v>
                </c:pt>
                <c:pt idx="4">
                  <c:v>4.62</c:v>
                </c:pt>
              </c:numCache>
            </c:numRef>
          </c:val>
          <c:smooth val="0"/>
          <c:extLst>
            <c:ext xmlns:c16="http://schemas.microsoft.com/office/drawing/2014/chart" uri="{C3380CC4-5D6E-409C-BE32-E72D297353CC}">
              <c16:uniqueId val="{00000002-A10C-4FAA-92A5-7B84481BEE08}"/>
            </c:ext>
          </c:extLst>
        </c:ser>
        <c:dLbls>
          <c:showLegendKey val="0"/>
          <c:showVal val="0"/>
          <c:showCatName val="0"/>
          <c:showSerName val="0"/>
          <c:showPercent val="0"/>
          <c:showBubbleSize val="0"/>
        </c:dLbls>
        <c:marker val="1"/>
        <c:smooth val="0"/>
        <c:axId val="389852904"/>
        <c:axId val="389784720"/>
      </c:lineChart>
      <c:catAx>
        <c:axId val="38985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784720"/>
        <c:crosses val="autoZero"/>
        <c:auto val="1"/>
        <c:lblAlgn val="ctr"/>
        <c:lblOffset val="100"/>
        <c:tickLblSkip val="1"/>
        <c:tickMarkSkip val="1"/>
        <c:noMultiLvlLbl val="0"/>
      </c:catAx>
      <c:valAx>
        <c:axId val="38978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5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2.75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EC2-4069-994B-D932197534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C2-4069-994B-D932197534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EC2-4069-994B-D932197534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EC2-4069-994B-D932197534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EC2-4069-994B-D932197534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0.01</c:v>
                </c:pt>
                <c:pt idx="8">
                  <c:v>#N/A</c:v>
                </c:pt>
                <c:pt idx="9">
                  <c:v>0.04</c:v>
                </c:pt>
              </c:numCache>
            </c:numRef>
          </c:val>
          <c:extLst>
            <c:ext xmlns:c16="http://schemas.microsoft.com/office/drawing/2014/chart" uri="{C3380CC4-5D6E-409C-BE32-E72D297353CC}">
              <c16:uniqueId val="{00000005-DEC2-4069-994B-D932197534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5.22</c:v>
                </c:pt>
                <c:pt idx="2">
                  <c:v>#N/A</c:v>
                </c:pt>
                <c:pt idx="3">
                  <c:v>4.5</c:v>
                </c:pt>
                <c:pt idx="4">
                  <c:v>#N/A</c:v>
                </c:pt>
                <c:pt idx="5">
                  <c:v>0.45</c:v>
                </c:pt>
                <c:pt idx="6">
                  <c:v>#N/A</c:v>
                </c:pt>
                <c:pt idx="7">
                  <c:v>0.18</c:v>
                </c:pt>
                <c:pt idx="8">
                  <c:v>#N/A</c:v>
                </c:pt>
                <c:pt idx="9">
                  <c:v>0.75</c:v>
                </c:pt>
              </c:numCache>
            </c:numRef>
          </c:val>
          <c:extLst>
            <c:ext xmlns:c16="http://schemas.microsoft.com/office/drawing/2014/chart" uri="{C3380CC4-5D6E-409C-BE32-E72D297353CC}">
              <c16:uniqueId val="{00000006-DEC2-4069-994B-D9321975349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1.84</c:v>
                </c:pt>
                <c:pt idx="4">
                  <c:v>#N/A</c:v>
                </c:pt>
                <c:pt idx="5">
                  <c:v>1.95</c:v>
                </c:pt>
                <c:pt idx="6">
                  <c:v>#N/A</c:v>
                </c:pt>
                <c:pt idx="7">
                  <c:v>3.34</c:v>
                </c:pt>
                <c:pt idx="8">
                  <c:v>#N/A</c:v>
                </c:pt>
                <c:pt idx="9">
                  <c:v>3.57</c:v>
                </c:pt>
              </c:numCache>
            </c:numRef>
          </c:val>
          <c:extLst>
            <c:ext xmlns:c16="http://schemas.microsoft.com/office/drawing/2014/chart" uri="{C3380CC4-5D6E-409C-BE32-E72D297353CC}">
              <c16:uniqueId val="{00000007-DEC2-4069-994B-D932197534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2.89</c:v>
                </c:pt>
                <c:pt idx="2">
                  <c:v>#N/A</c:v>
                </c:pt>
                <c:pt idx="3">
                  <c:v>5.79</c:v>
                </c:pt>
                <c:pt idx="4">
                  <c:v>#N/A</c:v>
                </c:pt>
                <c:pt idx="5">
                  <c:v>7.24</c:v>
                </c:pt>
                <c:pt idx="6">
                  <c:v>#N/A</c:v>
                </c:pt>
                <c:pt idx="7">
                  <c:v>9.0500000000000007</c:v>
                </c:pt>
                <c:pt idx="8">
                  <c:v>#N/A</c:v>
                </c:pt>
                <c:pt idx="9">
                  <c:v>9.86</c:v>
                </c:pt>
              </c:numCache>
            </c:numRef>
          </c:val>
          <c:extLst>
            <c:ext xmlns:c16="http://schemas.microsoft.com/office/drawing/2014/chart" uri="{C3380CC4-5D6E-409C-BE32-E72D297353CC}">
              <c16:uniqueId val="{00000008-DEC2-4069-994B-D932197534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34.979999999999997</c:v>
                </c:pt>
                <c:pt idx="2">
                  <c:v>#N/A</c:v>
                </c:pt>
                <c:pt idx="3">
                  <c:v>36.06</c:v>
                </c:pt>
                <c:pt idx="4">
                  <c:v>#N/A</c:v>
                </c:pt>
                <c:pt idx="5">
                  <c:v>35.74</c:v>
                </c:pt>
                <c:pt idx="6">
                  <c:v>#N/A</c:v>
                </c:pt>
                <c:pt idx="7">
                  <c:v>36.97</c:v>
                </c:pt>
                <c:pt idx="8">
                  <c:v>#N/A</c:v>
                </c:pt>
                <c:pt idx="9">
                  <c:v>35.619999999999997</c:v>
                </c:pt>
              </c:numCache>
            </c:numRef>
          </c:val>
          <c:extLst>
            <c:ext xmlns:c16="http://schemas.microsoft.com/office/drawing/2014/chart" uri="{C3380CC4-5D6E-409C-BE32-E72D297353CC}">
              <c16:uniqueId val="{00000009-DEC2-4069-994B-D93219753491}"/>
            </c:ext>
          </c:extLst>
        </c:ser>
        <c:dLbls>
          <c:showLegendKey val="0"/>
          <c:showVal val="0"/>
          <c:showCatName val="0"/>
          <c:showSerName val="0"/>
          <c:showPercent val="0"/>
          <c:showBubbleSize val="0"/>
        </c:dLbls>
        <c:gapWidth val="150"/>
        <c:overlap val="100"/>
        <c:axId val="386579464"/>
        <c:axId val="361700472"/>
      </c:barChart>
      <c:catAx>
        <c:axId val="38657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700472"/>
        <c:crosses val="autoZero"/>
        <c:auto val="1"/>
        <c:lblAlgn val="ctr"/>
        <c:lblOffset val="100"/>
        <c:tickLblSkip val="1"/>
        <c:tickMarkSkip val="1"/>
        <c:noMultiLvlLbl val="0"/>
      </c:catAx>
      <c:valAx>
        <c:axId val="361700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79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722</c:v>
                </c:pt>
                <c:pt idx="5">
                  <c:v>732</c:v>
                </c:pt>
                <c:pt idx="8">
                  <c:v>739</c:v>
                </c:pt>
                <c:pt idx="11">
                  <c:v>735</c:v>
                </c:pt>
                <c:pt idx="14">
                  <c:v>744</c:v>
                </c:pt>
              </c:numCache>
            </c:numRef>
          </c:val>
          <c:extLst>
            <c:ext xmlns:c16="http://schemas.microsoft.com/office/drawing/2014/chart" uri="{C3380CC4-5D6E-409C-BE32-E72D297353CC}">
              <c16:uniqueId val="{00000000-9F1F-4D70-801A-C695F5EE73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1F-4D70-801A-C695F5EE73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F1F-4D70-801A-C695F5EE73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112</c:v>
                </c:pt>
                <c:pt idx="3">
                  <c:v>108</c:v>
                </c:pt>
                <c:pt idx="6">
                  <c:v>115</c:v>
                </c:pt>
                <c:pt idx="9">
                  <c:v>126</c:v>
                </c:pt>
                <c:pt idx="12">
                  <c:v>135</c:v>
                </c:pt>
              </c:numCache>
            </c:numRef>
          </c:val>
          <c:extLst>
            <c:ext xmlns:c16="http://schemas.microsoft.com/office/drawing/2014/chart" uri="{C3380CC4-5D6E-409C-BE32-E72D297353CC}">
              <c16:uniqueId val="{00000003-9F1F-4D70-801A-C695F5EE73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c:v>
                </c:pt>
                <c:pt idx="3">
                  <c:v>35</c:v>
                </c:pt>
                <c:pt idx="6">
                  <c:v>49</c:v>
                </c:pt>
                <c:pt idx="9">
                  <c:v>69</c:v>
                </c:pt>
                <c:pt idx="12">
                  <c:v>44</c:v>
                </c:pt>
              </c:numCache>
            </c:numRef>
          </c:val>
          <c:extLst>
            <c:ext xmlns:c16="http://schemas.microsoft.com/office/drawing/2014/chart" uri="{C3380CC4-5D6E-409C-BE32-E72D297353CC}">
              <c16:uniqueId val="{00000004-9F1F-4D70-801A-C695F5EE73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1F-4D70-801A-C695F5EE73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1F-4D70-801A-C695F5EE73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806</c:v>
                </c:pt>
                <c:pt idx="3">
                  <c:v>783</c:v>
                </c:pt>
                <c:pt idx="6">
                  <c:v>776</c:v>
                </c:pt>
                <c:pt idx="9">
                  <c:v>818</c:v>
                </c:pt>
                <c:pt idx="12">
                  <c:v>874</c:v>
                </c:pt>
              </c:numCache>
            </c:numRef>
          </c:val>
          <c:extLst>
            <c:ext xmlns:c16="http://schemas.microsoft.com/office/drawing/2014/chart" uri="{C3380CC4-5D6E-409C-BE32-E72D297353CC}">
              <c16:uniqueId val="{00000007-9F1F-4D70-801A-C695F5EE7399}"/>
            </c:ext>
          </c:extLst>
        </c:ser>
        <c:dLbls>
          <c:showLegendKey val="0"/>
          <c:showVal val="0"/>
          <c:showCatName val="0"/>
          <c:showSerName val="0"/>
          <c:showPercent val="0"/>
          <c:showBubbleSize val="0"/>
        </c:dLbls>
        <c:gapWidth val="100"/>
        <c:overlap val="100"/>
        <c:axId val="361700080"/>
        <c:axId val="361701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291</c:v>
                </c:pt>
                <c:pt idx="2">
                  <c:v>#N/A</c:v>
                </c:pt>
                <c:pt idx="3">
                  <c:v>#N/A</c:v>
                </c:pt>
                <c:pt idx="4">
                  <c:v>194</c:v>
                </c:pt>
                <c:pt idx="5">
                  <c:v>#N/A</c:v>
                </c:pt>
                <c:pt idx="6">
                  <c:v>#N/A</c:v>
                </c:pt>
                <c:pt idx="7">
                  <c:v>201</c:v>
                </c:pt>
                <c:pt idx="8">
                  <c:v>#N/A</c:v>
                </c:pt>
                <c:pt idx="9">
                  <c:v>#N/A</c:v>
                </c:pt>
                <c:pt idx="10">
                  <c:v>278</c:v>
                </c:pt>
                <c:pt idx="11">
                  <c:v>#N/A</c:v>
                </c:pt>
                <c:pt idx="12">
                  <c:v>#N/A</c:v>
                </c:pt>
                <c:pt idx="13">
                  <c:v>309</c:v>
                </c:pt>
                <c:pt idx="14">
                  <c:v>#N/A</c:v>
                </c:pt>
              </c:numCache>
            </c:numRef>
          </c:val>
          <c:smooth val="0"/>
          <c:extLst>
            <c:ext xmlns:c16="http://schemas.microsoft.com/office/drawing/2014/chart" uri="{C3380CC4-5D6E-409C-BE32-E72D297353CC}">
              <c16:uniqueId val="{00000008-9F1F-4D70-801A-C695F5EE7399}"/>
            </c:ext>
          </c:extLst>
        </c:ser>
        <c:dLbls>
          <c:showLegendKey val="0"/>
          <c:showVal val="0"/>
          <c:showCatName val="0"/>
          <c:showSerName val="0"/>
          <c:showPercent val="0"/>
          <c:showBubbleSize val="0"/>
        </c:dLbls>
        <c:marker val="1"/>
        <c:smooth val="0"/>
        <c:axId val="361700080"/>
        <c:axId val="361701256"/>
      </c:lineChart>
      <c:catAx>
        <c:axId val="36170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701256"/>
        <c:crosses val="autoZero"/>
        <c:auto val="1"/>
        <c:lblAlgn val="ctr"/>
        <c:lblOffset val="100"/>
        <c:tickLblSkip val="1"/>
        <c:tickMarkSkip val="1"/>
        <c:noMultiLvlLbl val="0"/>
      </c:catAx>
      <c:valAx>
        <c:axId val="361701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70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6932</c:v>
                </c:pt>
                <c:pt idx="5">
                  <c:v>7098</c:v>
                </c:pt>
                <c:pt idx="8">
                  <c:v>7382</c:v>
                </c:pt>
                <c:pt idx="11">
                  <c:v>7731</c:v>
                </c:pt>
                <c:pt idx="14">
                  <c:v>7764</c:v>
                </c:pt>
              </c:numCache>
            </c:numRef>
          </c:val>
          <c:extLst>
            <c:ext xmlns:c16="http://schemas.microsoft.com/office/drawing/2014/chart" uri="{C3380CC4-5D6E-409C-BE32-E72D297353CC}">
              <c16:uniqueId val="{00000000-3F68-485E-9556-162A9BC97C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827</c:v>
                </c:pt>
                <c:pt idx="5">
                  <c:v>668</c:v>
                </c:pt>
                <c:pt idx="8">
                  <c:v>510</c:v>
                </c:pt>
                <c:pt idx="11">
                  <c:v>351</c:v>
                </c:pt>
                <c:pt idx="14">
                  <c:v>193</c:v>
                </c:pt>
              </c:numCache>
            </c:numRef>
          </c:val>
          <c:extLst>
            <c:ext xmlns:c16="http://schemas.microsoft.com/office/drawing/2014/chart" uri="{C3380CC4-5D6E-409C-BE32-E72D297353CC}">
              <c16:uniqueId val="{00000001-3F68-485E-9556-162A9BC97C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7161</c:v>
                </c:pt>
                <c:pt idx="5">
                  <c:v>6603</c:v>
                </c:pt>
                <c:pt idx="8">
                  <c:v>8204</c:v>
                </c:pt>
                <c:pt idx="11">
                  <c:v>7919</c:v>
                </c:pt>
                <c:pt idx="14">
                  <c:v>8191</c:v>
                </c:pt>
              </c:numCache>
            </c:numRef>
          </c:val>
          <c:extLst>
            <c:ext xmlns:c16="http://schemas.microsoft.com/office/drawing/2014/chart" uri="{C3380CC4-5D6E-409C-BE32-E72D297353CC}">
              <c16:uniqueId val="{00000002-3F68-485E-9556-162A9BC97C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68-485E-9556-162A9BC97C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68-485E-9556-162A9BC97C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68-485E-9556-162A9BC97C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475</c:v>
                </c:pt>
                <c:pt idx="3">
                  <c:v>336</c:v>
                </c:pt>
                <c:pt idx="6">
                  <c:v>319</c:v>
                </c:pt>
                <c:pt idx="9">
                  <c:v>279</c:v>
                </c:pt>
                <c:pt idx="12">
                  <c:v>162</c:v>
                </c:pt>
              </c:numCache>
            </c:numRef>
          </c:val>
          <c:extLst>
            <c:ext xmlns:c16="http://schemas.microsoft.com/office/drawing/2014/chart" uri="{C3380CC4-5D6E-409C-BE32-E72D297353CC}">
              <c16:uniqueId val="{00000006-3F68-485E-9556-162A9BC97C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727</c:v>
                </c:pt>
                <c:pt idx="3">
                  <c:v>647</c:v>
                </c:pt>
                <c:pt idx="6">
                  <c:v>556</c:v>
                </c:pt>
                <c:pt idx="9">
                  <c:v>492</c:v>
                </c:pt>
                <c:pt idx="12">
                  <c:v>492</c:v>
                </c:pt>
              </c:numCache>
            </c:numRef>
          </c:val>
          <c:extLst>
            <c:ext xmlns:c16="http://schemas.microsoft.com/office/drawing/2014/chart" uri="{C3380CC4-5D6E-409C-BE32-E72D297353CC}">
              <c16:uniqueId val="{00000007-3F68-485E-9556-162A9BC97C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1420</c:v>
                </c:pt>
                <c:pt idx="3">
                  <c:v>1147</c:v>
                </c:pt>
                <c:pt idx="6">
                  <c:v>900</c:v>
                </c:pt>
                <c:pt idx="9">
                  <c:v>590</c:v>
                </c:pt>
                <c:pt idx="12">
                  <c:v>587</c:v>
                </c:pt>
              </c:numCache>
            </c:numRef>
          </c:val>
          <c:extLst>
            <c:ext xmlns:c16="http://schemas.microsoft.com/office/drawing/2014/chart" uri="{C3380CC4-5D6E-409C-BE32-E72D297353CC}">
              <c16:uniqueId val="{00000008-3F68-485E-9556-162A9BC97C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1285</c:v>
                </c:pt>
                <c:pt idx="3">
                  <c:v>1107</c:v>
                </c:pt>
                <c:pt idx="6">
                  <c:v>898</c:v>
                </c:pt>
                <c:pt idx="9">
                  <c:v>631</c:v>
                </c:pt>
                <c:pt idx="12">
                  <c:v>462</c:v>
                </c:pt>
              </c:numCache>
            </c:numRef>
          </c:val>
          <c:extLst>
            <c:ext xmlns:c16="http://schemas.microsoft.com/office/drawing/2014/chart" uri="{C3380CC4-5D6E-409C-BE32-E72D297353CC}">
              <c16:uniqueId val="{00000009-3F68-485E-9556-162A9BC97C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6621</c:v>
                </c:pt>
                <c:pt idx="3">
                  <c:v>6379</c:v>
                </c:pt>
                <c:pt idx="6">
                  <c:v>6568</c:v>
                </c:pt>
                <c:pt idx="9">
                  <c:v>6620</c:v>
                </c:pt>
                <c:pt idx="12">
                  <c:v>6327</c:v>
                </c:pt>
              </c:numCache>
            </c:numRef>
          </c:val>
          <c:extLst>
            <c:ext xmlns:c16="http://schemas.microsoft.com/office/drawing/2014/chart" uri="{C3380CC4-5D6E-409C-BE32-E72D297353CC}">
              <c16:uniqueId val="{0000000A-3F68-485E-9556-162A9BC97C4C}"/>
            </c:ext>
          </c:extLst>
        </c:ser>
        <c:dLbls>
          <c:showLegendKey val="0"/>
          <c:showVal val="0"/>
          <c:showCatName val="0"/>
          <c:showSerName val="0"/>
          <c:showPercent val="0"/>
          <c:showBubbleSize val="0"/>
        </c:dLbls>
        <c:gapWidth val="100"/>
        <c:overlap val="100"/>
        <c:axId val="391555200"/>
        <c:axId val="391559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68-485E-9556-162A9BC97C4C}"/>
            </c:ext>
          </c:extLst>
        </c:ser>
        <c:dLbls>
          <c:showLegendKey val="0"/>
          <c:showVal val="0"/>
          <c:showCatName val="0"/>
          <c:showSerName val="0"/>
          <c:showPercent val="0"/>
          <c:showBubbleSize val="0"/>
        </c:dLbls>
        <c:marker val="1"/>
        <c:smooth val="0"/>
        <c:axId val="391555200"/>
        <c:axId val="391559512"/>
      </c:lineChart>
      <c:catAx>
        <c:axId val="3915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559512"/>
        <c:crosses val="autoZero"/>
        <c:auto val="1"/>
        <c:lblAlgn val="ctr"/>
        <c:lblOffset val="100"/>
        <c:tickLblSkip val="1"/>
        <c:tickMarkSkip val="1"/>
        <c:noMultiLvlLbl val="0"/>
      </c:catAx>
      <c:valAx>
        <c:axId val="391559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55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3127</c:v>
                </c:pt>
                <c:pt idx="1">
                  <c:v>3714</c:v>
                </c:pt>
                <c:pt idx="2">
                  <c:v>3981</c:v>
                </c:pt>
              </c:numCache>
            </c:numRef>
          </c:val>
          <c:extLst>
            <c:ext xmlns:c16="http://schemas.microsoft.com/office/drawing/2014/chart" uri="{C3380CC4-5D6E-409C-BE32-E72D297353CC}">
              <c16:uniqueId val="{00000000-A1AE-4172-BF41-F062C1CAFA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183</c:v>
                </c:pt>
                <c:pt idx="1">
                  <c:v>184</c:v>
                </c:pt>
                <c:pt idx="2">
                  <c:v>185</c:v>
                </c:pt>
              </c:numCache>
            </c:numRef>
          </c:val>
          <c:extLst>
            <c:ext xmlns:c16="http://schemas.microsoft.com/office/drawing/2014/chart" uri="{C3380CC4-5D6E-409C-BE32-E72D297353CC}">
              <c16:uniqueId val="{00000001-A1AE-4172-BF41-F062C1CAFA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6284</c:v>
                </c:pt>
                <c:pt idx="1">
                  <c:v>5495</c:v>
                </c:pt>
                <c:pt idx="2">
                  <c:v>5520</c:v>
                </c:pt>
              </c:numCache>
            </c:numRef>
          </c:val>
          <c:extLst>
            <c:ext xmlns:c16="http://schemas.microsoft.com/office/drawing/2014/chart" uri="{C3380CC4-5D6E-409C-BE32-E72D297353CC}">
              <c16:uniqueId val="{00000002-A1AE-4172-BF41-F062C1CAFA2D}"/>
            </c:ext>
          </c:extLst>
        </c:ser>
        <c:dLbls>
          <c:showLegendKey val="0"/>
          <c:showVal val="0"/>
          <c:showCatName val="0"/>
          <c:showSerName val="0"/>
          <c:showPercent val="0"/>
          <c:showBubbleSize val="0"/>
        </c:dLbls>
        <c:gapWidth val="120"/>
        <c:overlap val="100"/>
        <c:axId val="391556376"/>
        <c:axId val="391553240"/>
      </c:barChart>
      <c:catAx>
        <c:axId val="39155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553240"/>
        <c:crosses val="autoZero"/>
        <c:auto val="1"/>
        <c:lblAlgn val="ctr"/>
        <c:lblOffset val="100"/>
        <c:tickLblSkip val="1"/>
        <c:tickMarkSkip val="1"/>
        <c:noMultiLvlLbl val="0"/>
      </c:catAx>
      <c:valAx>
        <c:axId val="391553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556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{39CC61AB-2787-4628-A425-AA61AD88B4D9}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5E1-4710-B2F5-281F1F1DFC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{B22BD6F3-E087-4861-B374-37852926844C}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E1-4710-B2F5-281F1F1DFC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{F3247933-E861-47FF-B36C-7FCC941CE5AC}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E1-4710-B2F5-281F1F1DFC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{3A662908-3467-41AD-88E9-1748766B3E7C}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E1-4710-B2F5-281F1F1DFC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{2BD72ECD-1EF7-4ADF-AF84-261DD54AD165}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E1-4710-B2F5-281F1F1DFC5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{CAFB8DD0-A172-44EF-91CD-0B666586725D}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5E1-4710-B2F5-281F1F1DFC5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{4AA30B54-85E0-4671-9790-A7DE55CCF984}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5E1-4710-B2F5-281F1F1DFC5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{0C0CD94C-5999-4BB0-8A72-03768B400B20}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5E1-4710-B2F5-281F1F1DFC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{47EC381A-9AC2-459D-8552-72201B6278D4}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5E1-4710-B2F5-281F1F1DFC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c:v>
                </c:pt>
                <c:pt idx="8">
                  <c:v>44.3</c:v>
                </c:pt>
                <c:pt idx="16">
                  <c:v>46.5</c:v>
                </c:pt>
                <c:pt idx="24">
                  <c:v>47</c:v>
                </c:pt>
                <c:pt idx="32">
                  <c:v>48.8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5E1-4710-B2F5-281F1F1DFC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{F863DA6F-9142-4392-AFEC-1E98DEA8D4C2}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5E1-4710-B2F5-281F1F1DFC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{4AABACF1-8605-4D25-B31E-4BEE35515BDB}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E1-4710-B2F5-281F1F1DFC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{D442CCAB-E454-4A31-92A9-3221BC8A8D0A}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E1-4710-B2F5-281F1F1DFC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{7934AC99-2E22-47CC-8C83-6272B91AF5A7}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E1-4710-B2F5-281F1F1DFC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{FFE794F2-588B-4921-BD14-EFC22B63D82F}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E1-4710-B2F5-281F1F1DFC5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{A42881C0-1F97-46A5-8337-078373D40087}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5E1-4710-B2F5-281F1F1DFC5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{E672F37F-5B25-43DF-8DAC-3F6AED46FB04}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5E1-4710-B2F5-281F1F1DFC5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{56988A5B-1E33-4D9D-8B14-2EF4B7DD706F}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5E1-4710-B2F5-281F1F1DFC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{6F5C7699-68DC-43E5-B786-C09F8E16C666}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5E1-4710-B2F5-281F1F1DFC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D5E1-4710-B2F5-281F1F1DFC5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{B5B53185-080B-4390-B93C-D538ACF08940}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641-4AD3-81BE-23DF4DA220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{DDD16B8F-7C37-4A2C-8C12-5BC77F0C738E}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41-4AD3-81BE-23DF4DA220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{F1BC5F08-63E1-4DA3-943B-B0F74643AC5B}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41-4AD3-81BE-23DF4DA220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{F41322C1-0753-4DD1-9D90-2059243059C3}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41-4AD3-81BE-23DF4DA220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{F6984E2C-24A0-4A0E-8ACA-2C8ADF5AE270}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41-4AD3-81BE-23DF4DA220E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{9DBD4BB6-C43B-4441-A988-FCF8AC578C7D}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641-4AD3-81BE-23DF4DA220E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{E7861618-6128-4CE5-8266-44663B50ED35}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641-4AD3-81BE-23DF4DA220E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{E4701DA6-42F4-4BDC-8DF2-D35BA348FBFE}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641-4AD3-81BE-23DF4DA220E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{A8DE4513-B4A7-4435-8569-08C470E3F899}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641-4AD3-81BE-23DF4DA220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4.2</c:v>
                </c:pt>
                <c:pt idx="16">
                  <c:v>3.5</c:v>
                </c:pt>
                <c:pt idx="24">
                  <c:v>3.4</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641-4AD3-81BE-23DF4DA220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{FE077C57-2E07-4FC5-9947-47E140A0C33E}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641-4AD3-81BE-23DF4DA220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{34133FE8-CCED-48FD-A763-0A858D61B483}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41-4AD3-81BE-23DF4DA220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{CFFC2AAF-E582-4C14-A5A9-4DFCD643E26D}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41-4AD3-81BE-23DF4DA220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{3DF4FAB5-4DE0-427F-9AE4-DECA621F0C56}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41-4AD3-81BE-23DF4DA220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{88D4BDCA-28D2-4699-BC6C-D1C7A61C1A35}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41-4AD3-81BE-23DF4DA220E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{F685D3DB-1D93-44C6-BADF-09791B804D6F}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641-4AD3-81BE-23DF4DA220E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{0BE6A8D0-D737-4221-888F-B7404871728B}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641-4AD3-81BE-23DF4DA220E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{6FBE8AA4-8E37-4329-AD83-CA71AE6BDA04}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641-4AD3-81BE-23DF4DA220E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{4CC8716E-E582-4993-B1A4-83ABF392010E}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641-4AD3-81BE-23DF4DA220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641-4AD3-81BE-23DF4DA220EA}"/>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発行地方債の抑制に努めた結果、公債費は改善傾向が続いている。今後においては、大型整備事業における償還期間が短い地方債の償還が開始されることに伴い、一時的に元利償還金が増加するものと考えられる。動向を注視しつつ、適切な新規地方債の発行を行う。</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満期一括償還地方債の発行が無いことから利用無しである。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償還一部完了と債務負担行為設定事業の一部完了に伴い、将来負担額は減少している。また、充当可能財源等については、充当可能基金が増加したことにより増加傾向が続いている。そのため、将来負担比率については、横ばいで推移するものと考え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前年度決算に基づく剰余金の積立等により、財政調整基金が約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百万円増加したこと</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、基金全体として約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「特定防衛施設周辺整備調整交付金事業基金」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積立が行われて</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当該事業の進捗に伴い減少していく見込みである。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・特定防衛施設周辺整備調整交付金事業基金：防衛施設周辺の生活環境の整備等に関する法律第</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項に規定する特定防衛施設周辺整備調整交付金を財源として防衛施設周辺の生活環境の整備等に関する法律施行令第</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条に規定する公共用の施設の整備又はその他の生活環境の改善若しくは開発の円滑な実施に寄与する事業として学校給食センター</a:t>
          </a:r>
          <a:r>
            <a:rPr kumimoji="1" lang="ja-JP" altLang="en-US" sz="1100">
              <a:solidFill>
                <a:schemeClr val="dk1"/>
              </a:solidFill>
              <a:effectLst/>
              <a:latin typeface="+mn-lt"/>
              <a:ea typeface="+mn-ea"/>
              <a:cs typeface="+mn-cs"/>
            </a:rPr>
            <a:t>及び博物館（展示制作部分）</a:t>
          </a:r>
          <a:r>
            <a:rPr kumimoji="1" lang="ja-JP" altLang="ja-JP" sz="1100">
              <a:solidFill>
                <a:schemeClr val="dk1"/>
              </a:solidFill>
              <a:effectLst/>
              <a:latin typeface="+mn-lt"/>
              <a:ea typeface="+mn-ea"/>
              <a:cs typeface="+mn-cs"/>
            </a:rPr>
            <a:t>を整備する。</a:t>
          </a:r>
          <a:endParaRPr lang="ja-JP" altLang="ja-JP" sz="1400">
            <a:effectLst/>
          </a:endParaRPr>
        </a:p>
        <a:p>
          <a:r>
            <a:rPr kumimoji="1" lang="ja-JP" altLang="ja-JP" sz="1100">
              <a:solidFill>
                <a:schemeClr val="dk1"/>
              </a:solidFill>
              <a:effectLst/>
              <a:latin typeface="+mn-lt"/>
              <a:ea typeface="+mn-ea"/>
              <a:cs typeface="+mn-cs"/>
            </a:rPr>
            <a:t>・特定駐留軍用地等内土地取得事業基金：沖縄県における駐留軍用地跡地の有効かつ適切な利用の推進に関する特別措置法第</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項に規定する特定駐留軍用地及び同法第</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項に規定する特定駐留軍用地跡地内における土地の取得を目的として、町が行う事業の費用の財源に充てる。。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・特定防衛施設周辺整備調整交付金事業基金：令和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年度に予定する学校給食センターの建設工事</a:t>
          </a:r>
          <a:r>
            <a:rPr kumimoji="1" lang="ja-JP" altLang="en-US" sz="1100">
              <a:solidFill>
                <a:schemeClr val="dk1"/>
              </a:solidFill>
              <a:effectLst/>
              <a:latin typeface="+mn-lt"/>
              <a:ea typeface="+mn-ea"/>
              <a:cs typeface="+mn-cs"/>
            </a:rPr>
            <a:t>及び博物館整備</a:t>
          </a:r>
          <a:r>
            <a:rPr kumimoji="1" lang="ja-JP" altLang="ja-JP" sz="1100">
              <a:solidFill>
                <a:schemeClr val="dk1"/>
              </a:solidFill>
              <a:effectLst/>
              <a:latin typeface="+mn-lt"/>
              <a:ea typeface="+mn-ea"/>
              <a:cs typeface="+mn-cs"/>
            </a:rPr>
            <a:t>のため、約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百万円積立てたことにより増加</a:t>
          </a:r>
          <a:endParaRPr lang="ja-JP" altLang="ja-JP" sz="1400">
            <a:effectLst/>
          </a:endParaRPr>
        </a:p>
        <a:p>
          <a:r>
            <a:rPr kumimoji="1" lang="ja-JP" altLang="ja-JP" sz="1100">
              <a:solidFill>
                <a:schemeClr val="dk1"/>
              </a:solidFill>
              <a:effectLst/>
              <a:latin typeface="+mn-lt"/>
              <a:ea typeface="+mn-ea"/>
              <a:cs typeface="+mn-cs"/>
            </a:rPr>
            <a:t>・特定駐留軍用地等内土地取得事業基金：事業の進捗に伴い、約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百万円繰入れしたことにより減少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・特定防衛施設周辺整備調整交付金事業基金：令和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年度に予定する学校給食センターの建設工事</a:t>
          </a:r>
          <a:r>
            <a:rPr kumimoji="1" lang="ja-JP" altLang="en-US" sz="1100">
              <a:solidFill>
                <a:schemeClr val="dk1"/>
              </a:solidFill>
              <a:effectLst/>
              <a:latin typeface="+mn-lt"/>
              <a:ea typeface="+mn-ea"/>
              <a:cs typeface="+mn-cs"/>
            </a:rPr>
            <a:t>及び博物館整備</a:t>
          </a:r>
          <a:r>
            <a:rPr kumimoji="1" lang="ja-JP" altLang="ja-JP" sz="1100">
              <a:solidFill>
                <a:schemeClr val="dk1"/>
              </a:solidFill>
              <a:effectLst/>
              <a:latin typeface="+mn-lt"/>
              <a:ea typeface="+mn-ea"/>
              <a:cs typeface="+mn-cs"/>
            </a:rPr>
            <a:t>のため、</a:t>
          </a:r>
          <a:r>
            <a:rPr kumimoji="1" lang="ja-JP" altLang="en-US" sz="1100">
              <a:solidFill>
                <a:schemeClr val="dk1"/>
              </a:solidFill>
              <a:effectLst/>
              <a:latin typeface="+mn-lt"/>
              <a:ea typeface="+mn-ea"/>
              <a:cs typeface="+mn-cs"/>
            </a:rPr>
            <a:t>事業費に合わせて繰入予定</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・特定駐留軍用地等内土地取得事業基金：</a:t>
          </a:r>
          <a:r>
            <a:rPr kumimoji="1" lang="ja-JP" altLang="en-US" sz="1100">
              <a:solidFill>
                <a:schemeClr val="dk1"/>
              </a:solidFill>
              <a:effectLst/>
              <a:latin typeface="+mn-lt"/>
              <a:ea typeface="+mn-ea"/>
              <a:cs typeface="+mn-cs"/>
            </a:rPr>
            <a:t>対象面積増に合わせて必要分を積み立てる予定</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前年度決算に基づく剰余金の積立等により、財政調整基金が約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短期的には</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円程度まで増加し、中長期的には扶助費等の増加</a:t>
          </a:r>
          <a:r>
            <a:rPr kumimoji="1" lang="ja-JP" altLang="en-US" sz="1100">
              <a:solidFill>
                <a:schemeClr val="dk1"/>
              </a:solidFill>
              <a:effectLst/>
              <a:latin typeface="+mn-lt"/>
              <a:ea typeface="+mn-ea"/>
              <a:cs typeface="+mn-cs"/>
            </a:rPr>
            <a:t>、公共施設維持管理費等の増加</a:t>
          </a:r>
          <a:r>
            <a:rPr kumimoji="1" lang="ja-JP" altLang="ja-JP" sz="1100">
              <a:solidFill>
                <a:schemeClr val="dk1"/>
              </a:solidFill>
              <a:effectLst/>
              <a:latin typeface="+mn-lt"/>
              <a:ea typeface="+mn-ea"/>
              <a:cs typeface="+mn-cs"/>
            </a:rPr>
            <a:t>により減少していく見込み。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地方債の借入抑制に努めた結果、地方債残高は減少傾向にあり、現時点において、当該基金を取り崩す計画はない。将来にわたって健全な財政運営が行えるよう、基金の効率的な運用に努める。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近年、学校施設等の公共施設の建替えが進んでおり、有形固定資産減価償却率は</a:t>
          </a:r>
          <a:r>
            <a:rPr kumimoji="1" lang="ja-JP" altLang="en-US" sz="1100">
              <a:solidFill>
                <a:schemeClr val="dk1"/>
              </a:solidFill>
              <a:effectLst/>
              <a:latin typeface="+mn-lt"/>
              <a:ea typeface="+mn-ea"/>
              <a:cs typeface="+mn-cs"/>
            </a:rPr>
            <a:t>類似団体より</a:t>
          </a:r>
          <a:r>
            <a:rPr kumimoji="1" lang="ja-JP" altLang="ja-JP" sz="1100">
              <a:solidFill>
                <a:schemeClr val="dk1"/>
              </a:solidFill>
              <a:effectLst/>
              <a:latin typeface="+mn-lt"/>
              <a:ea typeface="+mn-ea"/>
              <a:cs typeface="+mn-cs"/>
            </a:rPr>
            <a:t>低い状況となっている。</a:t>
          </a:r>
          <a:r>
            <a:rPr kumimoji="1" lang="ja-JP" altLang="en-US" sz="1100">
              <a:solidFill>
                <a:schemeClr val="dk1"/>
              </a:solidFill>
              <a:effectLst/>
              <a:latin typeface="+mn-lt"/>
              <a:ea typeface="+mn-ea"/>
              <a:cs typeface="+mn-cs"/>
            </a:rPr>
            <a:t>今後も、建替えが予定されている公共施設があることから低い水準が続く見込みである。また、それぞれの公共施設等の個別施設計画に基づいた施設の維持管理を適切に進めていく。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7" name="直線コネクタ 76"/>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8" name="有形固定資産減価償却率最小値テキスト"/>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9" name="直線コネクタ 78"/>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80" name="有形固定資産減価償却率最大値テキスト"/>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81" name="直線コネクタ 80"/>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2" name="有形固定資産減価償却率平均値テキスト"/>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3" name="フローチャート: 判断 82"/>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4" name="フローチャート: 判断 83"/>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5" name="フローチャート: 判断 84"/>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フローチャート: 判断 86"/>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81371</xdr:rowOff>
    </xdr:from>
    <xdr:to>
      <xdr:col>23</xdr:col>
      <xdr:colOff>136525</xdr:colOff>
      <xdr:row>28</xdr:row>
      <xdr:rowOff>11521</xdr:rowOff>
    </xdr:to>
    <xdr:sp macro="" textlink="">
      <xdr:nvSpPr>
        <xdr:cNvPr id="93" name="楕円 92"/>
        <xdr:cNvSpPr/>
      </xdr:nvSpPr>
      <xdr:spPr>
        <a:xfrm>
          <a:off x="4711700" y="47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104248</xdr:rowOff>
    </xdr:from>
    <xdr:ext cx="405111" cy="259045"/>
    <xdr:sp macro="" textlink="">
      <xdr:nvSpPr>
        <xdr:cNvPr id="94" name="有形固定資産減価償却率該当値テキスト"/>
        <xdr:cNvSpPr txBox="1"/>
      </xdr:nvSpPr>
      <xdr:spPr>
        <a:xfrm>
          <a:off x="4813300" y="456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25853</xdr:rowOff>
    </xdr:from>
    <xdr:to>
      <xdr:col>19</xdr:col>
      <xdr:colOff>187325</xdr:colOff>
      <xdr:row>27</xdr:row>
      <xdr:rowOff>127453</xdr:rowOff>
    </xdr:to>
    <xdr:sp macro="" textlink="">
      <xdr:nvSpPr>
        <xdr:cNvPr id="95" name="楕円 94"/>
        <xdr:cNvSpPr/>
      </xdr:nvSpPr>
      <xdr:spPr>
        <a:xfrm>
          <a:off x="4000500" y="46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76653</xdr:rowOff>
    </xdr:from>
    <xdr:to>
      <xdr:col>23</xdr:col>
      <xdr:colOff>85725</xdr:colOff>
      <xdr:row>27</xdr:row>
      <xdr:rowOff>132171</xdr:rowOff>
    </xdr:to>
    <xdr:cxnSp macro="">
      <xdr:nvCxnSpPr>
        <xdr:cNvPr id="96" name="直線コネクタ 95"/>
        <xdr:cNvCxnSpPr/>
      </xdr:nvCxnSpPr>
      <xdr:spPr>
        <a:xfrm>
          <a:off x="4051300" y="4705803"/>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10432</xdr:rowOff>
    </xdr:from>
    <xdr:to>
      <xdr:col>15</xdr:col>
      <xdr:colOff>187325</xdr:colOff>
      <xdr:row>27</xdr:row>
      <xdr:rowOff>112032</xdr:rowOff>
    </xdr:to>
    <xdr:sp macro="" textlink="">
      <xdr:nvSpPr>
        <xdr:cNvPr id="97" name="楕円 96"/>
        <xdr:cNvSpPr/>
      </xdr:nvSpPr>
      <xdr:spPr>
        <a:xfrm>
          <a:off x="3238500" y="46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61232</xdr:rowOff>
    </xdr:from>
    <xdr:to>
      <xdr:col>19</xdr:col>
      <xdr:colOff>136525</xdr:colOff>
      <xdr:row>27</xdr:row>
      <xdr:rowOff>76653</xdr:rowOff>
    </xdr:to>
    <xdr:cxnSp macro="">
      <xdr:nvCxnSpPr>
        <xdr:cNvPr id="98" name="直線コネクタ 97"/>
        <xdr:cNvCxnSpPr/>
      </xdr:nvCxnSpPr>
      <xdr:spPr>
        <a:xfrm>
          <a:off x="3289300" y="4690382"/>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114028</xdr:rowOff>
    </xdr:from>
    <xdr:to>
      <xdr:col>11</xdr:col>
      <xdr:colOff>187325</xdr:colOff>
      <xdr:row>27</xdr:row>
      <xdr:rowOff>44178</xdr:rowOff>
    </xdr:to>
    <xdr:sp macro="" textlink="">
      <xdr:nvSpPr>
        <xdr:cNvPr id="99" name="楕円 98"/>
        <xdr:cNvSpPr/>
      </xdr:nvSpPr>
      <xdr:spPr>
        <a:xfrm>
          <a:off x="2476500" y="4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164828</xdr:rowOff>
    </xdr:from>
    <xdr:to>
      <xdr:col>15</xdr:col>
      <xdr:colOff>136525</xdr:colOff>
      <xdr:row>27</xdr:row>
      <xdr:rowOff>61232</xdr:rowOff>
    </xdr:to>
    <xdr:cxnSp macro="">
      <xdr:nvCxnSpPr>
        <xdr:cNvPr id="100" name="直線コネクタ 99"/>
        <xdr:cNvCxnSpPr/>
      </xdr:nvCxnSpPr>
      <xdr:spPr>
        <a:xfrm>
          <a:off x="2527300" y="4622528"/>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104775</xdr:rowOff>
    </xdr:from>
    <xdr:to>
      <xdr:col>7</xdr:col>
      <xdr:colOff>187325</xdr:colOff>
      <xdr:row>27</xdr:row>
      <xdr:rowOff>34925</xdr:rowOff>
    </xdr:to>
    <xdr:sp macro="" textlink="">
      <xdr:nvSpPr>
        <xdr:cNvPr id="101" name="楕円 100"/>
        <xdr:cNvSpPr/>
      </xdr:nvSpPr>
      <xdr:spPr>
        <a:xfrm>
          <a:off x="1714500" y="45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155575</xdr:rowOff>
    </xdr:from>
    <xdr:to>
      <xdr:col>11</xdr:col>
      <xdr:colOff>136525</xdr:colOff>
      <xdr:row>26</xdr:row>
      <xdr:rowOff>164828</xdr:rowOff>
    </xdr:to>
    <xdr:cxnSp macro="">
      <xdr:nvCxnSpPr>
        <xdr:cNvPr id="102" name="直線コネクタ 101"/>
        <xdr:cNvCxnSpPr/>
      </xdr:nvCxnSpPr>
      <xdr:spPr>
        <a:xfrm>
          <a:off x="1765300" y="4613275"/>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3" name="n_1aveValue有形固定資産減価償却率"/>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4" name="n_2aveValue有形固定資産減価償却率"/>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6" name="n_4aveValue有形固定資産減価償却率"/>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143980</xdr:rowOff>
    </xdr:from>
    <xdr:ext cx="405111" cy="259045"/>
    <xdr:sp macro="" textlink="">
      <xdr:nvSpPr>
        <xdr:cNvPr id="107" name="n_1mainValue有形固定資産減価償却率"/>
        <xdr:cNvSpPr txBox="1"/>
      </xdr:nvSpPr>
      <xdr:spPr>
        <a:xfrm>
          <a:off x="3836044" y="44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128559</xdr:rowOff>
    </xdr:from>
    <xdr:ext cx="405111" cy="259045"/>
    <xdr:sp macro="" textlink="">
      <xdr:nvSpPr>
        <xdr:cNvPr id="108" name="n_2mainValue有形固定資産減価償却率"/>
        <xdr:cNvSpPr txBox="1"/>
      </xdr:nvSpPr>
      <xdr:spPr>
        <a:xfrm>
          <a:off x="3086744" y="441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60705</xdr:rowOff>
    </xdr:from>
    <xdr:ext cx="405111" cy="259045"/>
    <xdr:sp macro="" textlink="">
      <xdr:nvSpPr>
        <xdr:cNvPr id="109" name="n_3mainValue有形固定資産減価償却率"/>
        <xdr:cNvSpPr txBox="1"/>
      </xdr:nvSpPr>
      <xdr:spPr>
        <a:xfrm>
          <a:off x="2324744" y="434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51452</xdr:rowOff>
    </xdr:from>
    <xdr:ext cx="405111" cy="259045"/>
    <xdr:sp macro="" textlink="">
      <xdr:nvSpPr>
        <xdr:cNvPr id="110" name="n_4mainValue有形固定資産減価償却率"/>
        <xdr:cNvSpPr txBox="1"/>
      </xdr:nvSpPr>
      <xdr:spPr>
        <a:xfrm>
          <a:off x="1562744" y="43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地方債の借入抑制及び退職手当負担金見込額の減少による将来負担額の減、固定資産税等の町税増に伴う経常一般財源等の増により債務償還比率は低い状況となって</a:t>
          </a:r>
          <a:r>
            <a:rPr kumimoji="1" lang="ja-JP" altLang="en-US" sz="1100">
              <a:solidFill>
                <a:schemeClr val="dk1"/>
              </a:solidFill>
              <a:effectLst/>
              <a:latin typeface="+mn-lt"/>
              <a:ea typeface="+mn-ea"/>
              <a:cs typeface="+mn-cs"/>
            </a:rPr>
            <a:t>おり、令和２年度には</a:t>
          </a:r>
          <a:r>
            <a:rPr kumimoji="1" lang="en-US" altLang="ja-JP" sz="1100">
              <a:solidFill>
                <a:schemeClr val="dk1"/>
              </a:solidFill>
              <a:effectLst/>
              <a:latin typeface="+mn-lt"/>
              <a:ea typeface="+mn-ea"/>
              <a:cs typeface="+mn-cs"/>
            </a:rPr>
            <a:t>0.0</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02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116347</xdr:rowOff>
    </xdr:from>
    <xdr:to>
      <xdr:col>72</xdr:col>
      <xdr:colOff>123825</xdr:colOff>
      <xdr:row>27</xdr:row>
      <xdr:rowOff>46497</xdr:rowOff>
    </xdr:to>
    <xdr:sp macro="" textlink="">
      <xdr:nvSpPr>
        <xdr:cNvPr id="153" name="楕円 152"/>
        <xdr:cNvSpPr/>
      </xdr:nvSpPr>
      <xdr:spPr>
        <a:xfrm>
          <a:off x="14033500" y="45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122306</xdr:rowOff>
    </xdr:from>
    <xdr:to>
      <xdr:col>68</xdr:col>
      <xdr:colOff>123825</xdr:colOff>
      <xdr:row>27</xdr:row>
      <xdr:rowOff>52456</xdr:rowOff>
    </xdr:to>
    <xdr:sp macro="" textlink="">
      <xdr:nvSpPr>
        <xdr:cNvPr id="154" name="楕円 153"/>
        <xdr:cNvSpPr/>
      </xdr:nvSpPr>
      <xdr:spPr>
        <a:xfrm>
          <a:off x="13271500" y="45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167147</xdr:rowOff>
    </xdr:from>
    <xdr:to>
      <xdr:col>72</xdr:col>
      <xdr:colOff>73025</xdr:colOff>
      <xdr:row>27</xdr:row>
      <xdr:rowOff>1656</xdr:rowOff>
    </xdr:to>
    <xdr:cxnSp macro="">
      <xdr:nvCxnSpPr>
        <xdr:cNvPr id="155" name="直線コネクタ 154"/>
        <xdr:cNvCxnSpPr/>
      </xdr:nvCxnSpPr>
      <xdr:spPr>
        <a:xfrm flipV="1">
          <a:off x="13322300" y="4624847"/>
          <a:ext cx="762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17785</xdr:rowOff>
    </xdr:from>
    <xdr:to>
      <xdr:col>64</xdr:col>
      <xdr:colOff>123825</xdr:colOff>
      <xdr:row>27</xdr:row>
      <xdr:rowOff>119385</xdr:rowOff>
    </xdr:to>
    <xdr:sp macro="" textlink="">
      <xdr:nvSpPr>
        <xdr:cNvPr id="156" name="楕円 155"/>
        <xdr:cNvSpPr/>
      </xdr:nvSpPr>
      <xdr:spPr>
        <a:xfrm>
          <a:off x="12509500" y="46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1656</xdr:rowOff>
    </xdr:from>
    <xdr:to>
      <xdr:col>68</xdr:col>
      <xdr:colOff>73025</xdr:colOff>
      <xdr:row>27</xdr:row>
      <xdr:rowOff>68585</xdr:rowOff>
    </xdr:to>
    <xdr:cxnSp macro="">
      <xdr:nvCxnSpPr>
        <xdr:cNvPr id="157" name="直線コネクタ 156"/>
        <xdr:cNvCxnSpPr/>
      </xdr:nvCxnSpPr>
      <xdr:spPr>
        <a:xfrm flipV="1">
          <a:off x="12560300" y="4630806"/>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21758</xdr:rowOff>
    </xdr:from>
    <xdr:to>
      <xdr:col>60</xdr:col>
      <xdr:colOff>123825</xdr:colOff>
      <xdr:row>27</xdr:row>
      <xdr:rowOff>123358</xdr:rowOff>
    </xdr:to>
    <xdr:sp macro="" textlink="">
      <xdr:nvSpPr>
        <xdr:cNvPr id="158" name="楕円 157"/>
        <xdr:cNvSpPr/>
      </xdr:nvSpPr>
      <xdr:spPr>
        <a:xfrm>
          <a:off x="11747500" y="46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68585</xdr:rowOff>
    </xdr:from>
    <xdr:to>
      <xdr:col>64</xdr:col>
      <xdr:colOff>73025</xdr:colOff>
      <xdr:row>27</xdr:row>
      <xdr:rowOff>72558</xdr:rowOff>
    </xdr:to>
    <xdr:cxnSp macro="">
      <xdr:nvCxnSpPr>
        <xdr:cNvPr id="159" name="直線コネクタ 158"/>
        <xdr:cNvCxnSpPr/>
      </xdr:nvCxnSpPr>
      <xdr:spPr>
        <a:xfrm flipV="1">
          <a:off x="11798300" y="4697735"/>
          <a:ext cx="762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0" name="n_1aveValue債務償還比率"/>
        <xdr:cNvSpPr txBox="1"/>
      </xdr:nvSpPr>
      <xdr:spPr>
        <a:xfrm>
          <a:off x="13836727" y="51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1" name="n_2aveValue債務償還比率"/>
        <xdr:cNvSpPr txBox="1"/>
      </xdr:nvSpPr>
      <xdr:spPr>
        <a:xfrm>
          <a:off x="13087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2" name="n_3aveValue債務償還比率"/>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3" name="n_4aveValue債務償還比率"/>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63024</xdr:rowOff>
    </xdr:from>
    <xdr:ext cx="405111" cy="259045"/>
    <xdr:sp macro="" textlink="">
      <xdr:nvSpPr>
        <xdr:cNvPr id="164" name="n_1mainValue債務償還比率"/>
        <xdr:cNvSpPr txBox="1"/>
      </xdr:nvSpPr>
      <xdr:spPr>
        <a:xfrm>
          <a:off x="13869044" y="434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68983</xdr:rowOff>
    </xdr:from>
    <xdr:ext cx="405111" cy="259045"/>
    <xdr:sp macro="" textlink="">
      <xdr:nvSpPr>
        <xdr:cNvPr id="165" name="n_2mainValue債務償還比率"/>
        <xdr:cNvSpPr txBox="1"/>
      </xdr:nvSpPr>
      <xdr:spPr>
        <a:xfrm>
          <a:off x="13119744" y="435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135912</xdr:rowOff>
    </xdr:from>
    <xdr:ext cx="405111" cy="259045"/>
    <xdr:sp macro="" textlink="">
      <xdr:nvSpPr>
        <xdr:cNvPr id="166" name="n_3mainValue債務償還比率"/>
        <xdr:cNvSpPr txBox="1"/>
      </xdr:nvSpPr>
      <xdr:spPr>
        <a:xfrm>
          <a:off x="12357744" y="442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139885</xdr:rowOff>
    </xdr:from>
    <xdr:ext cx="469744" cy="259045"/>
    <xdr:sp macro="" textlink="">
      <xdr:nvSpPr>
        <xdr:cNvPr id="167" name="n_4mainValue債務償還比率"/>
        <xdr:cNvSpPr txBox="1"/>
      </xdr:nvSpPr>
      <xdr:spPr>
        <a:xfrm>
          <a:off x="11563427" y="442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73" name="楕円 72"/>
        <xdr:cNvSpPr/>
      </xdr:nvSpPr>
      <xdr:spPr>
        <a:xfrm>
          <a:off x="4584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134002</xdr:rowOff>
    </xdr:from>
    <xdr:ext cx="405111" cy="259045"/>
    <xdr:sp macro="" textlink="">
      <xdr:nvSpPr>
        <xdr:cNvPr id="74" name="【道路】&#10;有形固定資産減価償却率該当値テキスト"/>
        <xdr:cNvSpPr txBox="1"/>
      </xdr:nvSpPr>
      <xdr:spPr>
        <a:xfrm>
          <a:off x="4673600"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69215</xdr:rowOff>
    </xdr:from>
    <xdr:to>
      <xdr:col>20</xdr:col>
      <xdr:colOff>38100</xdr:colOff>
      <xdr:row>36</xdr:row>
      <xdr:rowOff>170815</xdr:rowOff>
    </xdr:to>
    <xdr:sp macro="" textlink="">
      <xdr:nvSpPr>
        <xdr:cNvPr id="75" name="楕円 74"/>
        <xdr:cNvSpPr/>
      </xdr:nvSpPr>
      <xdr:spPr>
        <a:xfrm>
          <a:off x="3746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120015</xdr:rowOff>
    </xdr:from>
    <xdr:to>
      <xdr:col>24</xdr:col>
      <xdr:colOff>63500</xdr:colOff>
      <xdr:row>36</xdr:row>
      <xdr:rowOff>161925</xdr:rowOff>
    </xdr:to>
    <xdr:cxnSp macro="">
      <xdr:nvCxnSpPr>
        <xdr:cNvPr id="76" name="直線コネクタ 75"/>
        <xdr:cNvCxnSpPr/>
      </xdr:nvCxnSpPr>
      <xdr:spPr>
        <a:xfrm>
          <a:off x="3797300" y="62922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86360</xdr:rowOff>
    </xdr:from>
    <xdr:to>
      <xdr:col>15</xdr:col>
      <xdr:colOff>101600</xdr:colOff>
      <xdr:row>37</xdr:row>
      <xdr:rowOff>16510</xdr:rowOff>
    </xdr:to>
    <xdr:sp macro="" textlink="">
      <xdr:nvSpPr>
        <xdr:cNvPr id="77" name="楕円 76"/>
        <xdr:cNvSpPr/>
      </xdr:nvSpPr>
      <xdr:spPr>
        <a:xfrm>
          <a:off x="2857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137160</xdr:rowOff>
    </xdr:to>
    <xdr:cxnSp macro="">
      <xdr:nvCxnSpPr>
        <xdr:cNvPr id="78" name="直線コネクタ 77"/>
        <xdr:cNvCxnSpPr/>
      </xdr:nvCxnSpPr>
      <xdr:spPr>
        <a:xfrm flipV="1">
          <a:off x="2908300" y="6292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79" name="楕円 78"/>
        <xdr:cNvSpPr/>
      </xdr:nvSpPr>
      <xdr:spPr>
        <a:xfrm>
          <a:off x="196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36</xdr:row>
      <xdr:rowOff>137160</xdr:rowOff>
    </xdr:to>
    <xdr:cxnSp macro="">
      <xdr:nvCxnSpPr>
        <xdr:cNvPr id="80" name="直線コネクタ 79"/>
        <xdr:cNvCxnSpPr/>
      </xdr:nvCxnSpPr>
      <xdr:spPr>
        <a:xfrm>
          <a:off x="2019300" y="6286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44450</xdr:rowOff>
    </xdr:from>
    <xdr:to>
      <xdr:col>6</xdr:col>
      <xdr:colOff>38100</xdr:colOff>
      <xdr:row>36</xdr:row>
      <xdr:rowOff>146050</xdr:rowOff>
    </xdr:to>
    <xdr:sp macro="" textlink="">
      <xdr:nvSpPr>
        <xdr:cNvPr id="81" name="楕円 80"/>
        <xdr:cNvSpPr/>
      </xdr:nvSpPr>
      <xdr:spPr>
        <a:xfrm>
          <a:off x="1079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95250</xdr:rowOff>
    </xdr:from>
    <xdr:to>
      <xdr:col>10</xdr:col>
      <xdr:colOff>114300</xdr:colOff>
      <xdr:row>36</xdr:row>
      <xdr:rowOff>114300</xdr:rowOff>
    </xdr:to>
    <xdr:cxnSp macro="">
      <xdr:nvCxnSpPr>
        <xdr:cNvPr id="82" name="直線コネクタ 81"/>
        <xdr:cNvCxnSpPr/>
      </xdr:nvCxnSpPr>
      <xdr:spPr>
        <a:xfrm>
          <a:off x="1130300" y="626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15892</xdr:rowOff>
    </xdr:from>
    <xdr:ext cx="405111" cy="259045"/>
    <xdr:sp macro="" textlink="">
      <xdr:nvSpPr>
        <xdr:cNvPr id="87" name="n_1mainValue【道路】&#10;有形固定資産減価償却率"/>
        <xdr:cNvSpPr txBox="1"/>
      </xdr:nvSpPr>
      <xdr:spPr>
        <a:xfrm>
          <a:off x="3582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33037</xdr:rowOff>
    </xdr:from>
    <xdr:ext cx="405111" cy="259045"/>
    <xdr:sp macro="" textlink="">
      <xdr:nvSpPr>
        <xdr:cNvPr id="88" name="n_2mainValue【道路】&#10;有形固定資産減価償却率"/>
        <xdr:cNvSpPr txBox="1"/>
      </xdr:nvSpPr>
      <xdr:spPr>
        <a:xfrm>
          <a:off x="2705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10177</xdr:rowOff>
    </xdr:from>
    <xdr:ext cx="405111" cy="259045"/>
    <xdr:sp macro="" textlink="">
      <xdr:nvSpPr>
        <xdr:cNvPr id="89" name="n_3mainValue【道路】&#10;有形固定資産減価償却率"/>
        <xdr:cNvSpPr txBox="1"/>
      </xdr:nvSpPr>
      <xdr:spPr>
        <a:xfrm>
          <a:off x="1816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162577</xdr:rowOff>
    </xdr:from>
    <xdr:ext cx="405111" cy="259045"/>
    <xdr:sp macro="" textlink="">
      <xdr:nvSpPr>
        <xdr:cNvPr id="90" name="n_4mainValue【道路】&#10;有形固定資産減価償却率"/>
        <xdr:cNvSpPr txBox="1"/>
      </xdr:nvSpPr>
      <xdr:spPr>
        <a:xfrm>
          <a:off x="927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32868</xdr:rowOff>
    </xdr:from>
    <xdr:to>
      <xdr:col>55</xdr:col>
      <xdr:colOff>50800</xdr:colOff>
      <xdr:row>41</xdr:row>
      <xdr:rowOff>134468</xdr:rowOff>
    </xdr:to>
    <xdr:sp macro="" textlink="">
      <xdr:nvSpPr>
        <xdr:cNvPr id="130" name="楕円 129"/>
        <xdr:cNvSpPr/>
      </xdr:nvSpPr>
      <xdr:spPr>
        <a:xfrm>
          <a:off x="10426700" y="706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119245</xdr:rowOff>
    </xdr:from>
    <xdr:ext cx="469744" cy="259045"/>
    <xdr:sp macro="" textlink="">
      <xdr:nvSpPr>
        <xdr:cNvPr id="131" name="【道路】&#10;一人当たり延長該当値テキスト"/>
        <xdr:cNvSpPr txBox="1"/>
      </xdr:nvSpPr>
      <xdr:spPr>
        <a:xfrm>
          <a:off x="10515600" y="69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33134</xdr:rowOff>
    </xdr:from>
    <xdr:to>
      <xdr:col>50</xdr:col>
      <xdr:colOff>165100</xdr:colOff>
      <xdr:row>41</xdr:row>
      <xdr:rowOff>134734</xdr:rowOff>
    </xdr:to>
    <xdr:sp macro="" textlink="">
      <xdr:nvSpPr>
        <xdr:cNvPr id="132" name="楕円 131"/>
        <xdr:cNvSpPr/>
      </xdr:nvSpPr>
      <xdr:spPr>
        <a:xfrm>
          <a:off x="9588500" y="70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83668</xdr:rowOff>
    </xdr:from>
    <xdr:to>
      <xdr:col>55</xdr:col>
      <xdr:colOff>0</xdr:colOff>
      <xdr:row>41</xdr:row>
      <xdr:rowOff>83934</xdr:rowOff>
    </xdr:to>
    <xdr:cxnSp macro="">
      <xdr:nvCxnSpPr>
        <xdr:cNvPr id="133" name="直線コネクタ 132"/>
        <xdr:cNvCxnSpPr/>
      </xdr:nvCxnSpPr>
      <xdr:spPr>
        <a:xfrm flipV="1">
          <a:off x="9639300" y="7113118"/>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34430</xdr:rowOff>
    </xdr:from>
    <xdr:to>
      <xdr:col>46</xdr:col>
      <xdr:colOff>38100</xdr:colOff>
      <xdr:row>41</xdr:row>
      <xdr:rowOff>136030</xdr:rowOff>
    </xdr:to>
    <xdr:sp macro="" textlink="">
      <xdr:nvSpPr>
        <xdr:cNvPr id="134" name="楕円 133"/>
        <xdr:cNvSpPr/>
      </xdr:nvSpPr>
      <xdr:spPr>
        <a:xfrm>
          <a:off x="8699500" y="70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83934</xdr:rowOff>
    </xdr:from>
    <xdr:to>
      <xdr:col>50</xdr:col>
      <xdr:colOff>114300</xdr:colOff>
      <xdr:row>41</xdr:row>
      <xdr:rowOff>85230</xdr:rowOff>
    </xdr:to>
    <xdr:cxnSp macro="">
      <xdr:nvCxnSpPr>
        <xdr:cNvPr id="135" name="直線コネクタ 134"/>
        <xdr:cNvCxnSpPr/>
      </xdr:nvCxnSpPr>
      <xdr:spPr>
        <a:xfrm flipV="1">
          <a:off x="8750300" y="711338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35116</xdr:rowOff>
    </xdr:from>
    <xdr:to>
      <xdr:col>41</xdr:col>
      <xdr:colOff>101600</xdr:colOff>
      <xdr:row>41</xdr:row>
      <xdr:rowOff>136716</xdr:rowOff>
    </xdr:to>
    <xdr:sp macro="" textlink="">
      <xdr:nvSpPr>
        <xdr:cNvPr id="136" name="楕円 135"/>
        <xdr:cNvSpPr/>
      </xdr:nvSpPr>
      <xdr:spPr>
        <a:xfrm>
          <a:off x="7810500" y="70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85230</xdr:rowOff>
    </xdr:from>
    <xdr:to>
      <xdr:col>45</xdr:col>
      <xdr:colOff>177800</xdr:colOff>
      <xdr:row>41</xdr:row>
      <xdr:rowOff>85916</xdr:rowOff>
    </xdr:to>
    <xdr:cxnSp macro="">
      <xdr:nvCxnSpPr>
        <xdr:cNvPr id="137" name="直線コネクタ 136"/>
        <xdr:cNvCxnSpPr/>
      </xdr:nvCxnSpPr>
      <xdr:spPr>
        <a:xfrm flipV="1">
          <a:off x="7861300" y="711468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33972</xdr:rowOff>
    </xdr:from>
    <xdr:to>
      <xdr:col>36</xdr:col>
      <xdr:colOff>165100</xdr:colOff>
      <xdr:row>41</xdr:row>
      <xdr:rowOff>135572</xdr:rowOff>
    </xdr:to>
    <xdr:sp macro="" textlink="">
      <xdr:nvSpPr>
        <xdr:cNvPr id="138" name="楕円 137"/>
        <xdr:cNvSpPr/>
      </xdr:nvSpPr>
      <xdr:spPr>
        <a:xfrm>
          <a:off x="6921500" y="70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84772</xdr:rowOff>
    </xdr:from>
    <xdr:to>
      <xdr:col>41</xdr:col>
      <xdr:colOff>50800</xdr:colOff>
      <xdr:row>41</xdr:row>
      <xdr:rowOff>85916</xdr:rowOff>
    </xdr:to>
    <xdr:cxnSp macro="">
      <xdr:nvCxnSpPr>
        <xdr:cNvPr id="139" name="直線コネクタ 138"/>
        <xdr:cNvCxnSpPr/>
      </xdr:nvCxnSpPr>
      <xdr:spPr>
        <a:xfrm>
          <a:off x="6972300" y="71142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125861</xdr:rowOff>
    </xdr:from>
    <xdr:ext cx="469744" cy="259045"/>
    <xdr:sp macro="" textlink="">
      <xdr:nvSpPr>
        <xdr:cNvPr id="144" name="n_1mainValue【道路】&#10;一人当たり延長"/>
        <xdr:cNvSpPr txBox="1"/>
      </xdr:nvSpPr>
      <xdr:spPr>
        <a:xfrm>
          <a:off x="9391727" y="715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127157</xdr:rowOff>
    </xdr:from>
    <xdr:ext cx="469744" cy="259045"/>
    <xdr:sp macro="" textlink="">
      <xdr:nvSpPr>
        <xdr:cNvPr id="145" name="n_2mainValue【道路】&#10;一人当たり延長"/>
        <xdr:cNvSpPr txBox="1"/>
      </xdr:nvSpPr>
      <xdr:spPr>
        <a:xfrm>
          <a:off x="8515427" y="71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127843</xdr:rowOff>
    </xdr:from>
    <xdr:ext cx="469744" cy="259045"/>
    <xdr:sp macro="" textlink="">
      <xdr:nvSpPr>
        <xdr:cNvPr id="146" name="n_3mainValue【道路】&#10;一人当たり延長"/>
        <xdr:cNvSpPr txBox="1"/>
      </xdr:nvSpPr>
      <xdr:spPr>
        <a:xfrm>
          <a:off x="7626427" y="715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126699</xdr:rowOff>
    </xdr:from>
    <xdr:ext cx="469744" cy="259045"/>
    <xdr:sp macro="" textlink="">
      <xdr:nvSpPr>
        <xdr:cNvPr id="147" name="n_4mainValue【道路】&#10;一人当たり延長"/>
        <xdr:cNvSpPr txBox="1"/>
      </xdr:nvSpPr>
      <xdr:spPr>
        <a:xfrm>
          <a:off x="6737427" y="71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66766</xdr:rowOff>
    </xdr:from>
    <xdr:to>
      <xdr:col>24</xdr:col>
      <xdr:colOff>114300</xdr:colOff>
      <xdr:row>59</xdr:row>
      <xdr:rowOff>168366</xdr:rowOff>
    </xdr:to>
    <xdr:sp macro="" textlink="">
      <xdr:nvSpPr>
        <xdr:cNvPr id="189" name="楕円 188"/>
        <xdr:cNvSpPr/>
      </xdr:nvSpPr>
      <xdr:spPr>
        <a:xfrm>
          <a:off x="4584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89643</xdr:rowOff>
    </xdr:from>
    <xdr:ext cx="405111" cy="259045"/>
    <xdr:sp macro="" textlink="">
      <xdr:nvSpPr>
        <xdr:cNvPr id="190" name="【橋りょう・トンネル】&#10;有形固定資産減価償却率該当値テキスト"/>
        <xdr:cNvSpPr txBox="1"/>
      </xdr:nvSpPr>
      <xdr:spPr>
        <a:xfrm>
          <a:off x="4673600" y="1003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39007</xdr:rowOff>
    </xdr:from>
    <xdr:to>
      <xdr:col>20</xdr:col>
      <xdr:colOff>38100</xdr:colOff>
      <xdr:row>59</xdr:row>
      <xdr:rowOff>140607</xdr:rowOff>
    </xdr:to>
    <xdr:sp macro="" textlink="">
      <xdr:nvSpPr>
        <xdr:cNvPr id="191" name="楕円 190"/>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89807</xdr:rowOff>
    </xdr:from>
    <xdr:to>
      <xdr:col>24</xdr:col>
      <xdr:colOff>63500</xdr:colOff>
      <xdr:row>59</xdr:row>
      <xdr:rowOff>117566</xdr:rowOff>
    </xdr:to>
    <xdr:cxnSp macro="">
      <xdr:nvCxnSpPr>
        <xdr:cNvPr id="192" name="直線コネクタ 191"/>
        <xdr:cNvCxnSpPr/>
      </xdr:nvCxnSpPr>
      <xdr:spPr>
        <a:xfrm>
          <a:off x="3797300" y="102053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11249</xdr:rowOff>
    </xdr:from>
    <xdr:to>
      <xdr:col>15</xdr:col>
      <xdr:colOff>101600</xdr:colOff>
      <xdr:row>59</xdr:row>
      <xdr:rowOff>112849</xdr:rowOff>
    </xdr:to>
    <xdr:sp macro="" textlink="">
      <xdr:nvSpPr>
        <xdr:cNvPr id="193" name="楕円 192"/>
        <xdr:cNvSpPr/>
      </xdr:nvSpPr>
      <xdr:spPr>
        <a:xfrm>
          <a:off x="2857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62049</xdr:rowOff>
    </xdr:from>
    <xdr:to>
      <xdr:col>19</xdr:col>
      <xdr:colOff>177800</xdr:colOff>
      <xdr:row>59</xdr:row>
      <xdr:rowOff>89807</xdr:rowOff>
    </xdr:to>
    <xdr:cxnSp macro="">
      <xdr:nvCxnSpPr>
        <xdr:cNvPr id="194" name="直線コネクタ 193"/>
        <xdr:cNvCxnSpPr/>
      </xdr:nvCxnSpPr>
      <xdr:spPr>
        <a:xfrm>
          <a:off x="2908300" y="101775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169635</xdr:rowOff>
    </xdr:from>
    <xdr:to>
      <xdr:col>10</xdr:col>
      <xdr:colOff>165100</xdr:colOff>
      <xdr:row>59</xdr:row>
      <xdr:rowOff>99785</xdr:rowOff>
    </xdr:to>
    <xdr:sp macro="" textlink="">
      <xdr:nvSpPr>
        <xdr:cNvPr id="195" name="楕円 194"/>
        <xdr:cNvSpPr/>
      </xdr:nvSpPr>
      <xdr:spPr>
        <a:xfrm>
          <a:off x="1968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48985</xdr:rowOff>
    </xdr:from>
    <xdr:to>
      <xdr:col>15</xdr:col>
      <xdr:colOff>50800</xdr:colOff>
      <xdr:row>59</xdr:row>
      <xdr:rowOff>62049</xdr:rowOff>
    </xdr:to>
    <xdr:cxnSp macro="">
      <xdr:nvCxnSpPr>
        <xdr:cNvPr id="196" name="直線コネクタ 195"/>
        <xdr:cNvCxnSpPr/>
      </xdr:nvCxnSpPr>
      <xdr:spPr>
        <a:xfrm>
          <a:off x="2019300" y="1016453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146776</xdr:rowOff>
    </xdr:from>
    <xdr:to>
      <xdr:col>6</xdr:col>
      <xdr:colOff>38100</xdr:colOff>
      <xdr:row>59</xdr:row>
      <xdr:rowOff>76926</xdr:rowOff>
    </xdr:to>
    <xdr:sp macro="" textlink="">
      <xdr:nvSpPr>
        <xdr:cNvPr id="197" name="楕円 196"/>
        <xdr:cNvSpPr/>
      </xdr:nvSpPr>
      <xdr:spPr>
        <a:xfrm>
          <a:off x="1079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26126</xdr:rowOff>
    </xdr:from>
    <xdr:to>
      <xdr:col>10</xdr:col>
      <xdr:colOff>114300</xdr:colOff>
      <xdr:row>59</xdr:row>
      <xdr:rowOff>48985</xdr:rowOff>
    </xdr:to>
    <xdr:cxnSp macro="">
      <xdr:nvCxnSpPr>
        <xdr:cNvPr id="198" name="直線コネクタ 197"/>
        <xdr:cNvCxnSpPr/>
      </xdr:nvCxnSpPr>
      <xdr:spPr>
        <a:xfrm>
          <a:off x="1130300" y="101416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157134</xdr:rowOff>
    </xdr:from>
    <xdr:ext cx="405111" cy="259045"/>
    <xdr:sp macro="" textlink="">
      <xdr:nvSpPr>
        <xdr:cNvPr id="203" name="n_1mainValue【橋りょう・トンネル】&#10;有形固定資産減価償却率"/>
        <xdr:cNvSpPr txBox="1"/>
      </xdr:nvSpPr>
      <xdr:spPr>
        <a:xfrm>
          <a:off x="3582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204" name="n_2main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116312</xdr:rowOff>
    </xdr:from>
    <xdr:ext cx="405111" cy="259045"/>
    <xdr:sp macro="" textlink="">
      <xdr:nvSpPr>
        <xdr:cNvPr id="205" name="n_3mainValue【橋りょう・トンネル】&#10;有形固定資産減価償却率"/>
        <xdr:cNvSpPr txBox="1"/>
      </xdr:nvSpPr>
      <xdr:spPr>
        <a:xfrm>
          <a:off x="1816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93453</xdr:rowOff>
    </xdr:from>
    <xdr:ext cx="405111" cy="259045"/>
    <xdr:sp macro="" textlink="">
      <xdr:nvSpPr>
        <xdr:cNvPr id="206" name="n_4mainValue【橋りょう・トンネル】&#10;有形固定資産減価償却率"/>
        <xdr:cNvSpPr txBox="1"/>
      </xdr:nvSpPr>
      <xdr:spPr>
        <a:xfrm>
          <a:off x="927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105959</xdr:rowOff>
    </xdr:from>
    <xdr:to>
      <xdr:col>55</xdr:col>
      <xdr:colOff>50800</xdr:colOff>
      <xdr:row>64</xdr:row>
      <xdr:rowOff>36109</xdr:rowOff>
    </xdr:to>
    <xdr:sp macro="" textlink="">
      <xdr:nvSpPr>
        <xdr:cNvPr id="246" name="楕円 245"/>
        <xdr:cNvSpPr/>
      </xdr:nvSpPr>
      <xdr:spPr>
        <a:xfrm>
          <a:off x="10426700" y="109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20886</xdr:rowOff>
    </xdr:from>
    <xdr:ext cx="534377" cy="259045"/>
    <xdr:sp macro="" textlink="">
      <xdr:nvSpPr>
        <xdr:cNvPr id="247" name="【橋りょう・トンネル】&#10;一人当たり有形固定資産（償却資産）額該当値テキスト"/>
        <xdr:cNvSpPr txBox="1"/>
      </xdr:nvSpPr>
      <xdr:spPr>
        <a:xfrm>
          <a:off x="10515600" y="108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106153</xdr:rowOff>
    </xdr:from>
    <xdr:to>
      <xdr:col>50</xdr:col>
      <xdr:colOff>165100</xdr:colOff>
      <xdr:row>64</xdr:row>
      <xdr:rowOff>36303</xdr:rowOff>
    </xdr:to>
    <xdr:sp macro="" textlink="">
      <xdr:nvSpPr>
        <xdr:cNvPr id="248" name="楕円 247"/>
        <xdr:cNvSpPr/>
      </xdr:nvSpPr>
      <xdr:spPr>
        <a:xfrm>
          <a:off x="9588500" y="109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156759</xdr:rowOff>
    </xdr:from>
    <xdr:to>
      <xdr:col>55</xdr:col>
      <xdr:colOff>0</xdr:colOff>
      <xdr:row>63</xdr:row>
      <xdr:rowOff>156953</xdr:rowOff>
    </xdr:to>
    <xdr:cxnSp macro="">
      <xdr:nvCxnSpPr>
        <xdr:cNvPr id="249" name="直線コネクタ 248"/>
        <xdr:cNvCxnSpPr/>
      </xdr:nvCxnSpPr>
      <xdr:spPr>
        <a:xfrm flipV="1">
          <a:off x="9639300" y="10958109"/>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106729</xdr:rowOff>
    </xdr:from>
    <xdr:to>
      <xdr:col>46</xdr:col>
      <xdr:colOff>38100</xdr:colOff>
      <xdr:row>64</xdr:row>
      <xdr:rowOff>36879</xdr:rowOff>
    </xdr:to>
    <xdr:sp macro="" textlink="">
      <xdr:nvSpPr>
        <xdr:cNvPr id="250" name="楕円 249"/>
        <xdr:cNvSpPr/>
      </xdr:nvSpPr>
      <xdr:spPr>
        <a:xfrm>
          <a:off x="8699500" y="109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156953</xdr:rowOff>
    </xdr:from>
    <xdr:to>
      <xdr:col>50</xdr:col>
      <xdr:colOff>114300</xdr:colOff>
      <xdr:row>63</xdr:row>
      <xdr:rowOff>157529</xdr:rowOff>
    </xdr:to>
    <xdr:cxnSp macro="">
      <xdr:nvCxnSpPr>
        <xdr:cNvPr id="251" name="直線コネクタ 250"/>
        <xdr:cNvCxnSpPr/>
      </xdr:nvCxnSpPr>
      <xdr:spPr>
        <a:xfrm flipV="1">
          <a:off x="8750300" y="10958303"/>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109167</xdr:rowOff>
    </xdr:from>
    <xdr:to>
      <xdr:col>41</xdr:col>
      <xdr:colOff>101600</xdr:colOff>
      <xdr:row>64</xdr:row>
      <xdr:rowOff>39317</xdr:rowOff>
    </xdr:to>
    <xdr:sp macro="" textlink="">
      <xdr:nvSpPr>
        <xdr:cNvPr id="252" name="楕円 251"/>
        <xdr:cNvSpPr/>
      </xdr:nvSpPr>
      <xdr:spPr>
        <a:xfrm>
          <a:off x="7810500" y="109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157529</xdr:rowOff>
    </xdr:from>
    <xdr:to>
      <xdr:col>45</xdr:col>
      <xdr:colOff>177800</xdr:colOff>
      <xdr:row>63</xdr:row>
      <xdr:rowOff>159967</xdr:rowOff>
    </xdr:to>
    <xdr:cxnSp macro="">
      <xdr:nvCxnSpPr>
        <xdr:cNvPr id="253" name="直線コネクタ 252"/>
        <xdr:cNvCxnSpPr/>
      </xdr:nvCxnSpPr>
      <xdr:spPr>
        <a:xfrm flipV="1">
          <a:off x="7861300" y="10958879"/>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103160</xdr:rowOff>
    </xdr:from>
    <xdr:to>
      <xdr:col>36</xdr:col>
      <xdr:colOff>165100</xdr:colOff>
      <xdr:row>64</xdr:row>
      <xdr:rowOff>33310</xdr:rowOff>
    </xdr:to>
    <xdr:sp macro="" textlink="">
      <xdr:nvSpPr>
        <xdr:cNvPr id="254" name="楕円 253"/>
        <xdr:cNvSpPr/>
      </xdr:nvSpPr>
      <xdr:spPr>
        <a:xfrm>
          <a:off x="6921500" y="109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153960</xdr:rowOff>
    </xdr:from>
    <xdr:to>
      <xdr:col>41</xdr:col>
      <xdr:colOff>50800</xdr:colOff>
      <xdr:row>63</xdr:row>
      <xdr:rowOff>159967</xdr:rowOff>
    </xdr:to>
    <xdr:cxnSp macro="">
      <xdr:nvCxnSpPr>
        <xdr:cNvPr id="255" name="直線コネクタ 254"/>
        <xdr:cNvCxnSpPr/>
      </xdr:nvCxnSpPr>
      <xdr:spPr>
        <a:xfrm>
          <a:off x="6972300" y="10955310"/>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27430</xdr:rowOff>
    </xdr:from>
    <xdr:ext cx="534377" cy="259045"/>
    <xdr:sp macro="" textlink="">
      <xdr:nvSpPr>
        <xdr:cNvPr id="260" name="n_1mainValue【橋りょう・トンネル】&#10;一人当たり有形固定資産（償却資産）額"/>
        <xdr:cNvSpPr txBox="1"/>
      </xdr:nvSpPr>
      <xdr:spPr>
        <a:xfrm>
          <a:off x="9359411" y="110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28006</xdr:rowOff>
    </xdr:from>
    <xdr:ext cx="534377" cy="259045"/>
    <xdr:sp macro="" textlink="">
      <xdr:nvSpPr>
        <xdr:cNvPr id="261" name="n_2mainValue【橋りょう・トンネル】&#10;一人当たり有形固定資産（償却資産）額"/>
        <xdr:cNvSpPr txBox="1"/>
      </xdr:nvSpPr>
      <xdr:spPr>
        <a:xfrm>
          <a:off x="8483111" y="1100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30444</xdr:rowOff>
    </xdr:from>
    <xdr:ext cx="534377" cy="259045"/>
    <xdr:sp macro="" textlink="">
      <xdr:nvSpPr>
        <xdr:cNvPr id="262" name="n_3mainValue【橋りょう・トンネル】&#10;一人当たり有形固定資産（償却資産）額"/>
        <xdr:cNvSpPr txBox="1"/>
      </xdr:nvSpPr>
      <xdr:spPr>
        <a:xfrm>
          <a:off x="7594111" y="1100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24437</xdr:rowOff>
    </xdr:from>
    <xdr:ext cx="534377" cy="259045"/>
    <xdr:sp macro="" textlink="">
      <xdr:nvSpPr>
        <xdr:cNvPr id="263" name="n_4mainValue【橋りょう・トンネル】&#10;一人当たり有形固定資産（償却資産）額"/>
        <xdr:cNvSpPr txBox="1"/>
      </xdr:nvSpPr>
      <xdr:spPr>
        <a:xfrm>
          <a:off x="6705111" y="109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305" name="楕円 304"/>
        <xdr:cNvSpPr/>
      </xdr:nvSpPr>
      <xdr:spPr>
        <a:xfrm>
          <a:off x="45847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98351</xdr:rowOff>
    </xdr:from>
    <xdr:ext cx="405111" cy="259045"/>
    <xdr:sp macro="" textlink="">
      <xdr:nvSpPr>
        <xdr:cNvPr id="306" name="【公営住宅】&#10;有形固定資産減価償却率該当値テキスト"/>
        <xdr:cNvSpPr txBox="1"/>
      </xdr:nvSpPr>
      <xdr:spPr>
        <a:xfrm>
          <a:off x="4673600" y="1364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26488</xdr:rowOff>
    </xdr:from>
    <xdr:to>
      <xdr:col>20</xdr:col>
      <xdr:colOff>38100</xdr:colOff>
      <xdr:row>80</xdr:row>
      <xdr:rowOff>128088</xdr:rowOff>
    </xdr:to>
    <xdr:sp macro="" textlink="">
      <xdr:nvSpPr>
        <xdr:cNvPr id="307" name="楕円 306"/>
        <xdr:cNvSpPr/>
      </xdr:nvSpPr>
      <xdr:spPr>
        <a:xfrm>
          <a:off x="3746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77288</xdr:rowOff>
    </xdr:from>
    <xdr:to>
      <xdr:col>24</xdr:col>
      <xdr:colOff>63500</xdr:colOff>
      <xdr:row>80</xdr:row>
      <xdr:rowOff>126274</xdr:rowOff>
    </xdr:to>
    <xdr:cxnSp macro="">
      <xdr:nvCxnSpPr>
        <xdr:cNvPr id="308" name="直線コネクタ 307"/>
        <xdr:cNvCxnSpPr/>
      </xdr:nvCxnSpPr>
      <xdr:spPr>
        <a:xfrm>
          <a:off x="3797300" y="1379328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150586</xdr:rowOff>
    </xdr:from>
    <xdr:to>
      <xdr:col>15</xdr:col>
      <xdr:colOff>101600</xdr:colOff>
      <xdr:row>80</xdr:row>
      <xdr:rowOff>80736</xdr:rowOff>
    </xdr:to>
    <xdr:sp macro="" textlink="">
      <xdr:nvSpPr>
        <xdr:cNvPr id="309" name="楕円 308"/>
        <xdr:cNvSpPr/>
      </xdr:nvSpPr>
      <xdr:spPr>
        <a:xfrm>
          <a:off x="2857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29936</xdr:rowOff>
    </xdr:from>
    <xdr:to>
      <xdr:col>19</xdr:col>
      <xdr:colOff>177800</xdr:colOff>
      <xdr:row>80</xdr:row>
      <xdr:rowOff>77288</xdr:rowOff>
    </xdr:to>
    <xdr:cxnSp macro="">
      <xdr:nvCxnSpPr>
        <xdr:cNvPr id="310" name="直線コネクタ 309"/>
        <xdr:cNvCxnSpPr/>
      </xdr:nvCxnSpPr>
      <xdr:spPr>
        <a:xfrm>
          <a:off x="2908300" y="137459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99968</xdr:rowOff>
    </xdr:from>
    <xdr:to>
      <xdr:col>10</xdr:col>
      <xdr:colOff>165100</xdr:colOff>
      <xdr:row>80</xdr:row>
      <xdr:rowOff>30118</xdr:rowOff>
    </xdr:to>
    <xdr:sp macro="" textlink="">
      <xdr:nvSpPr>
        <xdr:cNvPr id="311" name="楕円 310"/>
        <xdr:cNvSpPr/>
      </xdr:nvSpPr>
      <xdr:spPr>
        <a:xfrm>
          <a:off x="1968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150768</xdr:rowOff>
    </xdr:from>
    <xdr:to>
      <xdr:col>15</xdr:col>
      <xdr:colOff>50800</xdr:colOff>
      <xdr:row>80</xdr:row>
      <xdr:rowOff>29936</xdr:rowOff>
    </xdr:to>
    <xdr:cxnSp macro="">
      <xdr:nvCxnSpPr>
        <xdr:cNvPr id="312" name="直線コネクタ 311"/>
        <xdr:cNvCxnSpPr/>
      </xdr:nvCxnSpPr>
      <xdr:spPr>
        <a:xfrm>
          <a:off x="2019300" y="1369531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67311</xdr:rowOff>
    </xdr:from>
    <xdr:to>
      <xdr:col>6</xdr:col>
      <xdr:colOff>38100</xdr:colOff>
      <xdr:row>79</xdr:row>
      <xdr:rowOff>168911</xdr:rowOff>
    </xdr:to>
    <xdr:sp macro="" textlink="">
      <xdr:nvSpPr>
        <xdr:cNvPr id="313" name="楕円 312"/>
        <xdr:cNvSpPr/>
      </xdr:nvSpPr>
      <xdr:spPr>
        <a:xfrm>
          <a:off x="1079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118111</xdr:rowOff>
    </xdr:from>
    <xdr:to>
      <xdr:col>10</xdr:col>
      <xdr:colOff>114300</xdr:colOff>
      <xdr:row>79</xdr:row>
      <xdr:rowOff>150768</xdr:rowOff>
    </xdr:to>
    <xdr:cxnSp macro="">
      <xdr:nvCxnSpPr>
        <xdr:cNvPr id="314" name="直線コネクタ 313"/>
        <xdr:cNvCxnSpPr/>
      </xdr:nvCxnSpPr>
      <xdr:spPr>
        <a:xfrm>
          <a:off x="1130300" y="136626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144615</xdr:rowOff>
    </xdr:from>
    <xdr:ext cx="405111" cy="259045"/>
    <xdr:sp macro="" textlink="">
      <xdr:nvSpPr>
        <xdr:cNvPr id="319" name="n_1mainValue【公営住宅】&#10;有形固定資産減価償却率"/>
        <xdr:cNvSpPr txBox="1"/>
      </xdr:nvSpPr>
      <xdr:spPr>
        <a:xfrm>
          <a:off x="3582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97263</xdr:rowOff>
    </xdr:from>
    <xdr:ext cx="405111" cy="259045"/>
    <xdr:sp macro="" textlink="">
      <xdr:nvSpPr>
        <xdr:cNvPr id="320" name="n_2mainValue【公営住宅】&#10;有形固定資産減価償却率"/>
        <xdr:cNvSpPr txBox="1"/>
      </xdr:nvSpPr>
      <xdr:spPr>
        <a:xfrm>
          <a:off x="27057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46645</xdr:rowOff>
    </xdr:from>
    <xdr:ext cx="405111" cy="259045"/>
    <xdr:sp macro="" textlink="">
      <xdr:nvSpPr>
        <xdr:cNvPr id="321" name="n_3mainValue【公営住宅】&#10;有形固定資産減価償却率"/>
        <xdr:cNvSpPr txBox="1"/>
      </xdr:nvSpPr>
      <xdr:spPr>
        <a:xfrm>
          <a:off x="18167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13988</xdr:rowOff>
    </xdr:from>
    <xdr:ext cx="405111" cy="259045"/>
    <xdr:sp macro="" textlink="">
      <xdr:nvSpPr>
        <xdr:cNvPr id="322" name="n_4mainValue【公営住宅】&#10;有形固定資産減価償却率"/>
        <xdr:cNvSpPr txBox="1"/>
      </xdr:nvSpPr>
      <xdr:spPr>
        <a:xfrm>
          <a:off x="927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62967</xdr:rowOff>
    </xdr:from>
    <xdr:to>
      <xdr:col>55</xdr:col>
      <xdr:colOff>50800</xdr:colOff>
      <xdr:row>85</xdr:row>
      <xdr:rowOff>164567</xdr:rowOff>
    </xdr:to>
    <xdr:sp macro="" textlink="">
      <xdr:nvSpPr>
        <xdr:cNvPr id="360" name="楕円 359"/>
        <xdr:cNvSpPr/>
      </xdr:nvSpPr>
      <xdr:spPr>
        <a:xfrm>
          <a:off x="10426700" y="146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63195</xdr:rowOff>
    </xdr:from>
    <xdr:to>
      <xdr:col>50</xdr:col>
      <xdr:colOff>165100</xdr:colOff>
      <xdr:row>85</xdr:row>
      <xdr:rowOff>164795</xdr:rowOff>
    </xdr:to>
    <xdr:sp macro="" textlink="">
      <xdr:nvSpPr>
        <xdr:cNvPr id="362" name="楕円 361"/>
        <xdr:cNvSpPr/>
      </xdr:nvSpPr>
      <xdr:spPr>
        <a:xfrm>
          <a:off x="95885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113767</xdr:rowOff>
    </xdr:from>
    <xdr:to>
      <xdr:col>55</xdr:col>
      <xdr:colOff>0</xdr:colOff>
      <xdr:row>85</xdr:row>
      <xdr:rowOff>113995</xdr:rowOff>
    </xdr:to>
    <xdr:cxnSp macro="">
      <xdr:nvCxnSpPr>
        <xdr:cNvPr id="363" name="直線コネクタ 362"/>
        <xdr:cNvCxnSpPr/>
      </xdr:nvCxnSpPr>
      <xdr:spPr>
        <a:xfrm flipV="1">
          <a:off x="9639300" y="1468701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63652</xdr:rowOff>
    </xdr:from>
    <xdr:to>
      <xdr:col>46</xdr:col>
      <xdr:colOff>38100</xdr:colOff>
      <xdr:row>85</xdr:row>
      <xdr:rowOff>165252</xdr:rowOff>
    </xdr:to>
    <xdr:sp macro="" textlink="">
      <xdr:nvSpPr>
        <xdr:cNvPr id="364" name="楕円 363"/>
        <xdr:cNvSpPr/>
      </xdr:nvSpPr>
      <xdr:spPr>
        <a:xfrm>
          <a:off x="8699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113995</xdr:rowOff>
    </xdr:from>
    <xdr:to>
      <xdr:col>50</xdr:col>
      <xdr:colOff>114300</xdr:colOff>
      <xdr:row>85</xdr:row>
      <xdr:rowOff>114452</xdr:rowOff>
    </xdr:to>
    <xdr:cxnSp macro="">
      <xdr:nvCxnSpPr>
        <xdr:cNvPr id="365" name="直線コネクタ 364"/>
        <xdr:cNvCxnSpPr/>
      </xdr:nvCxnSpPr>
      <xdr:spPr>
        <a:xfrm flipV="1">
          <a:off x="8750300" y="1468724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64339</xdr:rowOff>
    </xdr:from>
    <xdr:to>
      <xdr:col>41</xdr:col>
      <xdr:colOff>101600</xdr:colOff>
      <xdr:row>85</xdr:row>
      <xdr:rowOff>165939</xdr:rowOff>
    </xdr:to>
    <xdr:sp macro="" textlink="">
      <xdr:nvSpPr>
        <xdr:cNvPr id="366" name="楕円 365"/>
        <xdr:cNvSpPr/>
      </xdr:nvSpPr>
      <xdr:spPr>
        <a:xfrm>
          <a:off x="7810500" y="146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114452</xdr:rowOff>
    </xdr:from>
    <xdr:to>
      <xdr:col>45</xdr:col>
      <xdr:colOff>177800</xdr:colOff>
      <xdr:row>85</xdr:row>
      <xdr:rowOff>115139</xdr:rowOff>
    </xdr:to>
    <xdr:cxnSp macro="">
      <xdr:nvCxnSpPr>
        <xdr:cNvPr id="367" name="直線コネクタ 366"/>
        <xdr:cNvCxnSpPr/>
      </xdr:nvCxnSpPr>
      <xdr:spPr>
        <a:xfrm flipV="1">
          <a:off x="7861300" y="1468770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64796</xdr:rowOff>
    </xdr:from>
    <xdr:to>
      <xdr:col>36</xdr:col>
      <xdr:colOff>165100</xdr:colOff>
      <xdr:row>85</xdr:row>
      <xdr:rowOff>166396</xdr:rowOff>
    </xdr:to>
    <xdr:sp macro="" textlink="">
      <xdr:nvSpPr>
        <xdr:cNvPr id="368" name="楕円 367"/>
        <xdr:cNvSpPr/>
      </xdr:nvSpPr>
      <xdr:spPr>
        <a:xfrm>
          <a:off x="6921500" y="146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115139</xdr:rowOff>
    </xdr:from>
    <xdr:to>
      <xdr:col>41</xdr:col>
      <xdr:colOff>50800</xdr:colOff>
      <xdr:row>85</xdr:row>
      <xdr:rowOff>115596</xdr:rowOff>
    </xdr:to>
    <xdr:cxnSp macro="">
      <xdr:nvCxnSpPr>
        <xdr:cNvPr id="369" name="直線コネクタ 368"/>
        <xdr:cNvCxnSpPr/>
      </xdr:nvCxnSpPr>
      <xdr:spPr>
        <a:xfrm flipV="1">
          <a:off x="6972300" y="146883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155922</xdr:rowOff>
    </xdr:from>
    <xdr:ext cx="469744" cy="259045"/>
    <xdr:sp macro="" textlink="">
      <xdr:nvSpPr>
        <xdr:cNvPr id="374" name="n_1mainValue【公営住宅】&#10;一人当たり面積"/>
        <xdr:cNvSpPr txBox="1"/>
      </xdr:nvSpPr>
      <xdr:spPr>
        <a:xfrm>
          <a:off x="9391727" y="1472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156379</xdr:rowOff>
    </xdr:from>
    <xdr:ext cx="469744" cy="259045"/>
    <xdr:sp macro="" textlink="">
      <xdr:nvSpPr>
        <xdr:cNvPr id="375" name="n_2mainValue【公営住宅】&#10;一人当たり面積"/>
        <xdr:cNvSpPr txBox="1"/>
      </xdr:nvSpPr>
      <xdr:spPr>
        <a:xfrm>
          <a:off x="8515427" y="147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157066</xdr:rowOff>
    </xdr:from>
    <xdr:ext cx="469744" cy="259045"/>
    <xdr:sp macro="" textlink="">
      <xdr:nvSpPr>
        <xdr:cNvPr id="376" name="n_3mainValue【公営住宅】&#10;一人当たり面積"/>
        <xdr:cNvSpPr txBox="1"/>
      </xdr:nvSpPr>
      <xdr:spPr>
        <a:xfrm>
          <a:off x="7626427" y="147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157523</xdr:rowOff>
    </xdr:from>
    <xdr:ext cx="469744" cy="259045"/>
    <xdr:sp macro="" textlink="">
      <xdr:nvSpPr>
        <xdr:cNvPr id="377" name="n_4mainValue【公営住宅】&#10;一人当たり面積"/>
        <xdr:cNvSpPr txBox="1"/>
      </xdr:nvSpPr>
      <xdr:spPr>
        <a:xfrm>
          <a:off x="6737427" y="1473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401" name="直線コネクタ 400"/>
        <xdr:cNvCxnSpPr/>
      </xdr:nvCxnSpPr>
      <xdr:spPr>
        <a:xfrm flipV="1">
          <a:off x="4634865" y="17350739"/>
          <a:ext cx="0" cy="116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2" name="【港湾・漁港】&#10;有形固定資産減価償却率最小値テキスト"/>
        <xdr:cNvSpPr txBox="1"/>
      </xdr:nvSpPr>
      <xdr:spPr>
        <a:xfrm>
          <a:off x="46736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3" name="直線コネクタ 402"/>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404" name="【港湾・漁港】&#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405" name="直線コネクタ 404"/>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66691</xdr:rowOff>
    </xdr:from>
    <xdr:ext cx="405111" cy="259045"/>
    <xdr:sp macro="" textlink="">
      <xdr:nvSpPr>
        <xdr:cNvPr id="406" name="【港湾・漁港】&#10;有形固定資産減価償却率平均値テキスト"/>
        <xdr:cNvSpPr txBox="1"/>
      </xdr:nvSpPr>
      <xdr:spPr>
        <a:xfrm>
          <a:off x="46736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07" name="フローチャート: 判断 406"/>
        <xdr:cNvSpPr/>
      </xdr:nvSpPr>
      <xdr:spPr>
        <a:xfrm>
          <a:off x="4584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08" name="フローチャート: 判断 407"/>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409" name="フローチャート: 判断 408"/>
        <xdr:cNvSpPr/>
      </xdr:nvSpPr>
      <xdr:spPr>
        <a:xfrm>
          <a:off x="2857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10" name="フローチャート: 判断 409"/>
        <xdr:cNvSpPr/>
      </xdr:nvSpPr>
      <xdr:spPr>
        <a:xfrm>
          <a:off x="196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11" name="フローチャート: 判断 410"/>
        <xdr:cNvSpPr/>
      </xdr:nvSpPr>
      <xdr:spPr>
        <a:xfrm>
          <a:off x="1079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7" name="楕円 416"/>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418" name="【港湾・漁港】&#10;有形固定資産減価償却率該当値テキスト"/>
        <xdr:cNvSpPr txBox="1"/>
      </xdr:nvSpPr>
      <xdr:spPr>
        <a:xfrm>
          <a:off x="4673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27305</xdr:rowOff>
    </xdr:from>
    <xdr:to>
      <xdr:col>20</xdr:col>
      <xdr:colOff>38100</xdr:colOff>
      <xdr:row>104</xdr:row>
      <xdr:rowOff>128905</xdr:rowOff>
    </xdr:to>
    <xdr:sp macro="" textlink="">
      <xdr:nvSpPr>
        <xdr:cNvPr id="419" name="楕円 418"/>
        <xdr:cNvSpPr/>
      </xdr:nvSpPr>
      <xdr:spPr>
        <a:xfrm>
          <a:off x="3746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78105</xdr:rowOff>
    </xdr:from>
    <xdr:to>
      <xdr:col>24</xdr:col>
      <xdr:colOff>63500</xdr:colOff>
      <xdr:row>104</xdr:row>
      <xdr:rowOff>133350</xdr:rowOff>
    </xdr:to>
    <xdr:cxnSp macro="">
      <xdr:nvCxnSpPr>
        <xdr:cNvPr id="420" name="直線コネクタ 419"/>
        <xdr:cNvCxnSpPr/>
      </xdr:nvCxnSpPr>
      <xdr:spPr>
        <a:xfrm>
          <a:off x="3797300" y="179089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168275</xdr:rowOff>
    </xdr:from>
    <xdr:to>
      <xdr:col>15</xdr:col>
      <xdr:colOff>101600</xdr:colOff>
      <xdr:row>104</xdr:row>
      <xdr:rowOff>98425</xdr:rowOff>
    </xdr:to>
    <xdr:sp macro="" textlink="">
      <xdr:nvSpPr>
        <xdr:cNvPr id="421" name="楕円 420"/>
        <xdr:cNvSpPr/>
      </xdr:nvSpPr>
      <xdr:spPr>
        <a:xfrm>
          <a:off x="2857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47625</xdr:rowOff>
    </xdr:from>
    <xdr:to>
      <xdr:col>19</xdr:col>
      <xdr:colOff>177800</xdr:colOff>
      <xdr:row>104</xdr:row>
      <xdr:rowOff>78105</xdr:rowOff>
    </xdr:to>
    <xdr:cxnSp macro="">
      <xdr:nvCxnSpPr>
        <xdr:cNvPr id="422" name="直線コネクタ 421"/>
        <xdr:cNvCxnSpPr/>
      </xdr:nvCxnSpPr>
      <xdr:spPr>
        <a:xfrm>
          <a:off x="2908300" y="17878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423" name="楕円 422"/>
        <xdr:cNvSpPr/>
      </xdr:nvSpPr>
      <xdr:spPr>
        <a:xfrm>
          <a:off x="196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xdr:rowOff>
    </xdr:from>
    <xdr:to>
      <xdr:col>15</xdr:col>
      <xdr:colOff>50800</xdr:colOff>
      <xdr:row>104</xdr:row>
      <xdr:rowOff>47625</xdr:rowOff>
    </xdr:to>
    <xdr:cxnSp macro="">
      <xdr:nvCxnSpPr>
        <xdr:cNvPr id="424" name="直線コネクタ 423"/>
        <xdr:cNvCxnSpPr/>
      </xdr:nvCxnSpPr>
      <xdr:spPr>
        <a:xfrm>
          <a:off x="2019300" y="1783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78739</xdr:rowOff>
    </xdr:from>
    <xdr:to>
      <xdr:col>6</xdr:col>
      <xdr:colOff>38100</xdr:colOff>
      <xdr:row>104</xdr:row>
      <xdr:rowOff>8889</xdr:rowOff>
    </xdr:to>
    <xdr:sp macro="" textlink="">
      <xdr:nvSpPr>
        <xdr:cNvPr id="425" name="楕円 424"/>
        <xdr:cNvSpPr/>
      </xdr:nvSpPr>
      <xdr:spPr>
        <a:xfrm>
          <a:off x="1079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129539</xdr:rowOff>
    </xdr:from>
    <xdr:to>
      <xdr:col>10</xdr:col>
      <xdr:colOff>114300</xdr:colOff>
      <xdr:row>104</xdr:row>
      <xdr:rowOff>7620</xdr:rowOff>
    </xdr:to>
    <xdr:cxnSp macro="">
      <xdr:nvCxnSpPr>
        <xdr:cNvPr id="426" name="直線コネクタ 425"/>
        <xdr:cNvCxnSpPr/>
      </xdr:nvCxnSpPr>
      <xdr:spPr>
        <a:xfrm>
          <a:off x="1130300" y="177888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140988</xdr:rowOff>
    </xdr:from>
    <xdr:ext cx="405111" cy="259045"/>
    <xdr:sp macro="" textlink="">
      <xdr:nvSpPr>
        <xdr:cNvPr id="427" name="n_1aveValue【港湾・漁港】&#10;有形固定資産減価償却率"/>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74313</xdr:rowOff>
    </xdr:from>
    <xdr:ext cx="405111" cy="259045"/>
    <xdr:sp macro="" textlink="">
      <xdr:nvSpPr>
        <xdr:cNvPr id="428" name="n_2aveValue【港湾・漁港】&#10;有形固定資産減価償却率"/>
        <xdr:cNvSpPr txBox="1"/>
      </xdr:nvSpPr>
      <xdr:spPr>
        <a:xfrm>
          <a:off x="2705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68597</xdr:rowOff>
    </xdr:from>
    <xdr:ext cx="405111" cy="259045"/>
    <xdr:sp macro="" textlink="">
      <xdr:nvSpPr>
        <xdr:cNvPr id="429" name="n_3aveValue【港湾・漁港】&#10;有形固定資産減価償却率"/>
        <xdr:cNvSpPr txBox="1"/>
      </xdr:nvSpPr>
      <xdr:spPr>
        <a:xfrm>
          <a:off x="1816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36213</xdr:rowOff>
    </xdr:from>
    <xdr:ext cx="405111" cy="259045"/>
    <xdr:sp macro="" textlink="">
      <xdr:nvSpPr>
        <xdr:cNvPr id="430" name="n_4aveValue【港湾・漁港】&#10;有形固定資産減価償却率"/>
        <xdr:cNvSpPr txBox="1"/>
      </xdr:nvSpPr>
      <xdr:spPr>
        <a:xfrm>
          <a:off x="927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145432</xdr:rowOff>
    </xdr:from>
    <xdr:ext cx="405111" cy="259045"/>
    <xdr:sp macro="" textlink="">
      <xdr:nvSpPr>
        <xdr:cNvPr id="431" name="n_1mainValue【港湾・漁港】&#10;有形固定資産減価償却率"/>
        <xdr:cNvSpPr txBox="1"/>
      </xdr:nvSpPr>
      <xdr:spPr>
        <a:xfrm>
          <a:off x="3582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114952</xdr:rowOff>
    </xdr:from>
    <xdr:ext cx="405111" cy="259045"/>
    <xdr:sp macro="" textlink="">
      <xdr:nvSpPr>
        <xdr:cNvPr id="432" name="n_2mainValue【港湾・漁港】&#10;有形固定資産減価償却率"/>
        <xdr:cNvSpPr txBox="1"/>
      </xdr:nvSpPr>
      <xdr:spPr>
        <a:xfrm>
          <a:off x="2705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74947</xdr:rowOff>
    </xdr:from>
    <xdr:ext cx="405111" cy="259045"/>
    <xdr:sp macro="" textlink="">
      <xdr:nvSpPr>
        <xdr:cNvPr id="433" name="n_3mainValue【港湾・漁港】&#10;有形固定資産減価償却率"/>
        <xdr:cNvSpPr txBox="1"/>
      </xdr:nvSpPr>
      <xdr:spPr>
        <a:xfrm>
          <a:off x="1816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25416</xdr:rowOff>
    </xdr:from>
    <xdr:ext cx="405111" cy="259045"/>
    <xdr:sp macro="" textlink="">
      <xdr:nvSpPr>
        <xdr:cNvPr id="434" name="n_4mainValue【港湾・漁港】&#10;有形固定資産減価償却率"/>
        <xdr:cNvSpPr txBox="1"/>
      </xdr:nvSpPr>
      <xdr:spPr>
        <a:xfrm>
          <a:off x="927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456" name="直線コネクタ 455"/>
        <xdr:cNvCxnSpPr/>
      </xdr:nvCxnSpPr>
      <xdr:spPr>
        <a:xfrm flipV="1">
          <a:off x="10476865" y="17156680"/>
          <a:ext cx="0" cy="143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457" name="【港湾・漁港】&#10;一人当たり有形固定資産（償却資産）額最小値テキスト"/>
        <xdr:cNvSpPr txBox="1"/>
      </xdr:nvSpPr>
      <xdr:spPr>
        <a:xfrm>
          <a:off x="10515600" y="18594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458" name="直線コネクタ 457"/>
        <xdr:cNvCxnSpPr/>
      </xdr:nvCxnSpPr>
      <xdr:spPr>
        <a:xfrm>
          <a:off x="10388600" y="1859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459" name="【港湾・漁港】&#10;一人当たり有形固定資産（償却資産）額最大値テキスト"/>
        <xdr:cNvSpPr txBox="1"/>
      </xdr:nvSpPr>
      <xdr:spPr>
        <a:xfrm>
          <a:off x="10515600" y="1693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460" name="直線コネクタ 459"/>
        <xdr:cNvCxnSpPr/>
      </xdr:nvCxnSpPr>
      <xdr:spPr>
        <a:xfrm>
          <a:off x="10388600" y="1715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56926</xdr:rowOff>
    </xdr:from>
    <xdr:ext cx="599010" cy="259045"/>
    <xdr:sp macro="" textlink="">
      <xdr:nvSpPr>
        <xdr:cNvPr id="461" name="【港湾・漁港】&#10;一人当たり有形固定資産（償却資産）額平均値テキスト"/>
        <xdr:cNvSpPr txBox="1"/>
      </xdr:nvSpPr>
      <xdr:spPr>
        <a:xfrm>
          <a:off x="10515600" y="180591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462" name="フローチャート: 判断 461"/>
        <xdr:cNvSpPr/>
      </xdr:nvSpPr>
      <xdr:spPr>
        <a:xfrm>
          <a:off x="10426700" y="1808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463" name="フローチャート: 判断 462"/>
        <xdr:cNvSpPr/>
      </xdr:nvSpPr>
      <xdr:spPr>
        <a:xfrm>
          <a:off x="95885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464" name="フローチャート: 判断 463"/>
        <xdr:cNvSpPr/>
      </xdr:nvSpPr>
      <xdr:spPr>
        <a:xfrm>
          <a:off x="8699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465" name="フローチャート: 判断 464"/>
        <xdr:cNvSpPr/>
      </xdr:nvSpPr>
      <xdr:spPr>
        <a:xfrm>
          <a:off x="7810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466" name="フローチャート: 判断 465"/>
        <xdr:cNvSpPr/>
      </xdr:nvSpPr>
      <xdr:spPr>
        <a:xfrm>
          <a:off x="6921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69196</xdr:rowOff>
    </xdr:from>
    <xdr:to>
      <xdr:col>55</xdr:col>
      <xdr:colOff>50800</xdr:colOff>
      <xdr:row>104</xdr:row>
      <xdr:rowOff>170796</xdr:rowOff>
    </xdr:to>
    <xdr:sp macro="" textlink="">
      <xdr:nvSpPr>
        <xdr:cNvPr id="472" name="楕円 471"/>
        <xdr:cNvSpPr/>
      </xdr:nvSpPr>
      <xdr:spPr>
        <a:xfrm>
          <a:off x="10426700" y="17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92073</xdr:rowOff>
    </xdr:from>
    <xdr:ext cx="599010" cy="259045"/>
    <xdr:sp macro="" textlink="">
      <xdr:nvSpPr>
        <xdr:cNvPr id="473" name="【港湾・漁港】&#10;一人当たり有形固定資産（償却資産）額該当値テキスト"/>
        <xdr:cNvSpPr txBox="1"/>
      </xdr:nvSpPr>
      <xdr:spPr>
        <a:xfrm>
          <a:off x="10515600" y="1775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70571</xdr:rowOff>
    </xdr:from>
    <xdr:to>
      <xdr:col>50</xdr:col>
      <xdr:colOff>165100</xdr:colOff>
      <xdr:row>105</xdr:row>
      <xdr:rowOff>721</xdr:rowOff>
    </xdr:to>
    <xdr:sp macro="" textlink="">
      <xdr:nvSpPr>
        <xdr:cNvPr id="474" name="楕円 473"/>
        <xdr:cNvSpPr/>
      </xdr:nvSpPr>
      <xdr:spPr>
        <a:xfrm>
          <a:off x="9588500" y="179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119996</xdr:rowOff>
    </xdr:from>
    <xdr:to>
      <xdr:col>55</xdr:col>
      <xdr:colOff>0</xdr:colOff>
      <xdr:row>104</xdr:row>
      <xdr:rowOff>121371</xdr:rowOff>
    </xdr:to>
    <xdr:cxnSp macro="">
      <xdr:nvCxnSpPr>
        <xdr:cNvPr id="475" name="直線コネクタ 474"/>
        <xdr:cNvCxnSpPr/>
      </xdr:nvCxnSpPr>
      <xdr:spPr>
        <a:xfrm flipV="1">
          <a:off x="9639300" y="17950796"/>
          <a:ext cx="8382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91850</xdr:rowOff>
    </xdr:from>
    <xdr:to>
      <xdr:col>46</xdr:col>
      <xdr:colOff>38100</xdr:colOff>
      <xdr:row>105</xdr:row>
      <xdr:rowOff>22000</xdr:rowOff>
    </xdr:to>
    <xdr:sp macro="" textlink="">
      <xdr:nvSpPr>
        <xdr:cNvPr id="476" name="楕円 475"/>
        <xdr:cNvSpPr/>
      </xdr:nvSpPr>
      <xdr:spPr>
        <a:xfrm>
          <a:off x="8699500" y="179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121371</xdr:rowOff>
    </xdr:from>
    <xdr:to>
      <xdr:col>50</xdr:col>
      <xdr:colOff>114300</xdr:colOff>
      <xdr:row>104</xdr:row>
      <xdr:rowOff>142650</xdr:rowOff>
    </xdr:to>
    <xdr:cxnSp macro="">
      <xdr:nvCxnSpPr>
        <xdr:cNvPr id="477" name="直線コネクタ 476"/>
        <xdr:cNvCxnSpPr/>
      </xdr:nvCxnSpPr>
      <xdr:spPr>
        <a:xfrm flipV="1">
          <a:off x="8750300" y="17952171"/>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103412</xdr:rowOff>
    </xdr:from>
    <xdr:to>
      <xdr:col>41</xdr:col>
      <xdr:colOff>101600</xdr:colOff>
      <xdr:row>105</xdr:row>
      <xdr:rowOff>33562</xdr:rowOff>
    </xdr:to>
    <xdr:sp macro="" textlink="">
      <xdr:nvSpPr>
        <xdr:cNvPr id="478" name="楕円 477"/>
        <xdr:cNvSpPr/>
      </xdr:nvSpPr>
      <xdr:spPr>
        <a:xfrm>
          <a:off x="7810500" y="179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142650</xdr:rowOff>
    </xdr:from>
    <xdr:to>
      <xdr:col>45</xdr:col>
      <xdr:colOff>177800</xdr:colOff>
      <xdr:row>104</xdr:row>
      <xdr:rowOff>154212</xdr:rowOff>
    </xdr:to>
    <xdr:cxnSp macro="">
      <xdr:nvCxnSpPr>
        <xdr:cNvPr id="479" name="直線コネクタ 478"/>
        <xdr:cNvCxnSpPr/>
      </xdr:nvCxnSpPr>
      <xdr:spPr>
        <a:xfrm flipV="1">
          <a:off x="7861300" y="17973450"/>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102077</xdr:rowOff>
    </xdr:from>
    <xdr:to>
      <xdr:col>36</xdr:col>
      <xdr:colOff>165100</xdr:colOff>
      <xdr:row>105</xdr:row>
      <xdr:rowOff>32227</xdr:rowOff>
    </xdr:to>
    <xdr:sp macro="" textlink="">
      <xdr:nvSpPr>
        <xdr:cNvPr id="480" name="楕円 479"/>
        <xdr:cNvSpPr/>
      </xdr:nvSpPr>
      <xdr:spPr>
        <a:xfrm>
          <a:off x="6921500" y="179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152877</xdr:rowOff>
    </xdr:from>
    <xdr:to>
      <xdr:col>41</xdr:col>
      <xdr:colOff>50800</xdr:colOff>
      <xdr:row>104</xdr:row>
      <xdr:rowOff>154212</xdr:rowOff>
    </xdr:to>
    <xdr:cxnSp macro="">
      <xdr:nvCxnSpPr>
        <xdr:cNvPr id="481" name="直線コネクタ 480"/>
        <xdr:cNvCxnSpPr/>
      </xdr:nvCxnSpPr>
      <xdr:spPr>
        <a:xfrm>
          <a:off x="6972300" y="1798367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162402</xdr:rowOff>
    </xdr:from>
    <xdr:ext cx="599010" cy="259045"/>
    <xdr:sp macro="" textlink="">
      <xdr:nvSpPr>
        <xdr:cNvPr id="482" name="n_1aveValue【港湾・漁港】&#10;一人当たり有形固定資産（償却資産）額"/>
        <xdr:cNvSpPr txBox="1"/>
      </xdr:nvSpPr>
      <xdr:spPr>
        <a:xfrm>
          <a:off x="9327095" y="1816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41276</xdr:rowOff>
    </xdr:from>
    <xdr:ext cx="534377" cy="259045"/>
    <xdr:sp macro="" textlink="">
      <xdr:nvSpPr>
        <xdr:cNvPr id="483" name="n_2aveValue【港湾・漁港】&#10;一人当たり有形固定資産（償却資産）額"/>
        <xdr:cNvSpPr txBox="1"/>
      </xdr:nvSpPr>
      <xdr:spPr>
        <a:xfrm>
          <a:off x="8483111" y="182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192</xdr:rowOff>
    </xdr:from>
    <xdr:ext cx="599010" cy="259045"/>
    <xdr:sp macro="" textlink="">
      <xdr:nvSpPr>
        <xdr:cNvPr id="484" name="n_3aveValue【港湾・漁港】&#10;一人当たり有形固定資産（償却資産）額"/>
        <xdr:cNvSpPr txBox="1"/>
      </xdr:nvSpPr>
      <xdr:spPr>
        <a:xfrm>
          <a:off x="7561795" y="181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113588</xdr:rowOff>
    </xdr:from>
    <xdr:ext cx="599010" cy="259045"/>
    <xdr:sp macro="" textlink="">
      <xdr:nvSpPr>
        <xdr:cNvPr id="485" name="n_4aveValue【港湾・漁港】&#10;一人当たり有形固定資産（償却資産）額"/>
        <xdr:cNvSpPr txBox="1"/>
      </xdr:nvSpPr>
      <xdr:spPr>
        <a:xfrm>
          <a:off x="6672795" y="1811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17248</xdr:rowOff>
    </xdr:from>
    <xdr:ext cx="599010" cy="259045"/>
    <xdr:sp macro="" textlink="">
      <xdr:nvSpPr>
        <xdr:cNvPr id="486" name="n_1mainValue【港湾・漁港】&#10;一人当たり有形固定資産（償却資産）額"/>
        <xdr:cNvSpPr txBox="1"/>
      </xdr:nvSpPr>
      <xdr:spPr>
        <a:xfrm>
          <a:off x="9327095" y="1767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38527</xdr:rowOff>
    </xdr:from>
    <xdr:ext cx="599010" cy="259045"/>
    <xdr:sp macro="" textlink="">
      <xdr:nvSpPr>
        <xdr:cNvPr id="487" name="n_2mainValue【港湾・漁港】&#10;一人当たり有形固定資産（償却資産）額"/>
        <xdr:cNvSpPr txBox="1"/>
      </xdr:nvSpPr>
      <xdr:spPr>
        <a:xfrm>
          <a:off x="8450795" y="1769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50089</xdr:rowOff>
    </xdr:from>
    <xdr:ext cx="599010" cy="259045"/>
    <xdr:sp macro="" textlink="">
      <xdr:nvSpPr>
        <xdr:cNvPr id="488" name="n_3mainValue【港湾・漁港】&#10;一人当たり有形固定資産（償却資産）額"/>
        <xdr:cNvSpPr txBox="1"/>
      </xdr:nvSpPr>
      <xdr:spPr>
        <a:xfrm>
          <a:off x="7561795" y="1770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48754</xdr:rowOff>
    </xdr:from>
    <xdr:ext cx="599010" cy="259045"/>
    <xdr:sp macro="" textlink="">
      <xdr:nvSpPr>
        <xdr:cNvPr id="489" name="n_4mainValue【港湾・漁港】&#10;一人当たり有形固定資産（償却資産）額"/>
        <xdr:cNvSpPr txBox="1"/>
      </xdr:nvSpPr>
      <xdr:spPr>
        <a:xfrm>
          <a:off x="6672795" y="1770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514" name="直線コネクタ 513"/>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517"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518" name="直線コネクタ 517"/>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519"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20" name="フローチャート: 判断 519"/>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521" name="フローチャート: 判断 520"/>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22" name="フローチャート: 判断 521"/>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フローチャート: 判断 522"/>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4" name="フローチャート: 判断 523"/>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149225</xdr:rowOff>
    </xdr:from>
    <xdr:to>
      <xdr:col>85</xdr:col>
      <xdr:colOff>177800</xdr:colOff>
      <xdr:row>34</xdr:row>
      <xdr:rowOff>79375</xdr:rowOff>
    </xdr:to>
    <xdr:sp macro="" textlink="">
      <xdr:nvSpPr>
        <xdr:cNvPr id="530" name="楕円 529"/>
        <xdr:cNvSpPr/>
      </xdr:nvSpPr>
      <xdr:spPr>
        <a:xfrm>
          <a:off x="162687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652</xdr:rowOff>
    </xdr:from>
    <xdr:ext cx="405111" cy="259045"/>
    <xdr:sp macro="" textlink="">
      <xdr:nvSpPr>
        <xdr:cNvPr id="531" name="【認定こども園・幼稚園・保育所】&#10;有形固定資産減価償却率該当値テキスト"/>
        <xdr:cNvSpPr txBox="1"/>
      </xdr:nvSpPr>
      <xdr:spPr>
        <a:xfrm>
          <a:off x="16357600"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141605</xdr:rowOff>
    </xdr:from>
    <xdr:to>
      <xdr:col>81</xdr:col>
      <xdr:colOff>101600</xdr:colOff>
      <xdr:row>34</xdr:row>
      <xdr:rowOff>71755</xdr:rowOff>
    </xdr:to>
    <xdr:sp macro="" textlink="">
      <xdr:nvSpPr>
        <xdr:cNvPr id="532" name="楕円 531"/>
        <xdr:cNvSpPr/>
      </xdr:nvSpPr>
      <xdr:spPr>
        <a:xfrm>
          <a:off x="15430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20955</xdr:rowOff>
    </xdr:from>
    <xdr:to>
      <xdr:col>85</xdr:col>
      <xdr:colOff>127000</xdr:colOff>
      <xdr:row>34</xdr:row>
      <xdr:rowOff>28575</xdr:rowOff>
    </xdr:to>
    <xdr:cxnSp macro="">
      <xdr:nvCxnSpPr>
        <xdr:cNvPr id="533" name="直線コネクタ 532"/>
        <xdr:cNvCxnSpPr/>
      </xdr:nvCxnSpPr>
      <xdr:spPr>
        <a:xfrm>
          <a:off x="15481300" y="58502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86360</xdr:rowOff>
    </xdr:from>
    <xdr:to>
      <xdr:col>76</xdr:col>
      <xdr:colOff>165100</xdr:colOff>
      <xdr:row>34</xdr:row>
      <xdr:rowOff>16510</xdr:rowOff>
    </xdr:to>
    <xdr:sp macro="" textlink="">
      <xdr:nvSpPr>
        <xdr:cNvPr id="534" name="楕円 533"/>
        <xdr:cNvSpPr/>
      </xdr:nvSpPr>
      <xdr:spPr>
        <a:xfrm>
          <a:off x="14541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137160</xdr:rowOff>
    </xdr:from>
    <xdr:to>
      <xdr:col>81</xdr:col>
      <xdr:colOff>50800</xdr:colOff>
      <xdr:row>34</xdr:row>
      <xdr:rowOff>20955</xdr:rowOff>
    </xdr:to>
    <xdr:cxnSp macro="">
      <xdr:nvCxnSpPr>
        <xdr:cNvPr id="535" name="直線コネクタ 534"/>
        <xdr:cNvCxnSpPr/>
      </xdr:nvCxnSpPr>
      <xdr:spPr>
        <a:xfrm>
          <a:off x="14592300" y="57950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33020</xdr:rowOff>
    </xdr:from>
    <xdr:to>
      <xdr:col>72</xdr:col>
      <xdr:colOff>38100</xdr:colOff>
      <xdr:row>33</xdr:row>
      <xdr:rowOff>134620</xdr:rowOff>
    </xdr:to>
    <xdr:sp macro="" textlink="">
      <xdr:nvSpPr>
        <xdr:cNvPr id="536" name="楕円 535"/>
        <xdr:cNvSpPr/>
      </xdr:nvSpPr>
      <xdr:spPr>
        <a:xfrm>
          <a:off x="13652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83820</xdr:rowOff>
    </xdr:from>
    <xdr:to>
      <xdr:col>76</xdr:col>
      <xdr:colOff>114300</xdr:colOff>
      <xdr:row>33</xdr:row>
      <xdr:rowOff>137160</xdr:rowOff>
    </xdr:to>
    <xdr:cxnSp macro="">
      <xdr:nvCxnSpPr>
        <xdr:cNvPr id="537" name="直線コネクタ 536"/>
        <xdr:cNvCxnSpPr/>
      </xdr:nvCxnSpPr>
      <xdr:spPr>
        <a:xfrm>
          <a:off x="13703300" y="57416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82550</xdr:rowOff>
    </xdr:from>
    <xdr:to>
      <xdr:col>67</xdr:col>
      <xdr:colOff>101600</xdr:colOff>
      <xdr:row>35</xdr:row>
      <xdr:rowOff>12700</xdr:rowOff>
    </xdr:to>
    <xdr:sp macro="" textlink="">
      <xdr:nvSpPr>
        <xdr:cNvPr id="538" name="楕円 537"/>
        <xdr:cNvSpPr/>
      </xdr:nvSpPr>
      <xdr:spPr>
        <a:xfrm>
          <a:off x="12763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83820</xdr:rowOff>
    </xdr:from>
    <xdr:to>
      <xdr:col>71</xdr:col>
      <xdr:colOff>177800</xdr:colOff>
      <xdr:row>34</xdr:row>
      <xdr:rowOff>133350</xdr:rowOff>
    </xdr:to>
    <xdr:cxnSp macro="">
      <xdr:nvCxnSpPr>
        <xdr:cNvPr id="539" name="直線コネクタ 538"/>
        <xdr:cNvCxnSpPr/>
      </xdr:nvCxnSpPr>
      <xdr:spPr>
        <a:xfrm flipV="1">
          <a:off x="12814300" y="574167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540" name="n_1aveValue【認定こども園・幼稚園・保育所】&#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541" name="n_2aveValue【認定こども園・幼稚園・保育所】&#10;有形固定資産減価償却率"/>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42"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3"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88282</xdr:rowOff>
    </xdr:from>
    <xdr:ext cx="405111" cy="259045"/>
    <xdr:sp macro="" textlink="">
      <xdr:nvSpPr>
        <xdr:cNvPr id="544" name="n_1mainValue【認定こども園・幼稚園・保育所】&#10;有形固定資産減価償却率"/>
        <xdr:cNvSpPr txBox="1"/>
      </xdr:nvSpPr>
      <xdr:spPr>
        <a:xfrm>
          <a:off x="152660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33037</xdr:rowOff>
    </xdr:from>
    <xdr:ext cx="405111" cy="259045"/>
    <xdr:sp macro="" textlink="">
      <xdr:nvSpPr>
        <xdr:cNvPr id="545" name="n_2mainValue【認定こども園・幼稚園・保育所】&#10;有形固定資産減価償却率"/>
        <xdr:cNvSpPr txBox="1"/>
      </xdr:nvSpPr>
      <xdr:spPr>
        <a:xfrm>
          <a:off x="14389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151147</xdr:rowOff>
    </xdr:from>
    <xdr:ext cx="405111" cy="259045"/>
    <xdr:sp macro="" textlink="">
      <xdr:nvSpPr>
        <xdr:cNvPr id="546" name="n_3mainValue【認定こども園・幼稚園・保育所】&#10;有形固定資産減価償却率"/>
        <xdr:cNvSpPr txBox="1"/>
      </xdr:nvSpPr>
      <xdr:spPr>
        <a:xfrm>
          <a:off x="13500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29227</xdr:rowOff>
    </xdr:from>
    <xdr:ext cx="405111" cy="259045"/>
    <xdr:sp macro="" textlink="">
      <xdr:nvSpPr>
        <xdr:cNvPr id="547" name="n_4mainValue【認定こども園・幼稚園・保育所】&#10;有形固定資産減価償却率"/>
        <xdr:cNvSpPr txBox="1"/>
      </xdr:nvSpPr>
      <xdr:spPr>
        <a:xfrm>
          <a:off x="12611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569" name="直線コネクタ 568"/>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572"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573" name="直線コネクタ 572"/>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574"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75" name="フローチャート: 判断 574"/>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576" name="フローチャート: 判断 575"/>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77" name="フローチャート: 判断 576"/>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579" name="フローチャート: 判断 578"/>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121412</xdr:rowOff>
    </xdr:from>
    <xdr:to>
      <xdr:col>116</xdr:col>
      <xdr:colOff>114300</xdr:colOff>
      <xdr:row>39</xdr:row>
      <xdr:rowOff>51562</xdr:rowOff>
    </xdr:to>
    <xdr:sp macro="" textlink="">
      <xdr:nvSpPr>
        <xdr:cNvPr id="585" name="楕円 584"/>
        <xdr:cNvSpPr/>
      </xdr:nvSpPr>
      <xdr:spPr>
        <a:xfrm>
          <a:off x="22110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144289</xdr:rowOff>
    </xdr:from>
    <xdr:ext cx="469744" cy="259045"/>
    <xdr:sp macro="" textlink="">
      <xdr:nvSpPr>
        <xdr:cNvPr id="586" name="【認定こども園・幼稚園・保育所】&#10;一人当たり面積該当値テキスト"/>
        <xdr:cNvSpPr txBox="1"/>
      </xdr:nvSpPr>
      <xdr:spPr>
        <a:xfrm>
          <a:off x="22199600" y="64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123698</xdr:rowOff>
    </xdr:from>
    <xdr:to>
      <xdr:col>112</xdr:col>
      <xdr:colOff>38100</xdr:colOff>
      <xdr:row>39</xdr:row>
      <xdr:rowOff>53848</xdr:rowOff>
    </xdr:to>
    <xdr:sp macro="" textlink="">
      <xdr:nvSpPr>
        <xdr:cNvPr id="587" name="楕円 586"/>
        <xdr:cNvSpPr/>
      </xdr:nvSpPr>
      <xdr:spPr>
        <a:xfrm>
          <a:off x="21272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xdr:rowOff>
    </xdr:from>
    <xdr:to>
      <xdr:col>116</xdr:col>
      <xdr:colOff>63500</xdr:colOff>
      <xdr:row>39</xdr:row>
      <xdr:rowOff>3048</xdr:rowOff>
    </xdr:to>
    <xdr:cxnSp macro="">
      <xdr:nvCxnSpPr>
        <xdr:cNvPr id="588" name="直線コネクタ 587"/>
        <xdr:cNvCxnSpPr/>
      </xdr:nvCxnSpPr>
      <xdr:spPr>
        <a:xfrm flipV="1">
          <a:off x="21323300" y="66873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125984</xdr:rowOff>
    </xdr:from>
    <xdr:to>
      <xdr:col>107</xdr:col>
      <xdr:colOff>101600</xdr:colOff>
      <xdr:row>39</xdr:row>
      <xdr:rowOff>56134</xdr:rowOff>
    </xdr:to>
    <xdr:sp macro="" textlink="">
      <xdr:nvSpPr>
        <xdr:cNvPr id="589" name="楕円 588"/>
        <xdr:cNvSpPr/>
      </xdr:nvSpPr>
      <xdr:spPr>
        <a:xfrm>
          <a:off x="2038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xdr:rowOff>
    </xdr:from>
    <xdr:to>
      <xdr:col>111</xdr:col>
      <xdr:colOff>177800</xdr:colOff>
      <xdr:row>39</xdr:row>
      <xdr:rowOff>5334</xdr:rowOff>
    </xdr:to>
    <xdr:cxnSp macro="">
      <xdr:nvCxnSpPr>
        <xdr:cNvPr id="590" name="直線コネクタ 589"/>
        <xdr:cNvCxnSpPr/>
      </xdr:nvCxnSpPr>
      <xdr:spPr>
        <a:xfrm flipV="1">
          <a:off x="20434300" y="6689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128270</xdr:rowOff>
    </xdr:from>
    <xdr:to>
      <xdr:col>102</xdr:col>
      <xdr:colOff>165100</xdr:colOff>
      <xdr:row>39</xdr:row>
      <xdr:rowOff>58420</xdr:rowOff>
    </xdr:to>
    <xdr:sp macro="" textlink="">
      <xdr:nvSpPr>
        <xdr:cNvPr id="591" name="楕円 590"/>
        <xdr:cNvSpPr/>
      </xdr:nvSpPr>
      <xdr:spPr>
        <a:xfrm>
          <a:off x="19494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xdr:rowOff>
    </xdr:from>
    <xdr:to>
      <xdr:col>107</xdr:col>
      <xdr:colOff>50800</xdr:colOff>
      <xdr:row>39</xdr:row>
      <xdr:rowOff>7620</xdr:rowOff>
    </xdr:to>
    <xdr:cxnSp macro="">
      <xdr:nvCxnSpPr>
        <xdr:cNvPr id="592" name="直線コネクタ 591"/>
        <xdr:cNvCxnSpPr/>
      </xdr:nvCxnSpPr>
      <xdr:spPr>
        <a:xfrm flipV="1">
          <a:off x="19545300" y="66918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93" name="楕円 592"/>
        <xdr:cNvSpPr/>
      </xdr:nvSpPr>
      <xdr:spPr>
        <a:xfrm>
          <a:off x="18605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xdr:rowOff>
    </xdr:from>
    <xdr:to>
      <xdr:col>102</xdr:col>
      <xdr:colOff>114300</xdr:colOff>
      <xdr:row>39</xdr:row>
      <xdr:rowOff>73914</xdr:rowOff>
    </xdr:to>
    <xdr:cxnSp macro="">
      <xdr:nvCxnSpPr>
        <xdr:cNvPr id="594" name="直線コネクタ 593"/>
        <xdr:cNvCxnSpPr/>
      </xdr:nvCxnSpPr>
      <xdr:spPr>
        <a:xfrm flipV="1">
          <a:off x="18656300" y="669417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595"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9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98"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70375</xdr:rowOff>
    </xdr:from>
    <xdr:ext cx="469744" cy="259045"/>
    <xdr:sp macro="" textlink="">
      <xdr:nvSpPr>
        <xdr:cNvPr id="599" name="n_1mainValue【認定こども園・幼稚園・保育所】&#10;一人当たり面積"/>
        <xdr:cNvSpPr txBox="1"/>
      </xdr:nvSpPr>
      <xdr:spPr>
        <a:xfrm>
          <a:off x="210757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600" name="n_2main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74947</xdr:rowOff>
    </xdr:from>
    <xdr:ext cx="469744" cy="259045"/>
    <xdr:sp macro="" textlink="">
      <xdr:nvSpPr>
        <xdr:cNvPr id="601" name="n_3mainValue【認定こども園・幼稚園・保育所】&#10;一人当たり面積"/>
        <xdr:cNvSpPr txBox="1"/>
      </xdr:nvSpPr>
      <xdr:spPr>
        <a:xfrm>
          <a:off x="19310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602" name="n_4main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627" name="直線コネクタ 626"/>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628"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629" name="直線コネクタ 628"/>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0"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1" name="直線コネクタ 630"/>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632"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3" name="フローチャート: 判断 632"/>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4" name="フローチャート: 判断 633"/>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5" name="フローチャート: 判断 634"/>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6" name="フローチャート: 判断 635"/>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7" name="フローチャート: 判断 636"/>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156845</xdr:rowOff>
    </xdr:from>
    <xdr:to>
      <xdr:col>85</xdr:col>
      <xdr:colOff>177800</xdr:colOff>
      <xdr:row>58</xdr:row>
      <xdr:rowOff>86995</xdr:rowOff>
    </xdr:to>
    <xdr:sp macro="" textlink="">
      <xdr:nvSpPr>
        <xdr:cNvPr id="643" name="楕円 642"/>
        <xdr:cNvSpPr/>
      </xdr:nvSpPr>
      <xdr:spPr>
        <a:xfrm>
          <a:off x="162687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8272</xdr:rowOff>
    </xdr:from>
    <xdr:ext cx="405111" cy="259045"/>
    <xdr:sp macro="" textlink="">
      <xdr:nvSpPr>
        <xdr:cNvPr id="644" name="【学校施設】&#10;有形固定資産減価償却率該当値テキスト"/>
        <xdr:cNvSpPr txBox="1"/>
      </xdr:nvSpPr>
      <xdr:spPr>
        <a:xfrm>
          <a:off x="16357600"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118745</xdr:rowOff>
    </xdr:from>
    <xdr:to>
      <xdr:col>81</xdr:col>
      <xdr:colOff>101600</xdr:colOff>
      <xdr:row>58</xdr:row>
      <xdr:rowOff>48895</xdr:rowOff>
    </xdr:to>
    <xdr:sp macro="" textlink="">
      <xdr:nvSpPr>
        <xdr:cNvPr id="645" name="楕円 644"/>
        <xdr:cNvSpPr/>
      </xdr:nvSpPr>
      <xdr:spPr>
        <a:xfrm>
          <a:off x="15430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169545</xdr:rowOff>
    </xdr:from>
    <xdr:to>
      <xdr:col>85</xdr:col>
      <xdr:colOff>127000</xdr:colOff>
      <xdr:row>58</xdr:row>
      <xdr:rowOff>36195</xdr:rowOff>
    </xdr:to>
    <xdr:cxnSp macro="">
      <xdr:nvCxnSpPr>
        <xdr:cNvPr id="646" name="直線コネクタ 645"/>
        <xdr:cNvCxnSpPr/>
      </xdr:nvCxnSpPr>
      <xdr:spPr>
        <a:xfrm>
          <a:off x="15481300" y="99421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101600</xdr:rowOff>
    </xdr:from>
    <xdr:to>
      <xdr:col>76</xdr:col>
      <xdr:colOff>165100</xdr:colOff>
      <xdr:row>58</xdr:row>
      <xdr:rowOff>31750</xdr:rowOff>
    </xdr:to>
    <xdr:sp macro="" textlink="">
      <xdr:nvSpPr>
        <xdr:cNvPr id="647" name="楕円 646"/>
        <xdr:cNvSpPr/>
      </xdr:nvSpPr>
      <xdr:spPr>
        <a:xfrm>
          <a:off x="14541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152400</xdr:rowOff>
    </xdr:from>
    <xdr:to>
      <xdr:col>81</xdr:col>
      <xdr:colOff>50800</xdr:colOff>
      <xdr:row>57</xdr:row>
      <xdr:rowOff>169545</xdr:rowOff>
    </xdr:to>
    <xdr:cxnSp macro="">
      <xdr:nvCxnSpPr>
        <xdr:cNvPr id="648" name="直線コネクタ 647"/>
        <xdr:cNvCxnSpPr/>
      </xdr:nvCxnSpPr>
      <xdr:spPr>
        <a:xfrm>
          <a:off x="14592300" y="99250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649" name="楕円 648"/>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57</xdr:row>
      <xdr:rowOff>152400</xdr:rowOff>
    </xdr:to>
    <xdr:cxnSp macro="">
      <xdr:nvCxnSpPr>
        <xdr:cNvPr id="650" name="直線コネクタ 649"/>
        <xdr:cNvCxnSpPr/>
      </xdr:nvCxnSpPr>
      <xdr:spPr>
        <a:xfrm>
          <a:off x="13703300" y="9909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38735</xdr:rowOff>
    </xdr:from>
    <xdr:to>
      <xdr:col>67</xdr:col>
      <xdr:colOff>101600</xdr:colOff>
      <xdr:row>57</xdr:row>
      <xdr:rowOff>140335</xdr:rowOff>
    </xdr:to>
    <xdr:sp macro="" textlink="">
      <xdr:nvSpPr>
        <xdr:cNvPr id="651" name="楕円 650"/>
        <xdr:cNvSpPr/>
      </xdr:nvSpPr>
      <xdr:spPr>
        <a:xfrm>
          <a:off x="12763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89535</xdr:rowOff>
    </xdr:from>
    <xdr:to>
      <xdr:col>71</xdr:col>
      <xdr:colOff>177800</xdr:colOff>
      <xdr:row>57</xdr:row>
      <xdr:rowOff>137160</xdr:rowOff>
    </xdr:to>
    <xdr:cxnSp macro="">
      <xdr:nvCxnSpPr>
        <xdr:cNvPr id="652" name="直線コネクタ 651"/>
        <xdr:cNvCxnSpPr/>
      </xdr:nvCxnSpPr>
      <xdr:spPr>
        <a:xfrm>
          <a:off x="12814300" y="98621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53"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654" name="n_2aveValue【学校施設】&#10;有形固定資産減価償却率"/>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655"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56"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65422</xdr:rowOff>
    </xdr:from>
    <xdr:ext cx="405111" cy="259045"/>
    <xdr:sp macro="" textlink="">
      <xdr:nvSpPr>
        <xdr:cNvPr id="657" name="n_1mainValue【学校施設】&#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48277</xdr:rowOff>
    </xdr:from>
    <xdr:ext cx="405111" cy="259045"/>
    <xdr:sp macro="" textlink="">
      <xdr:nvSpPr>
        <xdr:cNvPr id="658" name="n_2mainValue【学校施設】&#10;有形固定資産減価償却率"/>
        <xdr:cNvSpPr txBox="1"/>
      </xdr:nvSpPr>
      <xdr:spPr>
        <a:xfrm>
          <a:off x="14389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659" name="n_3mainValue【学校施設】&#10;有形固定資産減価償却率"/>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156862</xdr:rowOff>
    </xdr:from>
    <xdr:ext cx="405111" cy="259045"/>
    <xdr:sp macro="" textlink="">
      <xdr:nvSpPr>
        <xdr:cNvPr id="660" name="n_4mainValue【学校施設】&#10;有形固定資産減価償却率"/>
        <xdr:cNvSpPr txBox="1"/>
      </xdr:nvSpPr>
      <xdr:spPr>
        <a:xfrm>
          <a:off x="126117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685" name="直線コネクタ 684"/>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686"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687" name="直線コネクタ 686"/>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88"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89" name="直線コネクタ 68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690"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691" name="フローチャート: 判断 690"/>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692" name="フローチャート: 判断 691"/>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93" name="フローチャート: 判断 692"/>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694" name="フローチャート: 判断 693"/>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695" name="フローチャート: 判断 694"/>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83312</xdr:rowOff>
    </xdr:from>
    <xdr:to>
      <xdr:col>116</xdr:col>
      <xdr:colOff>114300</xdr:colOff>
      <xdr:row>60</xdr:row>
      <xdr:rowOff>13462</xdr:rowOff>
    </xdr:to>
    <xdr:sp macro="" textlink="">
      <xdr:nvSpPr>
        <xdr:cNvPr id="701" name="楕円 700"/>
        <xdr:cNvSpPr/>
      </xdr:nvSpPr>
      <xdr:spPr>
        <a:xfrm>
          <a:off x="221107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106189</xdr:rowOff>
    </xdr:from>
    <xdr:ext cx="469744" cy="259045"/>
    <xdr:sp macro="" textlink="">
      <xdr:nvSpPr>
        <xdr:cNvPr id="702" name="【学校施設】&#10;一人当たり面積該当値テキスト"/>
        <xdr:cNvSpPr txBox="1"/>
      </xdr:nvSpPr>
      <xdr:spPr>
        <a:xfrm>
          <a:off x="22199600"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90932</xdr:rowOff>
    </xdr:from>
    <xdr:to>
      <xdr:col>112</xdr:col>
      <xdr:colOff>38100</xdr:colOff>
      <xdr:row>60</xdr:row>
      <xdr:rowOff>21082</xdr:rowOff>
    </xdr:to>
    <xdr:sp macro="" textlink="">
      <xdr:nvSpPr>
        <xdr:cNvPr id="703" name="楕円 702"/>
        <xdr:cNvSpPr/>
      </xdr:nvSpPr>
      <xdr:spPr>
        <a:xfrm>
          <a:off x="21272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134112</xdr:rowOff>
    </xdr:from>
    <xdr:to>
      <xdr:col>116</xdr:col>
      <xdr:colOff>63500</xdr:colOff>
      <xdr:row>59</xdr:row>
      <xdr:rowOff>141732</xdr:rowOff>
    </xdr:to>
    <xdr:cxnSp macro="">
      <xdr:nvCxnSpPr>
        <xdr:cNvPr id="704" name="直線コネクタ 703"/>
        <xdr:cNvCxnSpPr/>
      </xdr:nvCxnSpPr>
      <xdr:spPr>
        <a:xfrm flipV="1">
          <a:off x="21323300" y="1024966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100838</xdr:rowOff>
    </xdr:from>
    <xdr:to>
      <xdr:col>107</xdr:col>
      <xdr:colOff>101600</xdr:colOff>
      <xdr:row>60</xdr:row>
      <xdr:rowOff>30988</xdr:rowOff>
    </xdr:to>
    <xdr:sp macro="" textlink="">
      <xdr:nvSpPr>
        <xdr:cNvPr id="705" name="楕円 704"/>
        <xdr:cNvSpPr/>
      </xdr:nvSpPr>
      <xdr:spPr>
        <a:xfrm>
          <a:off x="20383500" y="1021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141732</xdr:rowOff>
    </xdr:from>
    <xdr:to>
      <xdr:col>111</xdr:col>
      <xdr:colOff>177800</xdr:colOff>
      <xdr:row>59</xdr:row>
      <xdr:rowOff>151638</xdr:rowOff>
    </xdr:to>
    <xdr:cxnSp macro="">
      <xdr:nvCxnSpPr>
        <xdr:cNvPr id="706" name="直線コネクタ 705"/>
        <xdr:cNvCxnSpPr/>
      </xdr:nvCxnSpPr>
      <xdr:spPr>
        <a:xfrm flipV="1">
          <a:off x="20434300" y="1025728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109220</xdr:rowOff>
    </xdr:from>
    <xdr:to>
      <xdr:col>102</xdr:col>
      <xdr:colOff>165100</xdr:colOff>
      <xdr:row>60</xdr:row>
      <xdr:rowOff>39370</xdr:rowOff>
    </xdr:to>
    <xdr:sp macro="" textlink="">
      <xdr:nvSpPr>
        <xdr:cNvPr id="707" name="楕円 706"/>
        <xdr:cNvSpPr/>
      </xdr:nvSpPr>
      <xdr:spPr>
        <a:xfrm>
          <a:off x="19494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151638</xdr:rowOff>
    </xdr:from>
    <xdr:to>
      <xdr:col>107</xdr:col>
      <xdr:colOff>50800</xdr:colOff>
      <xdr:row>59</xdr:row>
      <xdr:rowOff>160020</xdr:rowOff>
    </xdr:to>
    <xdr:cxnSp macro="">
      <xdr:nvCxnSpPr>
        <xdr:cNvPr id="708" name="直線コネクタ 707"/>
        <xdr:cNvCxnSpPr/>
      </xdr:nvCxnSpPr>
      <xdr:spPr>
        <a:xfrm flipV="1">
          <a:off x="19545300" y="1026718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98552</xdr:rowOff>
    </xdr:from>
    <xdr:to>
      <xdr:col>98</xdr:col>
      <xdr:colOff>38100</xdr:colOff>
      <xdr:row>61</xdr:row>
      <xdr:rowOff>28702</xdr:rowOff>
    </xdr:to>
    <xdr:sp macro="" textlink="">
      <xdr:nvSpPr>
        <xdr:cNvPr id="709" name="楕円 708"/>
        <xdr:cNvSpPr/>
      </xdr:nvSpPr>
      <xdr:spPr>
        <a:xfrm>
          <a:off x="18605500" y="103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160020</xdr:rowOff>
    </xdr:from>
    <xdr:to>
      <xdr:col>102</xdr:col>
      <xdr:colOff>114300</xdr:colOff>
      <xdr:row>60</xdr:row>
      <xdr:rowOff>149352</xdr:rowOff>
    </xdr:to>
    <xdr:cxnSp macro="">
      <xdr:nvCxnSpPr>
        <xdr:cNvPr id="710" name="直線コネクタ 709"/>
        <xdr:cNvCxnSpPr/>
      </xdr:nvCxnSpPr>
      <xdr:spPr>
        <a:xfrm flipV="1">
          <a:off x="18656300" y="10275570"/>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711"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12"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713"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714"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37609</xdr:rowOff>
    </xdr:from>
    <xdr:ext cx="469744" cy="259045"/>
    <xdr:sp macro="" textlink="">
      <xdr:nvSpPr>
        <xdr:cNvPr id="715" name="n_1mainValue【学校施設】&#10;一人当たり面積"/>
        <xdr:cNvSpPr txBox="1"/>
      </xdr:nvSpPr>
      <xdr:spPr>
        <a:xfrm>
          <a:off x="210757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47515</xdr:rowOff>
    </xdr:from>
    <xdr:ext cx="469744" cy="259045"/>
    <xdr:sp macro="" textlink="">
      <xdr:nvSpPr>
        <xdr:cNvPr id="716" name="n_2mainValue【学校施設】&#10;一人当たり面積"/>
        <xdr:cNvSpPr txBox="1"/>
      </xdr:nvSpPr>
      <xdr:spPr>
        <a:xfrm>
          <a:off x="20199427" y="999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55897</xdr:rowOff>
    </xdr:from>
    <xdr:ext cx="469744" cy="259045"/>
    <xdr:sp macro="" textlink="">
      <xdr:nvSpPr>
        <xdr:cNvPr id="717" name="n_3mainValue【学校施設】&#10;一人当たり面積"/>
        <xdr:cNvSpPr txBox="1"/>
      </xdr:nvSpPr>
      <xdr:spPr>
        <a:xfrm>
          <a:off x="193104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45229</xdr:rowOff>
    </xdr:from>
    <xdr:ext cx="469744" cy="259045"/>
    <xdr:sp macro="" textlink="">
      <xdr:nvSpPr>
        <xdr:cNvPr id="718" name="n_4mainValue【学校施設】&#10;一人当たり面積"/>
        <xdr:cNvSpPr txBox="1"/>
      </xdr:nvSpPr>
      <xdr:spPr>
        <a:xfrm>
          <a:off x="18421427" y="1016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744" name="直線コネクタ 743"/>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747"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748" name="直線コネクタ 747"/>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749"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750" name="フローチャート: 判断 749"/>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751" name="フローチャート: 判断 750"/>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753" name="フローチャート: 判断 752"/>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754" name="フローチャート: 判断 753"/>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150586</xdr:rowOff>
    </xdr:from>
    <xdr:to>
      <xdr:col>85</xdr:col>
      <xdr:colOff>177800</xdr:colOff>
      <xdr:row>81</xdr:row>
      <xdr:rowOff>80736</xdr:rowOff>
    </xdr:to>
    <xdr:sp macro="" textlink="">
      <xdr:nvSpPr>
        <xdr:cNvPr id="760" name="楕円 759"/>
        <xdr:cNvSpPr/>
      </xdr:nvSpPr>
      <xdr:spPr>
        <a:xfrm>
          <a:off x="16268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2013</xdr:rowOff>
    </xdr:from>
    <xdr:ext cx="405111" cy="259045"/>
    <xdr:sp macro="" textlink="">
      <xdr:nvSpPr>
        <xdr:cNvPr id="761" name="【児童館】&#10;有形固定資産減価償却率該当値テキスト"/>
        <xdr:cNvSpPr txBox="1"/>
      </xdr:nvSpPr>
      <xdr:spPr>
        <a:xfrm>
          <a:off x="163576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762" name="楕円 761"/>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29936</xdr:rowOff>
    </xdr:to>
    <xdr:cxnSp macro="">
      <xdr:nvCxnSpPr>
        <xdr:cNvPr id="763" name="直線コネクタ 762"/>
        <xdr:cNvCxnSpPr/>
      </xdr:nvCxnSpPr>
      <xdr:spPr>
        <a:xfrm>
          <a:off x="15481300" y="138814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117929</xdr:rowOff>
    </xdr:from>
    <xdr:to>
      <xdr:col>76</xdr:col>
      <xdr:colOff>165100</xdr:colOff>
      <xdr:row>81</xdr:row>
      <xdr:rowOff>48079</xdr:rowOff>
    </xdr:to>
    <xdr:sp macro="" textlink="">
      <xdr:nvSpPr>
        <xdr:cNvPr id="764" name="楕円 763"/>
        <xdr:cNvSpPr/>
      </xdr:nvSpPr>
      <xdr:spPr>
        <a:xfrm>
          <a:off x="14541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165463</xdr:rowOff>
    </xdr:from>
    <xdr:to>
      <xdr:col>81</xdr:col>
      <xdr:colOff>50800</xdr:colOff>
      <xdr:row>80</xdr:row>
      <xdr:rowOff>168729</xdr:rowOff>
    </xdr:to>
    <xdr:cxnSp macro="">
      <xdr:nvCxnSpPr>
        <xdr:cNvPr id="765" name="直線コネクタ 764"/>
        <xdr:cNvCxnSpPr/>
      </xdr:nvCxnSpPr>
      <xdr:spPr>
        <a:xfrm flipV="1">
          <a:off x="14592300" y="138814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88537</xdr:rowOff>
    </xdr:from>
    <xdr:to>
      <xdr:col>72</xdr:col>
      <xdr:colOff>38100</xdr:colOff>
      <xdr:row>81</xdr:row>
      <xdr:rowOff>18687</xdr:rowOff>
    </xdr:to>
    <xdr:sp macro="" textlink="">
      <xdr:nvSpPr>
        <xdr:cNvPr id="766" name="楕円 765"/>
        <xdr:cNvSpPr/>
      </xdr:nvSpPr>
      <xdr:spPr>
        <a:xfrm>
          <a:off x="13652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139337</xdr:rowOff>
    </xdr:from>
    <xdr:to>
      <xdr:col>76</xdr:col>
      <xdr:colOff>114300</xdr:colOff>
      <xdr:row>80</xdr:row>
      <xdr:rowOff>168729</xdr:rowOff>
    </xdr:to>
    <xdr:cxnSp macro="">
      <xdr:nvCxnSpPr>
        <xdr:cNvPr id="767" name="直線コネクタ 766"/>
        <xdr:cNvCxnSpPr/>
      </xdr:nvCxnSpPr>
      <xdr:spPr>
        <a:xfrm>
          <a:off x="13703300" y="138553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52614</xdr:rowOff>
    </xdr:from>
    <xdr:to>
      <xdr:col>67</xdr:col>
      <xdr:colOff>101600</xdr:colOff>
      <xdr:row>80</xdr:row>
      <xdr:rowOff>154214</xdr:rowOff>
    </xdr:to>
    <xdr:sp macro="" textlink="">
      <xdr:nvSpPr>
        <xdr:cNvPr id="768" name="楕円 767"/>
        <xdr:cNvSpPr/>
      </xdr:nvSpPr>
      <xdr:spPr>
        <a:xfrm>
          <a:off x="12763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103414</xdr:rowOff>
    </xdr:from>
    <xdr:to>
      <xdr:col>71</xdr:col>
      <xdr:colOff>177800</xdr:colOff>
      <xdr:row>80</xdr:row>
      <xdr:rowOff>139337</xdr:rowOff>
    </xdr:to>
    <xdr:cxnSp macro="">
      <xdr:nvCxnSpPr>
        <xdr:cNvPr id="769" name="直線コネクタ 768"/>
        <xdr:cNvCxnSpPr/>
      </xdr:nvCxnSpPr>
      <xdr:spPr>
        <a:xfrm>
          <a:off x="12814300" y="1381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770"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771"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772"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773"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774" name="n_1mainValue【児童館】&#10;有形固定資産減価償却率"/>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64606</xdr:rowOff>
    </xdr:from>
    <xdr:ext cx="405111" cy="259045"/>
    <xdr:sp macro="" textlink="">
      <xdr:nvSpPr>
        <xdr:cNvPr id="775" name="n_2mainValue【児童館】&#10;有形固定資産減価償却率"/>
        <xdr:cNvSpPr txBox="1"/>
      </xdr:nvSpPr>
      <xdr:spPr>
        <a:xfrm>
          <a:off x="14389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35214</xdr:rowOff>
    </xdr:from>
    <xdr:ext cx="405111" cy="259045"/>
    <xdr:sp macro="" textlink="">
      <xdr:nvSpPr>
        <xdr:cNvPr id="776" name="n_3mainValue【児童館】&#10;有形固定資産減価償却率"/>
        <xdr:cNvSpPr txBox="1"/>
      </xdr:nvSpPr>
      <xdr:spPr>
        <a:xfrm>
          <a:off x="13500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170741</xdr:rowOff>
    </xdr:from>
    <xdr:ext cx="405111" cy="259045"/>
    <xdr:sp macro="" textlink="">
      <xdr:nvSpPr>
        <xdr:cNvPr id="777" name="n_4mainValue【児童館】&#10;有形固定資産減価償却率"/>
        <xdr:cNvSpPr txBox="1"/>
      </xdr:nvSpPr>
      <xdr:spPr>
        <a:xfrm>
          <a:off x="12611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801" name="直線コネクタ 800"/>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804"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805" name="直線コネクタ 804"/>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06"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7" name="フローチャート: 判断 806"/>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9" name="フローチャート: 判断 808"/>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810" name="フローチャート: 判断 809"/>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811" name="フローチャート: 判断 810"/>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17" name="楕円 816"/>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818"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19" name="楕円 818"/>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820" name="直線コネクタ 819"/>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1" name="楕円 820"/>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822" name="直線コネクタ 821"/>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3" name="楕円 822"/>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824" name="直線コネクタ 823"/>
        <xdr:cNvCxnSpPr/>
      </xdr:nvCxnSpPr>
      <xdr:spPr>
        <a:xfrm>
          <a:off x="19545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25" name="楕円 824"/>
        <xdr:cNvSpPr/>
      </xdr:nvSpPr>
      <xdr:spPr>
        <a:xfrm>
          <a:off x="18605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19050</xdr:rowOff>
    </xdr:to>
    <xdr:cxnSp macro="">
      <xdr:nvCxnSpPr>
        <xdr:cNvPr id="826" name="直線コネクタ 825"/>
        <xdr:cNvCxnSpPr/>
      </xdr:nvCxnSpPr>
      <xdr:spPr>
        <a:xfrm>
          <a:off x="18656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827"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28"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829"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830"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831"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2"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3"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34" name="n_4main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860" name="直線コネクタ 859"/>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863"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864" name="直線コネクタ 863"/>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865"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66" name="フローチャート: 判断 865"/>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867" name="フローチャート: 判断 866"/>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68" name="フローチャート: 判断 867"/>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69" name="フローチャート: 判断 868"/>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70" name="フローチャート: 判断 86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876" name="楕円 875"/>
        <xdr:cNvSpPr/>
      </xdr:nvSpPr>
      <xdr:spPr>
        <a:xfrm>
          <a:off x="16268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87465</xdr:rowOff>
    </xdr:from>
    <xdr:ext cx="405111" cy="259045"/>
    <xdr:sp macro="" textlink="">
      <xdr:nvSpPr>
        <xdr:cNvPr id="877" name="【公民館】&#10;有形固定資産減価償却率該当値テキスト"/>
        <xdr:cNvSpPr txBox="1"/>
      </xdr:nvSpPr>
      <xdr:spPr>
        <a:xfrm>
          <a:off x="16357600" y="1791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92348</xdr:rowOff>
    </xdr:from>
    <xdr:to>
      <xdr:col>81</xdr:col>
      <xdr:colOff>101600</xdr:colOff>
      <xdr:row>106</xdr:row>
      <xdr:rowOff>22498</xdr:rowOff>
    </xdr:to>
    <xdr:sp macro="" textlink="">
      <xdr:nvSpPr>
        <xdr:cNvPr id="878" name="楕円 877"/>
        <xdr:cNvSpPr/>
      </xdr:nvSpPr>
      <xdr:spPr>
        <a:xfrm>
          <a:off x="1543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115388</xdr:rowOff>
    </xdr:from>
    <xdr:to>
      <xdr:col>85</xdr:col>
      <xdr:colOff>127000</xdr:colOff>
      <xdr:row>105</xdr:row>
      <xdr:rowOff>143148</xdr:rowOff>
    </xdr:to>
    <xdr:cxnSp macro="">
      <xdr:nvCxnSpPr>
        <xdr:cNvPr id="879" name="直線コネクタ 878"/>
        <xdr:cNvCxnSpPr/>
      </xdr:nvCxnSpPr>
      <xdr:spPr>
        <a:xfrm flipV="1">
          <a:off x="15481300" y="1811763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80" name="楕円 879"/>
        <xdr:cNvSpPr/>
      </xdr:nvSpPr>
      <xdr:spPr>
        <a:xfrm>
          <a:off x="14541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105</xdr:row>
      <xdr:rowOff>146413</xdr:rowOff>
    </xdr:to>
    <xdr:cxnSp macro="">
      <xdr:nvCxnSpPr>
        <xdr:cNvPr id="881" name="直線コネクタ 880"/>
        <xdr:cNvCxnSpPr/>
      </xdr:nvCxnSpPr>
      <xdr:spPr>
        <a:xfrm flipV="1">
          <a:off x="14592300" y="181453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82" name="楕円 881"/>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146413</xdr:rowOff>
    </xdr:to>
    <xdr:cxnSp macro="">
      <xdr:nvCxnSpPr>
        <xdr:cNvPr id="883" name="直線コネクタ 882"/>
        <xdr:cNvCxnSpPr/>
      </xdr:nvCxnSpPr>
      <xdr:spPr>
        <a:xfrm>
          <a:off x="13703300" y="181356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56424</xdr:rowOff>
    </xdr:from>
    <xdr:to>
      <xdr:col>67</xdr:col>
      <xdr:colOff>101600</xdr:colOff>
      <xdr:row>105</xdr:row>
      <xdr:rowOff>158024</xdr:rowOff>
    </xdr:to>
    <xdr:sp macro="" textlink="">
      <xdr:nvSpPr>
        <xdr:cNvPr id="884" name="楕円 883"/>
        <xdr:cNvSpPr/>
      </xdr:nvSpPr>
      <xdr:spPr>
        <a:xfrm>
          <a:off x="12763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107224</xdr:rowOff>
    </xdr:from>
    <xdr:to>
      <xdr:col>71</xdr:col>
      <xdr:colOff>177800</xdr:colOff>
      <xdr:row>105</xdr:row>
      <xdr:rowOff>133350</xdr:rowOff>
    </xdr:to>
    <xdr:cxnSp macro="">
      <xdr:nvCxnSpPr>
        <xdr:cNvPr id="885" name="直線コネクタ 884"/>
        <xdr:cNvCxnSpPr/>
      </xdr:nvCxnSpPr>
      <xdr:spPr>
        <a:xfrm>
          <a:off x="12814300" y="181094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886"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887"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888"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89"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13625</xdr:rowOff>
    </xdr:from>
    <xdr:ext cx="405111" cy="259045"/>
    <xdr:sp macro="" textlink="">
      <xdr:nvSpPr>
        <xdr:cNvPr id="890" name="n_1mainValue【公民館】&#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91" name="n_2main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92" name="n_3mainValue【公民館】&#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893" name="n_4mainValue【公民館】&#10;有形固定資産減価償却率"/>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919" name="直線コネクタ 918"/>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1" name="直線コネクタ 92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922"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923" name="直線コネクタ 922"/>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924"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25" name="フローチャート: 判断 924"/>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6" name="フローチャート: 判断 925"/>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27" name="フローチャート: 判断 926"/>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29" name="フローチャート: 判断 928"/>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35" name="楕円 934"/>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103795</xdr:rowOff>
    </xdr:from>
    <xdr:ext cx="469744" cy="259045"/>
    <xdr:sp macro="" textlink="">
      <xdr:nvSpPr>
        <xdr:cNvPr id="936" name="【公民館】&#10;一人当たり面積該当値テキスト"/>
        <xdr:cNvSpPr txBox="1"/>
      </xdr:nvSpPr>
      <xdr:spPr>
        <a:xfrm>
          <a:off x="22199600" y="1810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937" name="楕円 936"/>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131718</xdr:rowOff>
    </xdr:to>
    <xdr:cxnSp macro="">
      <xdr:nvCxnSpPr>
        <xdr:cNvPr id="938" name="直線コネクタ 937"/>
        <xdr:cNvCxnSpPr/>
      </xdr:nvCxnSpPr>
      <xdr:spPr>
        <a:xfrm>
          <a:off x="21323300" y="18305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939" name="楕円 938"/>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134982</xdr:rowOff>
    </xdr:to>
    <xdr:cxnSp macro="">
      <xdr:nvCxnSpPr>
        <xdr:cNvPr id="940" name="直線コネクタ 939"/>
        <xdr:cNvCxnSpPr/>
      </xdr:nvCxnSpPr>
      <xdr:spPr>
        <a:xfrm flipV="1">
          <a:off x="20434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41" name="楕円 940"/>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138249</xdr:rowOff>
    </xdr:to>
    <xdr:cxnSp macro="">
      <xdr:nvCxnSpPr>
        <xdr:cNvPr id="942" name="直線コネクタ 941"/>
        <xdr:cNvCxnSpPr/>
      </xdr:nvCxnSpPr>
      <xdr:spPr>
        <a:xfrm flipV="1">
          <a:off x="19545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43" name="楕円 942"/>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134982</xdr:rowOff>
    </xdr:from>
    <xdr:to>
      <xdr:col>102</xdr:col>
      <xdr:colOff>114300</xdr:colOff>
      <xdr:row>106</xdr:row>
      <xdr:rowOff>138249</xdr:rowOff>
    </xdr:to>
    <xdr:cxnSp macro="">
      <xdr:nvCxnSpPr>
        <xdr:cNvPr id="944" name="直線コネクタ 943"/>
        <xdr:cNvCxnSpPr/>
      </xdr:nvCxnSpPr>
      <xdr:spPr>
        <a:xfrm>
          <a:off x="18656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45"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946"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7"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948"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27595</xdr:rowOff>
    </xdr:from>
    <xdr:ext cx="469744" cy="259045"/>
    <xdr:sp macro="" textlink="">
      <xdr:nvSpPr>
        <xdr:cNvPr id="949" name="n_1mainValue【公民館】&#10;一人当たり面積"/>
        <xdr:cNvSpPr txBox="1"/>
      </xdr:nvSpPr>
      <xdr:spPr>
        <a:xfrm>
          <a:off x="210757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950" name="n_2main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951" name="n_3mainValue【公民館】&#10;一人当たり面積"/>
        <xdr:cNvSpPr txBox="1"/>
      </xdr:nvSpPr>
      <xdr:spPr>
        <a:xfrm>
          <a:off x="19310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952" name="n_4main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ほとんどの類型において、有形固定資産減価償却率は類似団体平均を上回っているものの、</a:t>
          </a:r>
          <a:r>
            <a:rPr lang="ja-JP" altLang="ja-JP" sz="1100">
              <a:solidFill>
                <a:schemeClr val="dk1"/>
              </a:solidFill>
              <a:effectLst/>
              <a:latin typeface="+mn-lt"/>
              <a:ea typeface="+mn-ea"/>
              <a:cs typeface="+mn-cs"/>
            </a:rPr>
            <a:t>公民館</a:t>
          </a:r>
          <a:r>
            <a:rPr lang="ja-JP" altLang="en-US" sz="1100">
              <a:solidFill>
                <a:schemeClr val="dk1"/>
              </a:solidFill>
              <a:effectLst/>
              <a:latin typeface="+mn-lt"/>
              <a:ea typeface="+mn-ea"/>
              <a:cs typeface="+mn-cs"/>
            </a:rPr>
            <a:t>については、類似団体平均と近似値となっている。これは</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1,980</a:t>
          </a:r>
          <a:r>
            <a:rPr lang="ja-JP" altLang="en-US" sz="1100">
              <a:solidFill>
                <a:schemeClr val="dk1"/>
              </a:solidFill>
              <a:effectLst/>
              <a:latin typeface="+mn-lt"/>
              <a:ea typeface="+mn-ea"/>
              <a:cs typeface="+mn-cs"/>
            </a:rPr>
            <a:t>年代に多くの公民館が建設されており、</a:t>
          </a:r>
          <a:r>
            <a:rPr lang="ja-JP" altLang="ja-JP" sz="1100">
              <a:solidFill>
                <a:schemeClr val="dk1"/>
              </a:solidFill>
              <a:effectLst/>
              <a:latin typeface="+mn-lt"/>
              <a:ea typeface="+mn-ea"/>
              <a:cs typeface="+mn-cs"/>
            </a:rPr>
            <a:t>１１施設中</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施設が老朽化比率</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０％以上となっている</a:t>
          </a:r>
          <a:r>
            <a:rPr lang="ja-JP" altLang="en-US" sz="1100">
              <a:solidFill>
                <a:schemeClr val="dk1"/>
              </a:solidFill>
              <a:effectLst/>
              <a:latin typeface="+mn-lt"/>
              <a:ea typeface="+mn-ea"/>
              <a:cs typeface="+mn-cs"/>
            </a:rPr>
            <a:t>ためである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ただし、いずれの公民館についても耐震改修を完了しており、適切に日々の修繕を行っているため、使用する上での問題はない。</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また、学校施設</a:t>
          </a:r>
          <a:r>
            <a:rPr lang="ja-JP" altLang="ja-JP" sz="1100">
              <a:solidFill>
                <a:schemeClr val="dk1"/>
              </a:solidFill>
              <a:effectLst/>
              <a:latin typeface="+mn-lt"/>
              <a:ea typeface="+mn-ea"/>
              <a:cs typeface="+mn-cs"/>
            </a:rPr>
            <a:t>、</a:t>
          </a:r>
          <a:r>
            <a:rPr lang="ja-JP" altLang="en-US" sz="1100" b="0" i="0" u="none" strike="noStrike" baseline="0" smtClean="0">
              <a:solidFill>
                <a:schemeClr val="dk1"/>
              </a:solidFill>
              <a:latin typeface="+mn-lt"/>
              <a:ea typeface="+mn-ea"/>
              <a:cs typeface="+mn-cs"/>
            </a:rPr>
            <a:t>認定こども園・幼稚園・保育所については、平成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年度から平成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年度にかけて有形固定資産減価償却率が大きく低下している。</a:t>
          </a:r>
          <a:r>
            <a:rPr lang="ja-JP" altLang="en-US" sz="1100">
              <a:solidFill>
                <a:schemeClr val="dk1"/>
              </a:solidFill>
              <a:effectLst/>
              <a:latin typeface="+mn-lt"/>
              <a:ea typeface="+mn-ea"/>
              <a:cs typeface="+mn-cs"/>
            </a:rPr>
            <a:t>これは、北谷第二小学校校舎及び北谷第二幼稚園園舎の建替えを行ったためである。また、建替えに伴い、一人当たり面積も増加したため維持管理にかかる経費の増加に留意しつつ、今後も住民ニーズに合わせた子育て環境の整備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4" name="楕円 73"/>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5" name="【図書館】&#10;有形固定資産減価償却率該当値テキスト"/>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6" name="楕円 75"/>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10886</xdr:rowOff>
    </xdr:to>
    <xdr:cxnSp macro="">
      <xdr:nvCxnSpPr>
        <xdr:cNvPr id="77" name="直線コネクタ 76"/>
        <xdr:cNvCxnSpPr/>
      </xdr:nvCxnSpPr>
      <xdr:spPr>
        <a:xfrm>
          <a:off x="3797300" y="6150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8" name="楕円 77"/>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149678</xdr:rowOff>
    </xdr:to>
    <xdr:cxnSp macro="">
      <xdr:nvCxnSpPr>
        <xdr:cNvPr id="79" name="直線コネクタ 78"/>
        <xdr:cNvCxnSpPr/>
      </xdr:nvCxnSpPr>
      <xdr:spPr>
        <a:xfrm>
          <a:off x="2908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80" name="楕円 79"/>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117022</xdr:rowOff>
    </xdr:to>
    <xdr:cxnSp macro="">
      <xdr:nvCxnSpPr>
        <xdr:cNvPr id="81" name="直線コネクタ 80"/>
        <xdr:cNvCxnSpPr/>
      </xdr:nvCxnSpPr>
      <xdr:spPr>
        <a:xfrm>
          <a:off x="2019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907</xdr:rowOff>
    </xdr:from>
    <xdr:to>
      <xdr:col>6</xdr:col>
      <xdr:colOff>38100</xdr:colOff>
      <xdr:row>35</xdr:row>
      <xdr:rowOff>102507</xdr:rowOff>
    </xdr:to>
    <xdr:sp macro="" textlink="">
      <xdr:nvSpPr>
        <xdr:cNvPr id="82" name="楕円 81"/>
        <xdr:cNvSpPr/>
      </xdr:nvSpPr>
      <xdr:spPr>
        <a:xfrm>
          <a:off x="107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51707</xdr:rowOff>
    </xdr:from>
    <xdr:to>
      <xdr:col>10</xdr:col>
      <xdr:colOff>114300</xdr:colOff>
      <xdr:row>35</xdr:row>
      <xdr:rowOff>84364</xdr:rowOff>
    </xdr:to>
    <xdr:cxnSp macro="">
      <xdr:nvCxnSpPr>
        <xdr:cNvPr id="83" name="直線コネクタ 82"/>
        <xdr:cNvCxnSpPr/>
      </xdr:nvCxnSpPr>
      <xdr:spPr>
        <a:xfrm>
          <a:off x="1130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8" name="n_1mainValue【図書館】&#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9"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90" name="n_3mainValue【図書館】&#10;有形固定資産減価償却率"/>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119034</xdr:rowOff>
    </xdr:from>
    <xdr:ext cx="405111" cy="259045"/>
    <xdr:sp macro="" textlink="">
      <xdr:nvSpPr>
        <xdr:cNvPr id="91" name="n_4mainValue【図書館】&#10;有形固定資産減価償却率"/>
        <xdr:cNvSpPr txBox="1"/>
      </xdr:nvSpPr>
      <xdr:spPr>
        <a:xfrm>
          <a:off x="927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31" name="楕円 130"/>
        <xdr:cNvSpPr/>
      </xdr:nvSpPr>
      <xdr:spPr>
        <a:xfrm>
          <a:off x="10426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52087</xdr:rowOff>
    </xdr:from>
    <xdr:ext cx="469744" cy="259045"/>
    <xdr:sp macro="" textlink="">
      <xdr:nvSpPr>
        <xdr:cNvPr id="132" name="【図書館】&#10;一人当たり面積該当値テキスト"/>
        <xdr:cNvSpPr txBox="1"/>
      </xdr:nvSpPr>
      <xdr:spPr>
        <a:xfrm>
          <a:off x="105156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29210</xdr:rowOff>
    </xdr:from>
    <xdr:to>
      <xdr:col>50</xdr:col>
      <xdr:colOff>165100</xdr:colOff>
      <xdr:row>39</xdr:row>
      <xdr:rowOff>130810</xdr:rowOff>
    </xdr:to>
    <xdr:sp macro="" textlink="">
      <xdr:nvSpPr>
        <xdr:cNvPr id="133" name="楕円 132"/>
        <xdr:cNvSpPr/>
      </xdr:nvSpPr>
      <xdr:spPr>
        <a:xfrm>
          <a:off x="958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80010</xdr:rowOff>
    </xdr:from>
    <xdr:to>
      <xdr:col>55</xdr:col>
      <xdr:colOff>0</xdr:colOff>
      <xdr:row>39</xdr:row>
      <xdr:rowOff>80010</xdr:rowOff>
    </xdr:to>
    <xdr:cxnSp macro="">
      <xdr:nvCxnSpPr>
        <xdr:cNvPr id="134" name="直線コネクタ 133"/>
        <xdr:cNvCxnSpPr/>
      </xdr:nvCxnSpPr>
      <xdr:spPr>
        <a:xfrm>
          <a:off x="9639300" y="6766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33020</xdr:rowOff>
    </xdr:from>
    <xdr:to>
      <xdr:col>46</xdr:col>
      <xdr:colOff>38100</xdr:colOff>
      <xdr:row>39</xdr:row>
      <xdr:rowOff>134620</xdr:rowOff>
    </xdr:to>
    <xdr:sp macro="" textlink="">
      <xdr:nvSpPr>
        <xdr:cNvPr id="135" name="楕円 134"/>
        <xdr:cNvSpPr/>
      </xdr:nvSpPr>
      <xdr:spPr>
        <a:xfrm>
          <a:off x="8699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80010</xdr:rowOff>
    </xdr:from>
    <xdr:to>
      <xdr:col>50</xdr:col>
      <xdr:colOff>114300</xdr:colOff>
      <xdr:row>39</xdr:row>
      <xdr:rowOff>83820</xdr:rowOff>
    </xdr:to>
    <xdr:cxnSp macro="">
      <xdr:nvCxnSpPr>
        <xdr:cNvPr id="136" name="直線コネクタ 135"/>
        <xdr:cNvCxnSpPr/>
      </xdr:nvCxnSpPr>
      <xdr:spPr>
        <a:xfrm flipV="1">
          <a:off x="8750300" y="676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7" name="楕円 136"/>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83820</xdr:rowOff>
    </xdr:from>
    <xdr:to>
      <xdr:col>45</xdr:col>
      <xdr:colOff>177800</xdr:colOff>
      <xdr:row>39</xdr:row>
      <xdr:rowOff>87630</xdr:rowOff>
    </xdr:to>
    <xdr:cxnSp macro="">
      <xdr:nvCxnSpPr>
        <xdr:cNvPr id="138" name="直線コネクタ 137"/>
        <xdr:cNvCxnSpPr/>
      </xdr:nvCxnSpPr>
      <xdr:spPr>
        <a:xfrm flipV="1">
          <a:off x="7861300" y="677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33020</xdr:rowOff>
    </xdr:from>
    <xdr:to>
      <xdr:col>36</xdr:col>
      <xdr:colOff>165100</xdr:colOff>
      <xdr:row>39</xdr:row>
      <xdr:rowOff>134620</xdr:rowOff>
    </xdr:to>
    <xdr:sp macro="" textlink="">
      <xdr:nvSpPr>
        <xdr:cNvPr id="139" name="楕円 138"/>
        <xdr:cNvSpPr/>
      </xdr:nvSpPr>
      <xdr:spPr>
        <a:xfrm>
          <a:off x="692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83820</xdr:rowOff>
    </xdr:from>
    <xdr:to>
      <xdr:col>41</xdr:col>
      <xdr:colOff>50800</xdr:colOff>
      <xdr:row>39</xdr:row>
      <xdr:rowOff>87630</xdr:rowOff>
    </xdr:to>
    <xdr:cxnSp macro="">
      <xdr:nvCxnSpPr>
        <xdr:cNvPr id="140" name="直線コネクタ 139"/>
        <xdr:cNvCxnSpPr/>
      </xdr:nvCxnSpPr>
      <xdr:spPr>
        <a:xfrm>
          <a:off x="6972300" y="677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147337</xdr:rowOff>
    </xdr:from>
    <xdr:ext cx="469744" cy="259045"/>
    <xdr:sp macro="" textlink="">
      <xdr:nvSpPr>
        <xdr:cNvPr id="145" name="n_1mainValue【図書館】&#10;一人当たり面積"/>
        <xdr:cNvSpPr txBox="1"/>
      </xdr:nvSpPr>
      <xdr:spPr>
        <a:xfrm>
          <a:off x="93917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151147</xdr:rowOff>
    </xdr:from>
    <xdr:ext cx="469744" cy="259045"/>
    <xdr:sp macro="" textlink="">
      <xdr:nvSpPr>
        <xdr:cNvPr id="146" name="n_2mainValue【図書館】&#10;一人当たり面積"/>
        <xdr:cNvSpPr txBox="1"/>
      </xdr:nvSpPr>
      <xdr:spPr>
        <a:xfrm>
          <a:off x="85154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47" name="n_3main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151147</xdr:rowOff>
    </xdr:from>
    <xdr:ext cx="469744" cy="259045"/>
    <xdr:sp macro="" textlink="">
      <xdr:nvSpPr>
        <xdr:cNvPr id="148" name="n_4mainValue【図書館】&#10;一人当たり面積"/>
        <xdr:cNvSpPr txBox="1"/>
      </xdr:nvSpPr>
      <xdr:spPr>
        <a:xfrm>
          <a:off x="6737427"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90" name="楕円 189"/>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91" name="【体育館・プール】&#10;有形固定資産減価償却率該当値テキスト"/>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92" name="楕円 191"/>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89807</xdr:rowOff>
    </xdr:to>
    <xdr:cxnSp macro="">
      <xdr:nvCxnSpPr>
        <xdr:cNvPr id="193" name="直線コネクタ 192"/>
        <xdr:cNvCxnSpPr/>
      </xdr:nvCxnSpPr>
      <xdr:spPr>
        <a:xfrm>
          <a:off x="3797300" y="1051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94" name="楕円 193"/>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53884</xdr:rowOff>
    </xdr:to>
    <xdr:cxnSp macro="">
      <xdr:nvCxnSpPr>
        <xdr:cNvPr id="195" name="直線コネクタ 194"/>
        <xdr:cNvCxnSpPr/>
      </xdr:nvCxnSpPr>
      <xdr:spPr>
        <a:xfrm>
          <a:off x="2908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96" name="楕円 195"/>
        <xdr:cNvSpPr/>
      </xdr:nvSpPr>
      <xdr:spPr>
        <a:xfrm>
          <a:off x="1968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61</xdr:row>
      <xdr:rowOff>17962</xdr:rowOff>
    </xdr:to>
    <xdr:cxnSp macro="">
      <xdr:nvCxnSpPr>
        <xdr:cNvPr id="197" name="直線コネクタ 196"/>
        <xdr:cNvCxnSpPr/>
      </xdr:nvCxnSpPr>
      <xdr:spPr>
        <a:xfrm>
          <a:off x="2019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4717</xdr:rowOff>
    </xdr:from>
    <xdr:to>
      <xdr:col>6</xdr:col>
      <xdr:colOff>38100</xdr:colOff>
      <xdr:row>59</xdr:row>
      <xdr:rowOff>106317</xdr:rowOff>
    </xdr:to>
    <xdr:sp macro="" textlink="">
      <xdr:nvSpPr>
        <xdr:cNvPr id="198" name="楕円 197"/>
        <xdr:cNvSpPr/>
      </xdr:nvSpPr>
      <xdr:spPr>
        <a:xfrm>
          <a:off x="1079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55517</xdr:rowOff>
    </xdr:from>
    <xdr:to>
      <xdr:col>10</xdr:col>
      <xdr:colOff>114300</xdr:colOff>
      <xdr:row>60</xdr:row>
      <xdr:rowOff>153488</xdr:rowOff>
    </xdr:to>
    <xdr:cxnSp macro="">
      <xdr:nvCxnSpPr>
        <xdr:cNvPr id="199" name="直線コネクタ 198"/>
        <xdr:cNvCxnSpPr/>
      </xdr:nvCxnSpPr>
      <xdr:spPr>
        <a:xfrm>
          <a:off x="1130300" y="10171067"/>
          <a:ext cx="889000" cy="2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95811</xdr:rowOff>
    </xdr:from>
    <xdr:ext cx="405111" cy="259045"/>
    <xdr:sp macro="" textlink="">
      <xdr:nvSpPr>
        <xdr:cNvPr id="204" name="n_1mainValue【体育館・プール】&#10;有形固定資産減価償却率"/>
        <xdr:cNvSpPr txBox="1"/>
      </xdr:nvSpPr>
      <xdr:spPr>
        <a:xfrm>
          <a:off x="3582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85289</xdr:rowOff>
    </xdr:from>
    <xdr:ext cx="405111" cy="259045"/>
    <xdr:sp macro="" textlink="">
      <xdr:nvSpPr>
        <xdr:cNvPr id="205" name="n_2mainValue【体育館・プール】&#10;有形固定資産減価償却率"/>
        <xdr:cNvSpPr txBox="1"/>
      </xdr:nvSpPr>
      <xdr:spPr>
        <a:xfrm>
          <a:off x="2705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49365</xdr:rowOff>
    </xdr:from>
    <xdr:ext cx="405111" cy="259045"/>
    <xdr:sp macro="" textlink="">
      <xdr:nvSpPr>
        <xdr:cNvPr id="206" name="n_3mainValue【体育館・プール】&#10;有形固定資産減価償却率"/>
        <xdr:cNvSpPr txBox="1"/>
      </xdr:nvSpPr>
      <xdr:spPr>
        <a:xfrm>
          <a:off x="1816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122844</xdr:rowOff>
    </xdr:from>
    <xdr:ext cx="405111" cy="259045"/>
    <xdr:sp macro="" textlink="">
      <xdr:nvSpPr>
        <xdr:cNvPr id="207" name="n_4mainValue【体育館・プール】&#10;有形固定資産減価償却率"/>
        <xdr:cNvSpPr txBox="1"/>
      </xdr:nvSpPr>
      <xdr:spPr>
        <a:xfrm>
          <a:off x="927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147320</xdr:rowOff>
    </xdr:from>
    <xdr:to>
      <xdr:col>55</xdr:col>
      <xdr:colOff>50800</xdr:colOff>
      <xdr:row>64</xdr:row>
      <xdr:rowOff>77470</xdr:rowOff>
    </xdr:to>
    <xdr:sp macro="" textlink="">
      <xdr:nvSpPr>
        <xdr:cNvPr id="247" name="楕円 246"/>
        <xdr:cNvSpPr/>
      </xdr:nvSpPr>
      <xdr:spPr>
        <a:xfrm>
          <a:off x="10426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62247</xdr:rowOff>
    </xdr:from>
    <xdr:ext cx="469744" cy="259045"/>
    <xdr:sp macro="" textlink="">
      <xdr:nvSpPr>
        <xdr:cNvPr id="248" name="【体育館・プール】&#10;一人当たり面積該当値テキスト"/>
        <xdr:cNvSpPr txBox="1"/>
      </xdr:nvSpPr>
      <xdr:spPr>
        <a:xfrm>
          <a:off x="10515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147320</xdr:rowOff>
    </xdr:from>
    <xdr:to>
      <xdr:col>50</xdr:col>
      <xdr:colOff>165100</xdr:colOff>
      <xdr:row>64</xdr:row>
      <xdr:rowOff>77470</xdr:rowOff>
    </xdr:to>
    <xdr:sp macro="" textlink="">
      <xdr:nvSpPr>
        <xdr:cNvPr id="249" name="楕円 248"/>
        <xdr:cNvSpPr/>
      </xdr:nvSpPr>
      <xdr:spPr>
        <a:xfrm>
          <a:off x="9588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26670</xdr:rowOff>
    </xdr:from>
    <xdr:to>
      <xdr:col>55</xdr:col>
      <xdr:colOff>0</xdr:colOff>
      <xdr:row>64</xdr:row>
      <xdr:rowOff>26670</xdr:rowOff>
    </xdr:to>
    <xdr:cxnSp macro="">
      <xdr:nvCxnSpPr>
        <xdr:cNvPr id="250" name="直線コネクタ 249"/>
        <xdr:cNvCxnSpPr/>
      </xdr:nvCxnSpPr>
      <xdr:spPr>
        <a:xfrm>
          <a:off x="9639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147320</xdr:rowOff>
    </xdr:from>
    <xdr:to>
      <xdr:col>46</xdr:col>
      <xdr:colOff>38100</xdr:colOff>
      <xdr:row>64</xdr:row>
      <xdr:rowOff>77470</xdr:rowOff>
    </xdr:to>
    <xdr:sp macro="" textlink="">
      <xdr:nvSpPr>
        <xdr:cNvPr id="251" name="楕円 250"/>
        <xdr:cNvSpPr/>
      </xdr:nvSpPr>
      <xdr:spPr>
        <a:xfrm>
          <a:off x="8699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26670</xdr:rowOff>
    </xdr:from>
    <xdr:to>
      <xdr:col>50</xdr:col>
      <xdr:colOff>114300</xdr:colOff>
      <xdr:row>64</xdr:row>
      <xdr:rowOff>26670</xdr:rowOff>
    </xdr:to>
    <xdr:cxnSp macro="">
      <xdr:nvCxnSpPr>
        <xdr:cNvPr id="252" name="直線コネクタ 251"/>
        <xdr:cNvCxnSpPr/>
      </xdr:nvCxnSpPr>
      <xdr:spPr>
        <a:xfrm>
          <a:off x="8750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147320</xdr:rowOff>
    </xdr:from>
    <xdr:to>
      <xdr:col>41</xdr:col>
      <xdr:colOff>101600</xdr:colOff>
      <xdr:row>64</xdr:row>
      <xdr:rowOff>77470</xdr:rowOff>
    </xdr:to>
    <xdr:sp macro="" textlink="">
      <xdr:nvSpPr>
        <xdr:cNvPr id="253" name="楕円 252"/>
        <xdr:cNvSpPr/>
      </xdr:nvSpPr>
      <xdr:spPr>
        <a:xfrm>
          <a:off x="7810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26670</xdr:rowOff>
    </xdr:from>
    <xdr:to>
      <xdr:col>45</xdr:col>
      <xdr:colOff>177800</xdr:colOff>
      <xdr:row>64</xdr:row>
      <xdr:rowOff>26670</xdr:rowOff>
    </xdr:to>
    <xdr:cxnSp macro="">
      <xdr:nvCxnSpPr>
        <xdr:cNvPr id="254" name="直線コネクタ 253"/>
        <xdr:cNvCxnSpPr/>
      </xdr:nvCxnSpPr>
      <xdr:spPr>
        <a:xfrm>
          <a:off x="7861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xdr:rowOff>
    </xdr:from>
    <xdr:to>
      <xdr:col>36</xdr:col>
      <xdr:colOff>165100</xdr:colOff>
      <xdr:row>62</xdr:row>
      <xdr:rowOff>102235</xdr:rowOff>
    </xdr:to>
    <xdr:sp macro="" textlink="">
      <xdr:nvSpPr>
        <xdr:cNvPr id="255" name="楕円 254"/>
        <xdr:cNvSpPr/>
      </xdr:nvSpPr>
      <xdr:spPr>
        <a:xfrm>
          <a:off x="6921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51435</xdr:rowOff>
    </xdr:from>
    <xdr:to>
      <xdr:col>41</xdr:col>
      <xdr:colOff>50800</xdr:colOff>
      <xdr:row>64</xdr:row>
      <xdr:rowOff>26670</xdr:rowOff>
    </xdr:to>
    <xdr:cxnSp macro="">
      <xdr:nvCxnSpPr>
        <xdr:cNvPr id="256" name="直線コネクタ 255"/>
        <xdr:cNvCxnSpPr/>
      </xdr:nvCxnSpPr>
      <xdr:spPr>
        <a:xfrm>
          <a:off x="6972300" y="10681335"/>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68597</xdr:rowOff>
    </xdr:from>
    <xdr:ext cx="469744" cy="259045"/>
    <xdr:sp macro="" textlink="">
      <xdr:nvSpPr>
        <xdr:cNvPr id="261" name="n_1mainValue【体育館・プール】&#10;一人当たり面積"/>
        <xdr:cNvSpPr txBox="1"/>
      </xdr:nvSpPr>
      <xdr:spPr>
        <a:xfrm>
          <a:off x="9391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68597</xdr:rowOff>
    </xdr:from>
    <xdr:ext cx="469744" cy="259045"/>
    <xdr:sp macro="" textlink="">
      <xdr:nvSpPr>
        <xdr:cNvPr id="262" name="n_2mainValue【体育館・プール】&#10;一人当たり面積"/>
        <xdr:cNvSpPr txBox="1"/>
      </xdr:nvSpPr>
      <xdr:spPr>
        <a:xfrm>
          <a:off x="8515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68597</xdr:rowOff>
    </xdr:from>
    <xdr:ext cx="469744" cy="259045"/>
    <xdr:sp macro="" textlink="">
      <xdr:nvSpPr>
        <xdr:cNvPr id="263" name="n_3mainValue【体育館・プール】&#10;一人当たり面積"/>
        <xdr:cNvSpPr txBox="1"/>
      </xdr:nvSpPr>
      <xdr:spPr>
        <a:xfrm>
          <a:off x="7626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118762</xdr:rowOff>
    </xdr:from>
    <xdr:ext cx="469744" cy="259045"/>
    <xdr:sp macro="" textlink="">
      <xdr:nvSpPr>
        <xdr:cNvPr id="264" name="n_4mainValue【体育館・プール】&#10;一人当たり面積"/>
        <xdr:cNvSpPr txBox="1"/>
      </xdr:nvSpPr>
      <xdr:spPr>
        <a:xfrm>
          <a:off x="6737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306" name="楕円 305"/>
        <xdr:cNvSpPr/>
      </xdr:nvSpPr>
      <xdr:spPr>
        <a:xfrm>
          <a:off x="4584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32675</xdr:rowOff>
    </xdr:from>
    <xdr:ext cx="405111" cy="259045"/>
    <xdr:sp macro="" textlink="">
      <xdr:nvSpPr>
        <xdr:cNvPr id="307" name="【福祉施設】&#10;有形固定資産減価償却率該当値テキスト"/>
        <xdr:cNvSpPr txBox="1"/>
      </xdr:nvSpPr>
      <xdr:spPr>
        <a:xfrm>
          <a:off x="4673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134257</xdr:rowOff>
    </xdr:from>
    <xdr:to>
      <xdr:col>20</xdr:col>
      <xdr:colOff>38100</xdr:colOff>
      <xdr:row>84</xdr:row>
      <xdr:rowOff>64407</xdr:rowOff>
    </xdr:to>
    <xdr:sp macro="" textlink="">
      <xdr:nvSpPr>
        <xdr:cNvPr id="308" name="楕円 307"/>
        <xdr:cNvSpPr/>
      </xdr:nvSpPr>
      <xdr:spPr>
        <a:xfrm>
          <a:off x="3746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105048</xdr:rowOff>
    </xdr:from>
    <xdr:to>
      <xdr:col>24</xdr:col>
      <xdr:colOff>63500</xdr:colOff>
      <xdr:row>84</xdr:row>
      <xdr:rowOff>13607</xdr:rowOff>
    </xdr:to>
    <xdr:cxnSp macro="">
      <xdr:nvCxnSpPr>
        <xdr:cNvPr id="309" name="直線コネクタ 308"/>
        <xdr:cNvCxnSpPr/>
      </xdr:nvCxnSpPr>
      <xdr:spPr>
        <a:xfrm flipV="1">
          <a:off x="3797300" y="14335398"/>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99968</xdr:rowOff>
    </xdr:from>
    <xdr:to>
      <xdr:col>15</xdr:col>
      <xdr:colOff>101600</xdr:colOff>
      <xdr:row>84</xdr:row>
      <xdr:rowOff>30118</xdr:rowOff>
    </xdr:to>
    <xdr:sp macro="" textlink="">
      <xdr:nvSpPr>
        <xdr:cNvPr id="310" name="楕円 309"/>
        <xdr:cNvSpPr/>
      </xdr:nvSpPr>
      <xdr:spPr>
        <a:xfrm>
          <a:off x="2857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150768</xdr:rowOff>
    </xdr:from>
    <xdr:to>
      <xdr:col>19</xdr:col>
      <xdr:colOff>177800</xdr:colOff>
      <xdr:row>84</xdr:row>
      <xdr:rowOff>13607</xdr:rowOff>
    </xdr:to>
    <xdr:cxnSp macro="">
      <xdr:nvCxnSpPr>
        <xdr:cNvPr id="311" name="直線コネクタ 310"/>
        <xdr:cNvCxnSpPr/>
      </xdr:nvCxnSpPr>
      <xdr:spPr>
        <a:xfrm>
          <a:off x="2908300" y="143811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78739</xdr:rowOff>
    </xdr:from>
    <xdr:to>
      <xdr:col>10</xdr:col>
      <xdr:colOff>165100</xdr:colOff>
      <xdr:row>84</xdr:row>
      <xdr:rowOff>8889</xdr:rowOff>
    </xdr:to>
    <xdr:sp macro="" textlink="">
      <xdr:nvSpPr>
        <xdr:cNvPr id="312" name="楕円 311"/>
        <xdr:cNvSpPr/>
      </xdr:nvSpPr>
      <xdr:spPr>
        <a:xfrm>
          <a:off x="1968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129539</xdr:rowOff>
    </xdr:from>
    <xdr:to>
      <xdr:col>15</xdr:col>
      <xdr:colOff>50800</xdr:colOff>
      <xdr:row>83</xdr:row>
      <xdr:rowOff>150768</xdr:rowOff>
    </xdr:to>
    <xdr:cxnSp macro="">
      <xdr:nvCxnSpPr>
        <xdr:cNvPr id="313" name="直線コネクタ 312"/>
        <xdr:cNvCxnSpPr/>
      </xdr:nvCxnSpPr>
      <xdr:spPr>
        <a:xfrm>
          <a:off x="2019300" y="1435988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64044</xdr:rowOff>
    </xdr:from>
    <xdr:to>
      <xdr:col>6</xdr:col>
      <xdr:colOff>38100</xdr:colOff>
      <xdr:row>86</xdr:row>
      <xdr:rowOff>165644</xdr:rowOff>
    </xdr:to>
    <xdr:sp macro="" textlink="">
      <xdr:nvSpPr>
        <xdr:cNvPr id="314" name="楕円 313"/>
        <xdr:cNvSpPr/>
      </xdr:nvSpPr>
      <xdr:spPr>
        <a:xfrm>
          <a:off x="1079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86</xdr:row>
      <xdr:rowOff>114844</xdr:rowOff>
    </xdr:to>
    <xdr:cxnSp macro="">
      <xdr:nvCxnSpPr>
        <xdr:cNvPr id="315" name="直線コネクタ 314"/>
        <xdr:cNvCxnSpPr/>
      </xdr:nvCxnSpPr>
      <xdr:spPr>
        <a:xfrm flipV="1">
          <a:off x="1130300" y="14359889"/>
          <a:ext cx="889000" cy="49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55534</xdr:rowOff>
    </xdr:from>
    <xdr:ext cx="405111" cy="259045"/>
    <xdr:sp macro="" textlink="">
      <xdr:nvSpPr>
        <xdr:cNvPr id="320" name="n_1mainValue【福祉施設】&#10;有形固定資産減価償却率"/>
        <xdr:cNvSpPr txBox="1"/>
      </xdr:nvSpPr>
      <xdr:spPr>
        <a:xfrm>
          <a:off x="35820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21245</xdr:rowOff>
    </xdr:from>
    <xdr:ext cx="405111" cy="259045"/>
    <xdr:sp macro="" textlink="">
      <xdr:nvSpPr>
        <xdr:cNvPr id="321" name="n_2mainValue【福祉施設】&#10;有形固定資産減価償却率"/>
        <xdr:cNvSpPr txBox="1"/>
      </xdr:nvSpPr>
      <xdr:spPr>
        <a:xfrm>
          <a:off x="2705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22" name="n_3mainValue【福祉施設】&#10;有形固定資産減価償却率"/>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156771</xdr:rowOff>
    </xdr:from>
    <xdr:ext cx="405111" cy="259045"/>
    <xdr:sp macro="" textlink="">
      <xdr:nvSpPr>
        <xdr:cNvPr id="323" name="n_4mainValue【福祉施設】&#10;有形固定資産減価償却率"/>
        <xdr:cNvSpPr txBox="1"/>
      </xdr:nvSpPr>
      <xdr:spPr>
        <a:xfrm>
          <a:off x="927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61" name="楕円 360"/>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62" name="【福祉施設】&#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69596</xdr:rowOff>
    </xdr:from>
    <xdr:to>
      <xdr:col>50</xdr:col>
      <xdr:colOff>165100</xdr:colOff>
      <xdr:row>84</xdr:row>
      <xdr:rowOff>171196</xdr:rowOff>
    </xdr:to>
    <xdr:sp macro="" textlink="">
      <xdr:nvSpPr>
        <xdr:cNvPr id="363" name="楕円 362"/>
        <xdr:cNvSpPr/>
      </xdr:nvSpPr>
      <xdr:spPr>
        <a:xfrm>
          <a:off x="9588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120396</xdr:rowOff>
    </xdr:to>
    <xdr:cxnSp macro="">
      <xdr:nvCxnSpPr>
        <xdr:cNvPr id="364" name="直線コネクタ 363"/>
        <xdr:cNvCxnSpPr/>
      </xdr:nvCxnSpPr>
      <xdr:spPr>
        <a:xfrm>
          <a:off x="9639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65" name="楕円 364"/>
        <xdr:cNvSpPr/>
      </xdr:nvSpPr>
      <xdr:spPr>
        <a:xfrm>
          <a:off x="8699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120396</xdr:rowOff>
    </xdr:from>
    <xdr:to>
      <xdr:col>50</xdr:col>
      <xdr:colOff>114300</xdr:colOff>
      <xdr:row>84</xdr:row>
      <xdr:rowOff>120396</xdr:rowOff>
    </xdr:to>
    <xdr:cxnSp macro="">
      <xdr:nvCxnSpPr>
        <xdr:cNvPr id="366" name="直線コネクタ 365"/>
        <xdr:cNvCxnSpPr/>
      </xdr:nvCxnSpPr>
      <xdr:spPr>
        <a:xfrm>
          <a:off x="8750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67" name="楕円 366"/>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120396</xdr:rowOff>
    </xdr:from>
    <xdr:to>
      <xdr:col>45</xdr:col>
      <xdr:colOff>177800</xdr:colOff>
      <xdr:row>84</xdr:row>
      <xdr:rowOff>124968</xdr:rowOff>
    </xdr:to>
    <xdr:cxnSp macro="">
      <xdr:nvCxnSpPr>
        <xdr:cNvPr id="368" name="直線コネクタ 367"/>
        <xdr:cNvCxnSpPr/>
      </xdr:nvCxnSpPr>
      <xdr:spPr>
        <a:xfrm flipV="1">
          <a:off x="7861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69" name="楕円 368"/>
        <xdr:cNvSpPr/>
      </xdr:nvSpPr>
      <xdr:spPr>
        <a:xfrm>
          <a:off x="692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85</xdr:row>
      <xdr:rowOff>72389</xdr:rowOff>
    </xdr:to>
    <xdr:cxnSp macro="">
      <xdr:nvCxnSpPr>
        <xdr:cNvPr id="370" name="直線コネクタ 369"/>
        <xdr:cNvCxnSpPr/>
      </xdr:nvCxnSpPr>
      <xdr:spPr>
        <a:xfrm flipV="1">
          <a:off x="6972300" y="145267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162323</xdr:rowOff>
    </xdr:from>
    <xdr:ext cx="469744" cy="259045"/>
    <xdr:sp macro="" textlink="">
      <xdr:nvSpPr>
        <xdr:cNvPr id="375" name="n_1mainValue【福祉施設】&#10;一人当たり面積"/>
        <xdr:cNvSpPr txBox="1"/>
      </xdr:nvSpPr>
      <xdr:spPr>
        <a:xfrm>
          <a:off x="9391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6" name="n_2mainValue【福祉施設】&#10;一人当たり面積"/>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77" name="n_3mainValue【福祉施設】&#10;一人当たり面積"/>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8" name="n_4mainValue【福祉施設】&#10;一人当たり面積"/>
        <xdr:cNvSpPr txBox="1"/>
      </xdr:nvSpPr>
      <xdr:spPr>
        <a:xfrm>
          <a:off x="6737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425" name="【一般廃棄物処理施設】&#10;有形固定資産減価償却率平均値テキスト"/>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35197</xdr:rowOff>
    </xdr:from>
    <xdr:to>
      <xdr:col>67</xdr:col>
      <xdr:colOff>101600</xdr:colOff>
      <xdr:row>37</xdr:row>
      <xdr:rowOff>136797</xdr:rowOff>
    </xdr:to>
    <xdr:sp macro="" textlink="">
      <xdr:nvSpPr>
        <xdr:cNvPr id="436" name="楕円 435"/>
        <xdr:cNvSpPr/>
      </xdr:nvSpPr>
      <xdr:spPr>
        <a:xfrm>
          <a:off x="12763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55353</xdr:rowOff>
    </xdr:from>
    <xdr:ext cx="405111" cy="259045"/>
    <xdr:sp macro="" textlink="">
      <xdr:nvSpPr>
        <xdr:cNvPr id="437"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38"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39"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440" name="n_4aveValue【一般廃棄物処理施設】&#10;有形固定資産減価償却率"/>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153324</xdr:rowOff>
    </xdr:from>
    <xdr:ext cx="405111" cy="259045"/>
    <xdr:sp macro="" textlink="">
      <xdr:nvSpPr>
        <xdr:cNvPr id="441" name="n_4mainValue【一般廃棄物処理施設】&#10;有形固定資産減価償却率"/>
        <xdr:cNvSpPr txBox="1"/>
      </xdr:nvSpPr>
      <xdr:spPr>
        <a:xfrm>
          <a:off x="12611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2" name="直線コネクタ 45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3" name="テキスト ボックス 45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5" name="テキスト ボックス 45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6" name="直線コネクタ 45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7" name="テキスト ボックス 45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61" name="直線コネクタ 460"/>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3" name="直線コネクタ 46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64"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65" name="直線コネクタ 464"/>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66"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67" name="フローチャート: 判断 466"/>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68" name="フローチャート: 判断 467"/>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69" name="フローチャート: 判断 468"/>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70" name="フローチャート: 判断 469"/>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71" name="フローチャート: 判断 470"/>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138003</xdr:rowOff>
    </xdr:from>
    <xdr:to>
      <xdr:col>98</xdr:col>
      <xdr:colOff>38100</xdr:colOff>
      <xdr:row>38</xdr:row>
      <xdr:rowOff>68152</xdr:rowOff>
    </xdr:to>
    <xdr:sp macro="" textlink="">
      <xdr:nvSpPr>
        <xdr:cNvPr id="477" name="楕円 476"/>
        <xdr:cNvSpPr/>
      </xdr:nvSpPr>
      <xdr:spPr>
        <a:xfrm>
          <a:off x="18605500" y="6481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11202</xdr:rowOff>
    </xdr:from>
    <xdr:ext cx="534377" cy="259045"/>
    <xdr:sp macro="" textlink="">
      <xdr:nvSpPr>
        <xdr:cNvPr id="478"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79"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80"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481" name="n_4aveValue【一般廃棄物処理施設】&#10;一人当たり有形固定資産（償却資産）額"/>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84680</xdr:rowOff>
    </xdr:from>
    <xdr:ext cx="534377" cy="259045"/>
    <xdr:sp macro="" textlink="">
      <xdr:nvSpPr>
        <xdr:cNvPr id="482" name="n_4mainValue【一般廃棄物処理施設】&#10;一人当たり有形固定資産（償却資産）額"/>
        <xdr:cNvSpPr txBox="1"/>
      </xdr:nvSpPr>
      <xdr:spPr>
        <a:xfrm>
          <a:off x="18389111" y="62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08" name="直線コネクタ 507"/>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9"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10" name="直線コネクタ 509"/>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11"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12" name="直線コネクタ 511"/>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13"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14" name="フローチャート: 判断 513"/>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15" name="フローチャート: 判断 514"/>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16" name="フローチャート: 判断 515"/>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17" name="フローチャート: 判断 516"/>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18" name="フローチャート: 判断 517"/>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102688</xdr:rowOff>
    </xdr:from>
    <xdr:to>
      <xdr:col>85</xdr:col>
      <xdr:colOff>177800</xdr:colOff>
      <xdr:row>62</xdr:row>
      <xdr:rowOff>32838</xdr:rowOff>
    </xdr:to>
    <xdr:sp macro="" textlink="">
      <xdr:nvSpPr>
        <xdr:cNvPr id="524" name="楕円 523"/>
        <xdr:cNvSpPr/>
      </xdr:nvSpPr>
      <xdr:spPr>
        <a:xfrm>
          <a:off x="16268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81115</xdr:rowOff>
    </xdr:from>
    <xdr:ext cx="405111" cy="259045"/>
    <xdr:sp macro="" textlink="">
      <xdr:nvSpPr>
        <xdr:cNvPr id="525" name="【保健センター・保健所】&#10;有形固定資産減価償却率該当値テキスト"/>
        <xdr:cNvSpPr txBox="1"/>
      </xdr:nvSpPr>
      <xdr:spPr>
        <a:xfrm>
          <a:off x="16357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61867</xdr:rowOff>
    </xdr:from>
    <xdr:to>
      <xdr:col>81</xdr:col>
      <xdr:colOff>101600</xdr:colOff>
      <xdr:row>61</xdr:row>
      <xdr:rowOff>163467</xdr:rowOff>
    </xdr:to>
    <xdr:sp macro="" textlink="">
      <xdr:nvSpPr>
        <xdr:cNvPr id="526" name="楕円 525"/>
        <xdr:cNvSpPr/>
      </xdr:nvSpPr>
      <xdr:spPr>
        <a:xfrm>
          <a:off x="15430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112667</xdr:rowOff>
    </xdr:from>
    <xdr:to>
      <xdr:col>85</xdr:col>
      <xdr:colOff>127000</xdr:colOff>
      <xdr:row>61</xdr:row>
      <xdr:rowOff>153488</xdr:rowOff>
    </xdr:to>
    <xdr:cxnSp macro="">
      <xdr:nvCxnSpPr>
        <xdr:cNvPr id="527" name="直線コネクタ 526"/>
        <xdr:cNvCxnSpPr/>
      </xdr:nvCxnSpPr>
      <xdr:spPr>
        <a:xfrm>
          <a:off x="15481300" y="1057111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171269</xdr:rowOff>
    </xdr:from>
    <xdr:to>
      <xdr:col>76</xdr:col>
      <xdr:colOff>165100</xdr:colOff>
      <xdr:row>61</xdr:row>
      <xdr:rowOff>101419</xdr:rowOff>
    </xdr:to>
    <xdr:sp macro="" textlink="">
      <xdr:nvSpPr>
        <xdr:cNvPr id="528" name="楕円 527"/>
        <xdr:cNvSpPr/>
      </xdr:nvSpPr>
      <xdr:spPr>
        <a:xfrm>
          <a:off x="14541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50619</xdr:rowOff>
    </xdr:from>
    <xdr:to>
      <xdr:col>81</xdr:col>
      <xdr:colOff>50800</xdr:colOff>
      <xdr:row>61</xdr:row>
      <xdr:rowOff>112667</xdr:rowOff>
    </xdr:to>
    <xdr:cxnSp macro="">
      <xdr:nvCxnSpPr>
        <xdr:cNvPr id="529" name="直線コネクタ 528"/>
        <xdr:cNvCxnSpPr/>
      </xdr:nvCxnSpPr>
      <xdr:spPr>
        <a:xfrm>
          <a:off x="14592300" y="105090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30" name="楕円 529"/>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50619</xdr:rowOff>
    </xdr:to>
    <xdr:cxnSp macro="">
      <xdr:nvCxnSpPr>
        <xdr:cNvPr id="531" name="直線コネクタ 530"/>
        <xdr:cNvCxnSpPr/>
      </xdr:nvCxnSpPr>
      <xdr:spPr>
        <a:xfrm>
          <a:off x="13703300" y="104470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32" name="楕円 531"/>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160020</xdr:rowOff>
    </xdr:to>
    <xdr:cxnSp macro="">
      <xdr:nvCxnSpPr>
        <xdr:cNvPr id="533" name="直線コネクタ 532"/>
        <xdr:cNvCxnSpPr/>
      </xdr:nvCxnSpPr>
      <xdr:spPr>
        <a:xfrm>
          <a:off x="12814300" y="103849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534"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35"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36"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37"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154594</xdr:rowOff>
    </xdr:from>
    <xdr:ext cx="405111" cy="259045"/>
    <xdr:sp macro="" textlink="">
      <xdr:nvSpPr>
        <xdr:cNvPr id="538" name="n_1mainValue【保健センター・保健所】&#10;有形固定資産減価償却率"/>
        <xdr:cNvSpPr txBox="1"/>
      </xdr:nvSpPr>
      <xdr:spPr>
        <a:xfrm>
          <a:off x="15266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92546</xdr:rowOff>
    </xdr:from>
    <xdr:ext cx="405111" cy="259045"/>
    <xdr:sp macro="" textlink="">
      <xdr:nvSpPr>
        <xdr:cNvPr id="539" name="n_2mainValue【保健センター・保健所】&#10;有形固定資産減価償却率"/>
        <xdr:cNvSpPr txBox="1"/>
      </xdr:nvSpPr>
      <xdr:spPr>
        <a:xfrm>
          <a:off x="14389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40" name="n_3mainValue【保健センター・保健所】&#10;有形固定資産減価償却率"/>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41" name="n_4mainValue【保健センター・保健所】&#10;有形固定資産減価償却率"/>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5" name="テキスト ボックス 55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7" name="テキスト ボックス 55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9" name="テキスト ボックス 55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1" name="テキスト ボックス 56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3" name="テキスト ボックス 56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67" name="直線コネクタ 566"/>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68"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69" name="直線コネクタ 568"/>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70"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71" name="直線コネクタ 570"/>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72"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73" name="フローチャート: 判断 572"/>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74" name="フローチャート: 判断 573"/>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75" name="フローチャート: 判断 574"/>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76" name="フローチャート: 判断 575"/>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77" name="フローチャート: 判断 576"/>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32476</xdr:rowOff>
    </xdr:from>
    <xdr:to>
      <xdr:col>116</xdr:col>
      <xdr:colOff>114300</xdr:colOff>
      <xdr:row>63</xdr:row>
      <xdr:rowOff>134076</xdr:rowOff>
    </xdr:to>
    <xdr:sp macro="" textlink="">
      <xdr:nvSpPr>
        <xdr:cNvPr id="583" name="楕円 582"/>
        <xdr:cNvSpPr/>
      </xdr:nvSpPr>
      <xdr:spPr>
        <a:xfrm>
          <a:off x="22110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55353</xdr:rowOff>
    </xdr:from>
    <xdr:ext cx="469744" cy="259045"/>
    <xdr:sp macro="" textlink="">
      <xdr:nvSpPr>
        <xdr:cNvPr id="584" name="【保健センター・保健所】&#10;一人当たり面積該当値テキスト"/>
        <xdr:cNvSpPr txBox="1"/>
      </xdr:nvSpPr>
      <xdr:spPr>
        <a:xfrm>
          <a:off x="22199600" y="1068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585" name="楕円 584"/>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83276</xdr:rowOff>
    </xdr:from>
    <xdr:to>
      <xdr:col>116</xdr:col>
      <xdr:colOff>63500</xdr:colOff>
      <xdr:row>63</xdr:row>
      <xdr:rowOff>83276</xdr:rowOff>
    </xdr:to>
    <xdr:cxnSp macro="">
      <xdr:nvCxnSpPr>
        <xdr:cNvPr id="586" name="直線コネクタ 585"/>
        <xdr:cNvCxnSpPr/>
      </xdr:nvCxnSpPr>
      <xdr:spPr>
        <a:xfrm>
          <a:off x="21323300" y="1088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35741</xdr:rowOff>
    </xdr:from>
    <xdr:to>
      <xdr:col>107</xdr:col>
      <xdr:colOff>101600</xdr:colOff>
      <xdr:row>63</xdr:row>
      <xdr:rowOff>137341</xdr:rowOff>
    </xdr:to>
    <xdr:sp macro="" textlink="">
      <xdr:nvSpPr>
        <xdr:cNvPr id="587" name="楕円 586"/>
        <xdr:cNvSpPr/>
      </xdr:nvSpPr>
      <xdr:spPr>
        <a:xfrm>
          <a:off x="20383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83276</xdr:rowOff>
    </xdr:from>
    <xdr:to>
      <xdr:col>111</xdr:col>
      <xdr:colOff>177800</xdr:colOff>
      <xdr:row>63</xdr:row>
      <xdr:rowOff>86541</xdr:rowOff>
    </xdr:to>
    <xdr:cxnSp macro="">
      <xdr:nvCxnSpPr>
        <xdr:cNvPr id="588" name="直線コネクタ 587"/>
        <xdr:cNvCxnSpPr/>
      </xdr:nvCxnSpPr>
      <xdr:spPr>
        <a:xfrm flipV="1">
          <a:off x="20434300" y="108846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589" name="楕円 588"/>
        <xdr:cNvSpPr/>
      </xdr:nvSpPr>
      <xdr:spPr>
        <a:xfrm>
          <a:off x="19494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86541</xdr:rowOff>
    </xdr:from>
    <xdr:to>
      <xdr:col>107</xdr:col>
      <xdr:colOff>50800</xdr:colOff>
      <xdr:row>63</xdr:row>
      <xdr:rowOff>86541</xdr:rowOff>
    </xdr:to>
    <xdr:cxnSp macro="">
      <xdr:nvCxnSpPr>
        <xdr:cNvPr id="590" name="直線コネクタ 589"/>
        <xdr:cNvCxnSpPr/>
      </xdr:nvCxnSpPr>
      <xdr:spPr>
        <a:xfrm>
          <a:off x="19545300" y="10887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35741</xdr:rowOff>
    </xdr:from>
    <xdr:to>
      <xdr:col>98</xdr:col>
      <xdr:colOff>38100</xdr:colOff>
      <xdr:row>63</xdr:row>
      <xdr:rowOff>137341</xdr:rowOff>
    </xdr:to>
    <xdr:sp macro="" textlink="">
      <xdr:nvSpPr>
        <xdr:cNvPr id="591" name="楕円 590"/>
        <xdr:cNvSpPr/>
      </xdr:nvSpPr>
      <xdr:spPr>
        <a:xfrm>
          <a:off x="18605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86541</xdr:rowOff>
    </xdr:from>
    <xdr:to>
      <xdr:col>102</xdr:col>
      <xdr:colOff>114300</xdr:colOff>
      <xdr:row>63</xdr:row>
      <xdr:rowOff>86541</xdr:rowOff>
    </xdr:to>
    <xdr:cxnSp macro="">
      <xdr:nvCxnSpPr>
        <xdr:cNvPr id="592" name="直線コネクタ 591"/>
        <xdr:cNvCxnSpPr/>
      </xdr:nvCxnSpPr>
      <xdr:spPr>
        <a:xfrm>
          <a:off x="18656300" y="10887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135000</xdr:rowOff>
    </xdr:from>
    <xdr:ext cx="469744" cy="259045"/>
    <xdr:sp macro="" textlink="">
      <xdr:nvSpPr>
        <xdr:cNvPr id="593" name="n_1aveValue【保健センター・保健所】&#10;一人当たり面積"/>
        <xdr:cNvSpPr txBox="1"/>
      </xdr:nvSpPr>
      <xdr:spPr>
        <a:xfrm>
          <a:off x="210757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141531</xdr:rowOff>
    </xdr:from>
    <xdr:ext cx="469744" cy="259045"/>
    <xdr:sp macro="" textlink="">
      <xdr:nvSpPr>
        <xdr:cNvPr id="594" name="n_2aveValue【保健センター・保健所】&#10;一人当たり面積"/>
        <xdr:cNvSpPr txBox="1"/>
      </xdr:nvSpPr>
      <xdr:spPr>
        <a:xfrm>
          <a:off x="20199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595" name="n_3ave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151328</xdr:rowOff>
    </xdr:from>
    <xdr:ext cx="469744" cy="259045"/>
    <xdr:sp macro="" textlink="">
      <xdr:nvSpPr>
        <xdr:cNvPr id="596" name="n_4aveValue【保健センター・保健所】&#10;一人当たり面積"/>
        <xdr:cNvSpPr txBox="1"/>
      </xdr:nvSpPr>
      <xdr:spPr>
        <a:xfrm>
          <a:off x="18421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150603</xdr:rowOff>
    </xdr:from>
    <xdr:ext cx="469744" cy="259045"/>
    <xdr:sp macro="" textlink="">
      <xdr:nvSpPr>
        <xdr:cNvPr id="597" name="n_1mainValue【保健センター・保健所】&#10;一人当たり面積"/>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153868</xdr:rowOff>
    </xdr:from>
    <xdr:ext cx="469744" cy="259045"/>
    <xdr:sp macro="" textlink="">
      <xdr:nvSpPr>
        <xdr:cNvPr id="598" name="n_2mainValue【保健センター・保健所】&#10;一人当たり面積"/>
        <xdr:cNvSpPr txBox="1"/>
      </xdr:nvSpPr>
      <xdr:spPr>
        <a:xfrm>
          <a:off x="20199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153868</xdr:rowOff>
    </xdr:from>
    <xdr:ext cx="469744" cy="259045"/>
    <xdr:sp macro="" textlink="">
      <xdr:nvSpPr>
        <xdr:cNvPr id="599" name="n_3mainValue【保健センター・保健所】&#10;一人当たり面積"/>
        <xdr:cNvSpPr txBox="1"/>
      </xdr:nvSpPr>
      <xdr:spPr>
        <a:xfrm>
          <a:off x="19310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153868</xdr:rowOff>
    </xdr:from>
    <xdr:ext cx="469744" cy="259045"/>
    <xdr:sp macro="" textlink="">
      <xdr:nvSpPr>
        <xdr:cNvPr id="600" name="n_4mainValue【保健センター・保健所】&#10;一人当たり面積"/>
        <xdr:cNvSpPr txBox="1"/>
      </xdr:nvSpPr>
      <xdr:spPr>
        <a:xfrm>
          <a:off x="18421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3" name="テキスト ボックス 6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3" name="テキスト ボックス 6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26" name="直線コネクタ 625"/>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8" name="直線コネクタ 62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29"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30" name="直線コネクタ 629"/>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31"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32" name="フローチャート: 判断 631"/>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33" name="フローチャート: 判断 632"/>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34" name="フローチャート: 判断 633"/>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35" name="フローチャート: 判断 634"/>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36" name="フローチャート: 判断 635"/>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42" name="楕円 641"/>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43" name="【消防施設】&#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44" name="楕円 643"/>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45" name="直線コネクタ 644"/>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46" name="楕円 645"/>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47" name="直線コネクタ 646"/>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8" name="楕円 647"/>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49" name="直線コネクタ 648"/>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121194</xdr:rowOff>
    </xdr:from>
    <xdr:to>
      <xdr:col>67</xdr:col>
      <xdr:colOff>101600</xdr:colOff>
      <xdr:row>82</xdr:row>
      <xdr:rowOff>51344</xdr:rowOff>
    </xdr:to>
    <xdr:sp macro="" textlink="">
      <xdr:nvSpPr>
        <xdr:cNvPr id="650" name="楕円 649"/>
        <xdr:cNvSpPr/>
      </xdr:nvSpPr>
      <xdr:spPr>
        <a:xfrm>
          <a:off x="12763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xdr:rowOff>
    </xdr:from>
    <xdr:to>
      <xdr:col>71</xdr:col>
      <xdr:colOff>177800</xdr:colOff>
      <xdr:row>86</xdr:row>
      <xdr:rowOff>168729</xdr:rowOff>
    </xdr:to>
    <xdr:cxnSp macro="">
      <xdr:nvCxnSpPr>
        <xdr:cNvPr id="651" name="直線コネクタ 650"/>
        <xdr:cNvCxnSpPr/>
      </xdr:nvCxnSpPr>
      <xdr:spPr>
        <a:xfrm>
          <a:off x="12814300" y="14059444"/>
          <a:ext cx="889000" cy="85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52"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653"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654"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655"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56" name="n_1mainValue【消防施設】&#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57" name="n_2mainValue【消防施設】&#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8"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67871</xdr:rowOff>
    </xdr:from>
    <xdr:ext cx="405111" cy="259045"/>
    <xdr:sp macro="" textlink="">
      <xdr:nvSpPr>
        <xdr:cNvPr id="659" name="n_4mainValue【消防施設】&#10;有形固定資産減価償却率"/>
        <xdr:cNvSpPr txBox="1"/>
      </xdr:nvSpPr>
      <xdr:spPr>
        <a:xfrm>
          <a:off x="12611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0" name="直線コネクタ 6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1" name="テキスト ボックス 6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2" name="直線コネクタ 6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3" name="テキスト ボックス 6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4" name="直線コネクタ 6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5" name="テキスト ボックス 6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6" name="直線コネクタ 6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7" name="テキスト ボックス 6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81" name="直線コネクタ 680"/>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3" name="直線コネクタ 68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84"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85" name="直線コネクタ 684"/>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86"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87" name="フローチャート: 判断 686"/>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88" name="フローチャート: 判断 687"/>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89" name="フローチャート: 判断 688"/>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90" name="フローチャート: 判断 689"/>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91" name="フローチャート: 判断 690"/>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81</xdr:row>
      <xdr:rowOff>21589</xdr:rowOff>
    </xdr:from>
    <xdr:to>
      <xdr:col>98</xdr:col>
      <xdr:colOff>38100</xdr:colOff>
      <xdr:row>81</xdr:row>
      <xdr:rowOff>123189</xdr:rowOff>
    </xdr:to>
    <xdr:sp macro="" textlink="">
      <xdr:nvSpPr>
        <xdr:cNvPr id="697" name="楕円 696"/>
        <xdr:cNvSpPr/>
      </xdr:nvSpPr>
      <xdr:spPr>
        <a:xfrm>
          <a:off x="18605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137431</xdr:rowOff>
    </xdr:from>
    <xdr:ext cx="469744" cy="259045"/>
    <xdr:sp macro="" textlink="">
      <xdr:nvSpPr>
        <xdr:cNvPr id="698"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99"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00"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701"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139716</xdr:rowOff>
    </xdr:from>
    <xdr:ext cx="469744" cy="259045"/>
    <xdr:sp macro="" textlink="">
      <xdr:nvSpPr>
        <xdr:cNvPr id="702" name="n_4mainValue【消防施設】&#10;一人当たり面積"/>
        <xdr:cNvSpPr txBox="1"/>
      </xdr:nvSpPr>
      <xdr:spPr>
        <a:xfrm>
          <a:off x="18421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4" name="直線コネクタ 7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5" name="テキスト ボックス 71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6" name="直線コネクタ 7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7" name="テキスト ボックス 7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8" name="直線コネクタ 7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9" name="テキスト ボックス 7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0" name="直線コネクタ 7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1" name="テキスト ボックス 7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2" name="直線コネクタ 7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3" name="テキスト ボックス 72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6" name="直線コネクタ 72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8" name="直線コネクタ 72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0" name="直線コネクタ 72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31"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32" name="フローチャート: 判断 73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33" name="フローチャート: 判断 73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34" name="フローチャート: 判断 73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35" name="フローチャート: 判断 73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36" name="フローチャート: 判断 73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5080</xdr:rowOff>
    </xdr:from>
    <xdr:to>
      <xdr:col>85</xdr:col>
      <xdr:colOff>177800</xdr:colOff>
      <xdr:row>103</xdr:row>
      <xdr:rowOff>106680</xdr:rowOff>
    </xdr:to>
    <xdr:sp macro="" textlink="">
      <xdr:nvSpPr>
        <xdr:cNvPr id="742" name="楕円 741"/>
        <xdr:cNvSpPr/>
      </xdr:nvSpPr>
      <xdr:spPr>
        <a:xfrm>
          <a:off x="162687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27957</xdr:rowOff>
    </xdr:from>
    <xdr:ext cx="405111" cy="259045"/>
    <xdr:sp macro="" textlink="">
      <xdr:nvSpPr>
        <xdr:cNvPr id="743" name="【庁舎】&#10;有形固定資産減価償却率該当値テキスト"/>
        <xdr:cNvSpPr txBox="1"/>
      </xdr:nvSpPr>
      <xdr:spPr>
        <a:xfrm>
          <a:off x="16357600" y="1751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148589</xdr:rowOff>
    </xdr:from>
    <xdr:to>
      <xdr:col>81</xdr:col>
      <xdr:colOff>101600</xdr:colOff>
      <xdr:row>103</xdr:row>
      <xdr:rowOff>78739</xdr:rowOff>
    </xdr:to>
    <xdr:sp macro="" textlink="">
      <xdr:nvSpPr>
        <xdr:cNvPr id="744" name="楕円 743"/>
        <xdr:cNvSpPr/>
      </xdr:nvSpPr>
      <xdr:spPr>
        <a:xfrm>
          <a:off x="15430500" y="176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27939</xdr:rowOff>
    </xdr:from>
    <xdr:to>
      <xdr:col>85</xdr:col>
      <xdr:colOff>127000</xdr:colOff>
      <xdr:row>103</xdr:row>
      <xdr:rowOff>55880</xdr:rowOff>
    </xdr:to>
    <xdr:cxnSp macro="">
      <xdr:nvCxnSpPr>
        <xdr:cNvPr id="745" name="直線コネクタ 744"/>
        <xdr:cNvCxnSpPr/>
      </xdr:nvCxnSpPr>
      <xdr:spPr>
        <a:xfrm>
          <a:off x="15481300" y="1768728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133350</xdr:rowOff>
    </xdr:from>
    <xdr:to>
      <xdr:col>76</xdr:col>
      <xdr:colOff>165100</xdr:colOff>
      <xdr:row>103</xdr:row>
      <xdr:rowOff>63500</xdr:rowOff>
    </xdr:to>
    <xdr:sp macro="" textlink="">
      <xdr:nvSpPr>
        <xdr:cNvPr id="746" name="楕円 745"/>
        <xdr:cNvSpPr/>
      </xdr:nvSpPr>
      <xdr:spPr>
        <a:xfrm>
          <a:off x="14541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12700</xdr:rowOff>
    </xdr:from>
    <xdr:to>
      <xdr:col>81</xdr:col>
      <xdr:colOff>50800</xdr:colOff>
      <xdr:row>103</xdr:row>
      <xdr:rowOff>27939</xdr:rowOff>
    </xdr:to>
    <xdr:cxnSp macro="">
      <xdr:nvCxnSpPr>
        <xdr:cNvPr id="747" name="直線コネクタ 746"/>
        <xdr:cNvCxnSpPr/>
      </xdr:nvCxnSpPr>
      <xdr:spPr>
        <a:xfrm>
          <a:off x="14592300" y="176720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106680</xdr:rowOff>
    </xdr:from>
    <xdr:to>
      <xdr:col>72</xdr:col>
      <xdr:colOff>38100</xdr:colOff>
      <xdr:row>103</xdr:row>
      <xdr:rowOff>36830</xdr:rowOff>
    </xdr:to>
    <xdr:sp macro="" textlink="">
      <xdr:nvSpPr>
        <xdr:cNvPr id="748" name="楕円 747"/>
        <xdr:cNvSpPr/>
      </xdr:nvSpPr>
      <xdr:spPr>
        <a:xfrm>
          <a:off x="13652500" y="175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157480</xdr:rowOff>
    </xdr:from>
    <xdr:to>
      <xdr:col>76</xdr:col>
      <xdr:colOff>114300</xdr:colOff>
      <xdr:row>103</xdr:row>
      <xdr:rowOff>12700</xdr:rowOff>
    </xdr:to>
    <xdr:cxnSp macro="">
      <xdr:nvCxnSpPr>
        <xdr:cNvPr id="749" name="直線コネクタ 748"/>
        <xdr:cNvCxnSpPr/>
      </xdr:nvCxnSpPr>
      <xdr:spPr>
        <a:xfrm>
          <a:off x="13703300" y="17645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67311</xdr:rowOff>
    </xdr:from>
    <xdr:to>
      <xdr:col>67</xdr:col>
      <xdr:colOff>101600</xdr:colOff>
      <xdr:row>102</xdr:row>
      <xdr:rowOff>168911</xdr:rowOff>
    </xdr:to>
    <xdr:sp macro="" textlink="">
      <xdr:nvSpPr>
        <xdr:cNvPr id="750" name="楕円 749"/>
        <xdr:cNvSpPr/>
      </xdr:nvSpPr>
      <xdr:spPr>
        <a:xfrm>
          <a:off x="12763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118111</xdr:rowOff>
    </xdr:from>
    <xdr:to>
      <xdr:col>71</xdr:col>
      <xdr:colOff>177800</xdr:colOff>
      <xdr:row>102</xdr:row>
      <xdr:rowOff>157480</xdr:rowOff>
    </xdr:to>
    <xdr:cxnSp macro="">
      <xdr:nvCxnSpPr>
        <xdr:cNvPr id="751" name="直線コネクタ 750"/>
        <xdr:cNvCxnSpPr/>
      </xdr:nvCxnSpPr>
      <xdr:spPr>
        <a:xfrm>
          <a:off x="12814300" y="1760601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752"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53"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54"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55"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95266</xdr:rowOff>
    </xdr:from>
    <xdr:ext cx="405111" cy="259045"/>
    <xdr:sp macro="" textlink="">
      <xdr:nvSpPr>
        <xdr:cNvPr id="756" name="n_1mainValue【庁舎】&#10;有形固定資産減価償却率"/>
        <xdr:cNvSpPr txBox="1"/>
      </xdr:nvSpPr>
      <xdr:spPr>
        <a:xfrm>
          <a:off x="1526604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80027</xdr:rowOff>
    </xdr:from>
    <xdr:ext cx="405111" cy="259045"/>
    <xdr:sp macro="" textlink="">
      <xdr:nvSpPr>
        <xdr:cNvPr id="757" name="n_2mainValue【庁舎】&#10;有形固定資産減価償却率"/>
        <xdr:cNvSpPr txBox="1"/>
      </xdr:nvSpPr>
      <xdr:spPr>
        <a:xfrm>
          <a:off x="143897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53357</xdr:rowOff>
    </xdr:from>
    <xdr:ext cx="405111" cy="259045"/>
    <xdr:sp macro="" textlink="">
      <xdr:nvSpPr>
        <xdr:cNvPr id="758" name="n_3mainValue【庁舎】&#10;有形固定資産減価償却率"/>
        <xdr:cNvSpPr txBox="1"/>
      </xdr:nvSpPr>
      <xdr:spPr>
        <a:xfrm>
          <a:off x="13500744" y="1736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13988</xdr:rowOff>
    </xdr:from>
    <xdr:ext cx="405111" cy="259045"/>
    <xdr:sp macro="" textlink="">
      <xdr:nvSpPr>
        <xdr:cNvPr id="759" name="n_4mainValue【庁舎】&#10;有形固定資産減価償却率"/>
        <xdr:cNvSpPr txBox="1"/>
      </xdr:nvSpPr>
      <xdr:spPr>
        <a:xfrm>
          <a:off x="12611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0" name="テキスト ボックス 7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71" name="直線コネクタ 77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2" name="テキスト ボックス 77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3" name="直線コネクタ 77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4" name="テキスト ボックス 77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5" name="直線コネクタ 77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6" name="テキスト ボックス 77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7" name="直線コネクタ 77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8" name="テキスト ボックス 77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9" name="直線コネクタ 77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0" name="テキスト ボックス 77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1" name="直線コネクタ 78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2" name="テキスト ボックス 78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86" name="直線コネクタ 78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8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88" name="直線コネクタ 78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8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90" name="直線コネクタ 78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91"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92" name="フローチャート: 判断 79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93" name="フローチャート: 判断 79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94" name="フローチャート: 判断 79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95" name="フローチャート: 判断 79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96" name="フローチャート: 判断 79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18869</xdr:rowOff>
    </xdr:from>
    <xdr:to>
      <xdr:col>116</xdr:col>
      <xdr:colOff>114300</xdr:colOff>
      <xdr:row>104</xdr:row>
      <xdr:rowOff>120469</xdr:rowOff>
    </xdr:to>
    <xdr:sp macro="" textlink="">
      <xdr:nvSpPr>
        <xdr:cNvPr id="802" name="楕円 801"/>
        <xdr:cNvSpPr/>
      </xdr:nvSpPr>
      <xdr:spPr>
        <a:xfrm>
          <a:off x="221107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41746</xdr:rowOff>
    </xdr:from>
    <xdr:ext cx="469744" cy="259045"/>
    <xdr:sp macro="" textlink="">
      <xdr:nvSpPr>
        <xdr:cNvPr id="803" name="【庁舎】&#10;一人当たり面積該当値テキスト"/>
        <xdr:cNvSpPr txBox="1"/>
      </xdr:nvSpPr>
      <xdr:spPr>
        <a:xfrm>
          <a:off x="22199600" y="177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18869</xdr:rowOff>
    </xdr:from>
    <xdr:to>
      <xdr:col>112</xdr:col>
      <xdr:colOff>38100</xdr:colOff>
      <xdr:row>104</xdr:row>
      <xdr:rowOff>120469</xdr:rowOff>
    </xdr:to>
    <xdr:sp macro="" textlink="">
      <xdr:nvSpPr>
        <xdr:cNvPr id="804" name="楕円 803"/>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69669</xdr:rowOff>
    </xdr:from>
    <xdr:to>
      <xdr:col>116</xdr:col>
      <xdr:colOff>63500</xdr:colOff>
      <xdr:row>104</xdr:row>
      <xdr:rowOff>69669</xdr:rowOff>
    </xdr:to>
    <xdr:cxnSp macro="">
      <xdr:nvCxnSpPr>
        <xdr:cNvPr id="805" name="直線コネクタ 804"/>
        <xdr:cNvCxnSpPr/>
      </xdr:nvCxnSpPr>
      <xdr:spPr>
        <a:xfrm>
          <a:off x="21323300" y="179004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28666</xdr:rowOff>
    </xdr:from>
    <xdr:to>
      <xdr:col>107</xdr:col>
      <xdr:colOff>101600</xdr:colOff>
      <xdr:row>104</xdr:row>
      <xdr:rowOff>130266</xdr:rowOff>
    </xdr:to>
    <xdr:sp macro="" textlink="">
      <xdr:nvSpPr>
        <xdr:cNvPr id="806" name="楕円 805"/>
        <xdr:cNvSpPr/>
      </xdr:nvSpPr>
      <xdr:spPr>
        <a:xfrm>
          <a:off x="2038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69669</xdr:rowOff>
    </xdr:from>
    <xdr:to>
      <xdr:col>111</xdr:col>
      <xdr:colOff>177800</xdr:colOff>
      <xdr:row>104</xdr:row>
      <xdr:rowOff>79466</xdr:rowOff>
    </xdr:to>
    <xdr:cxnSp macro="">
      <xdr:nvCxnSpPr>
        <xdr:cNvPr id="807" name="直線コネクタ 806"/>
        <xdr:cNvCxnSpPr/>
      </xdr:nvCxnSpPr>
      <xdr:spPr>
        <a:xfrm flipV="1">
          <a:off x="20434300" y="179004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35198</xdr:rowOff>
    </xdr:from>
    <xdr:to>
      <xdr:col>102</xdr:col>
      <xdr:colOff>165100</xdr:colOff>
      <xdr:row>104</xdr:row>
      <xdr:rowOff>136798</xdr:rowOff>
    </xdr:to>
    <xdr:sp macro="" textlink="">
      <xdr:nvSpPr>
        <xdr:cNvPr id="808" name="楕円 807"/>
        <xdr:cNvSpPr/>
      </xdr:nvSpPr>
      <xdr:spPr>
        <a:xfrm>
          <a:off x="19494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79466</xdr:rowOff>
    </xdr:from>
    <xdr:to>
      <xdr:col>107</xdr:col>
      <xdr:colOff>50800</xdr:colOff>
      <xdr:row>104</xdr:row>
      <xdr:rowOff>85998</xdr:rowOff>
    </xdr:to>
    <xdr:cxnSp macro="">
      <xdr:nvCxnSpPr>
        <xdr:cNvPr id="809" name="直線コネクタ 808"/>
        <xdr:cNvCxnSpPr/>
      </xdr:nvCxnSpPr>
      <xdr:spPr>
        <a:xfrm flipV="1">
          <a:off x="19545300" y="179102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44994</xdr:rowOff>
    </xdr:from>
    <xdr:to>
      <xdr:col>98</xdr:col>
      <xdr:colOff>38100</xdr:colOff>
      <xdr:row>104</xdr:row>
      <xdr:rowOff>146594</xdr:rowOff>
    </xdr:to>
    <xdr:sp macro="" textlink="">
      <xdr:nvSpPr>
        <xdr:cNvPr id="810" name="楕円 809"/>
        <xdr:cNvSpPr/>
      </xdr:nvSpPr>
      <xdr:spPr>
        <a:xfrm>
          <a:off x="18605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85998</xdr:rowOff>
    </xdr:from>
    <xdr:to>
      <xdr:col>102</xdr:col>
      <xdr:colOff>114300</xdr:colOff>
      <xdr:row>104</xdr:row>
      <xdr:rowOff>95794</xdr:rowOff>
    </xdr:to>
    <xdr:cxnSp macro="">
      <xdr:nvCxnSpPr>
        <xdr:cNvPr id="811" name="直線コネクタ 810"/>
        <xdr:cNvCxnSpPr/>
      </xdr:nvCxnSpPr>
      <xdr:spPr>
        <a:xfrm flipV="1">
          <a:off x="18656300" y="179167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12"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13"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814" name="n_3aveValue【庁舎】&#10;一人当たり面積"/>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815"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136996</xdr:rowOff>
    </xdr:from>
    <xdr:ext cx="469744" cy="259045"/>
    <xdr:sp macro="" textlink="">
      <xdr:nvSpPr>
        <xdr:cNvPr id="816" name="n_1mainValue【庁舎】&#10;一人当たり面積"/>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146793</xdr:rowOff>
    </xdr:from>
    <xdr:ext cx="469744" cy="259045"/>
    <xdr:sp macro="" textlink="">
      <xdr:nvSpPr>
        <xdr:cNvPr id="817" name="n_2mainValue【庁舎】&#10;一人当たり面積"/>
        <xdr:cNvSpPr txBox="1"/>
      </xdr:nvSpPr>
      <xdr:spPr>
        <a:xfrm>
          <a:off x="201994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153325</xdr:rowOff>
    </xdr:from>
    <xdr:ext cx="469744" cy="259045"/>
    <xdr:sp macro="" textlink="">
      <xdr:nvSpPr>
        <xdr:cNvPr id="818" name="n_3mainValue【庁舎】&#10;一人当たり面積"/>
        <xdr:cNvSpPr txBox="1"/>
      </xdr:nvSpPr>
      <xdr:spPr>
        <a:xfrm>
          <a:off x="19310427" y="176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163121</xdr:rowOff>
    </xdr:from>
    <xdr:ext cx="469744" cy="259045"/>
    <xdr:sp macro="" textlink="">
      <xdr:nvSpPr>
        <xdr:cNvPr id="819" name="n_4mainValue【庁舎】&#10;一人当たり面積"/>
        <xdr:cNvSpPr txBox="1"/>
      </xdr:nvSpPr>
      <xdr:spPr>
        <a:xfrm>
          <a:off x="184214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類似団体と比較して特に有形固定資産減価償却率が高くなっている施設は、保健センターであり、低くなっている施設は、図書館である。 </a:t>
          </a:r>
        </a:p>
        <a:p>
          <a:r>
            <a:rPr lang="ja-JP" altLang="ja-JP" sz="1100">
              <a:solidFill>
                <a:schemeClr val="dk1"/>
              </a:solidFill>
              <a:effectLst/>
              <a:latin typeface="+mn-lt"/>
              <a:ea typeface="+mn-ea"/>
              <a:cs typeface="+mn-cs"/>
            </a:rPr>
            <a:t>保健センター</a:t>
          </a:r>
          <a:r>
            <a:rPr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平成７年度に取得し</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耐用年数を経過しつつあるためである。</a:t>
          </a:r>
          <a:r>
            <a:rPr lang="ja-JP" altLang="en-US" sz="1100">
              <a:solidFill>
                <a:schemeClr val="dk1"/>
              </a:solidFill>
              <a:effectLst/>
              <a:latin typeface="+mn-lt"/>
              <a:ea typeface="+mn-ea"/>
              <a:cs typeface="+mn-cs"/>
            </a:rPr>
            <a:t>図書館については、平成</a:t>
          </a:r>
          <a:r>
            <a:rPr lang="en-US" altLang="ja-JP" sz="1100">
              <a:solidFill>
                <a:schemeClr val="dk1"/>
              </a:solidFill>
              <a:effectLst/>
              <a:latin typeface="+mn-lt"/>
              <a:ea typeface="+mn-ea"/>
              <a:cs typeface="+mn-cs"/>
            </a:rPr>
            <a:t>14</a:t>
          </a:r>
          <a:r>
            <a:rPr lang="ja-JP" altLang="en-US" sz="1100">
              <a:solidFill>
                <a:schemeClr val="dk1"/>
              </a:solidFill>
              <a:effectLst/>
              <a:latin typeface="+mn-lt"/>
              <a:ea typeface="+mn-ea"/>
              <a:cs typeface="+mn-cs"/>
            </a:rPr>
            <a:t>年度に取得しており、老朽化率が低いためである。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近年は連続した伸びを見せ、類似団体内平均値を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ポイント上回っている。米軍用地返還跡地開発に伴う固定資産税等の増収が見込まれていることから、今後も緩やかな伸びが期待できる。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xdr:cNvCxnSpPr/>
      </xdr:nvCxnSpPr>
      <xdr:spPr>
        <a:xfrm flipV="1">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103011</xdr:rowOff>
    </xdr:to>
    <xdr:cxnSp macro="">
      <xdr:nvCxnSpPr>
        <xdr:cNvPr id="72" name="直線コネクタ 71"/>
        <xdr:cNvCxnSpPr/>
      </xdr:nvCxnSpPr>
      <xdr:spPr>
        <a:xfrm flipV="1">
          <a:off x="3225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129822</xdr:rowOff>
    </xdr:to>
    <xdr:cxnSp macro="">
      <xdr:nvCxnSpPr>
        <xdr:cNvPr id="75" name="直線コネクタ 74"/>
        <xdr:cNvCxnSpPr/>
      </xdr:nvCxnSpPr>
      <xdr:spPr>
        <a:xfrm flipV="1">
          <a:off x="2336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156633</xdr:rowOff>
    </xdr:to>
    <xdr:cxnSp macro="">
      <xdr:nvCxnSpPr>
        <xdr:cNvPr id="78" name="直線コネクタ 77"/>
        <xdr:cNvCxnSpPr/>
      </xdr:nvCxnSpPr>
      <xdr:spPr>
        <a:xfrm flipV="1">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ポイント下回っているが、前年度と比較して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ポイント上回っている。これは、</a:t>
          </a:r>
          <a:r>
            <a:rPr kumimoji="1" lang="ja-JP" altLang="en-US" sz="1100">
              <a:solidFill>
                <a:schemeClr val="dk1"/>
              </a:solidFill>
              <a:effectLst/>
              <a:latin typeface="+mn-lt"/>
              <a:ea typeface="+mn-ea"/>
              <a:cs typeface="+mn-cs"/>
            </a:rPr>
            <a:t>人件費の</a:t>
          </a:r>
          <a:r>
            <a:rPr kumimoji="1" lang="ja-JP" altLang="ja-JP" sz="1100">
              <a:solidFill>
                <a:schemeClr val="dk1"/>
              </a:solidFill>
              <a:effectLst/>
              <a:latin typeface="+mn-lt"/>
              <a:ea typeface="+mn-ea"/>
              <a:cs typeface="+mn-cs"/>
            </a:rPr>
            <a:t>増加が大きな要因となっている。</a:t>
          </a:r>
          <a:r>
            <a:rPr kumimoji="1" lang="ja-JP" altLang="en-US" sz="1100">
              <a:solidFill>
                <a:schemeClr val="dk1"/>
              </a:solidFill>
              <a:effectLst/>
              <a:latin typeface="+mn-lt"/>
              <a:ea typeface="+mn-ea"/>
              <a:cs typeface="+mn-cs"/>
            </a:rPr>
            <a:t>人件費の増加は、主に会計年度任用職員制度導入に伴うものとなっている。</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46038</xdr:rowOff>
    </xdr:from>
    <xdr:to>
      <xdr:col>23</xdr:col>
      <xdr:colOff>133350</xdr:colOff>
      <xdr:row>59</xdr:row>
      <xdr:rowOff>106363</xdr:rowOff>
    </xdr:to>
    <xdr:cxnSp macro="">
      <xdr:nvCxnSpPr>
        <xdr:cNvPr id="128" name="直線コネクタ 127"/>
        <xdr:cNvCxnSpPr/>
      </xdr:nvCxnSpPr>
      <xdr:spPr>
        <a:xfrm>
          <a:off x="4114800" y="1016158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120968</xdr:rowOff>
    </xdr:from>
    <xdr:to>
      <xdr:col>19</xdr:col>
      <xdr:colOff>133350</xdr:colOff>
      <xdr:row>59</xdr:row>
      <xdr:rowOff>46038</xdr:rowOff>
    </xdr:to>
    <xdr:cxnSp macro="">
      <xdr:nvCxnSpPr>
        <xdr:cNvPr id="131" name="直線コネクタ 130"/>
        <xdr:cNvCxnSpPr/>
      </xdr:nvCxnSpPr>
      <xdr:spPr>
        <a:xfrm>
          <a:off x="3225800" y="100650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120968</xdr:rowOff>
    </xdr:from>
    <xdr:to>
      <xdr:col>15</xdr:col>
      <xdr:colOff>82550</xdr:colOff>
      <xdr:row>60</xdr:row>
      <xdr:rowOff>13335</xdr:rowOff>
    </xdr:to>
    <xdr:cxnSp macro="">
      <xdr:nvCxnSpPr>
        <xdr:cNvPr id="134" name="直線コネクタ 133"/>
        <xdr:cNvCxnSpPr/>
      </xdr:nvCxnSpPr>
      <xdr:spPr>
        <a:xfrm flipV="1">
          <a:off x="2336800" y="10065068"/>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142557</xdr:rowOff>
    </xdr:from>
    <xdr:to>
      <xdr:col>11</xdr:col>
      <xdr:colOff>31750</xdr:colOff>
      <xdr:row>60</xdr:row>
      <xdr:rowOff>13335</xdr:rowOff>
    </xdr:to>
    <xdr:cxnSp macro="">
      <xdr:nvCxnSpPr>
        <xdr:cNvPr id="137" name="直線コネクタ 136"/>
        <xdr:cNvCxnSpPr/>
      </xdr:nvCxnSpPr>
      <xdr:spPr>
        <a:xfrm>
          <a:off x="1447800" y="102581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55563</xdr:rowOff>
    </xdr:from>
    <xdr:to>
      <xdr:col>23</xdr:col>
      <xdr:colOff>184150</xdr:colOff>
      <xdr:row>59</xdr:row>
      <xdr:rowOff>157163</xdr:rowOff>
    </xdr:to>
    <xdr:sp macro="" textlink="">
      <xdr:nvSpPr>
        <xdr:cNvPr id="147" name="楕円 146"/>
        <xdr:cNvSpPr/>
      </xdr:nvSpPr>
      <xdr:spPr>
        <a:xfrm>
          <a:off x="49022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148290</xdr:rowOff>
    </xdr:from>
    <xdr:ext cx="762000" cy="259045"/>
    <xdr:sp macro="" textlink="">
      <xdr:nvSpPr>
        <xdr:cNvPr id="148" name="財政構造の弾力性該当値テキスト"/>
        <xdr:cNvSpPr txBox="1"/>
      </xdr:nvSpPr>
      <xdr:spPr>
        <a:xfrm>
          <a:off x="50419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166688</xdr:rowOff>
    </xdr:from>
    <xdr:to>
      <xdr:col>19</xdr:col>
      <xdr:colOff>184150</xdr:colOff>
      <xdr:row>59</xdr:row>
      <xdr:rowOff>96838</xdr:rowOff>
    </xdr:to>
    <xdr:sp macro="" textlink="">
      <xdr:nvSpPr>
        <xdr:cNvPr id="149" name="楕円 148"/>
        <xdr:cNvSpPr/>
      </xdr:nvSpPr>
      <xdr:spPr>
        <a:xfrm>
          <a:off x="4064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107015</xdr:rowOff>
    </xdr:from>
    <xdr:ext cx="736600" cy="259045"/>
    <xdr:sp macro="" textlink="">
      <xdr:nvSpPr>
        <xdr:cNvPr id="150" name="テキスト ボックス 149"/>
        <xdr:cNvSpPr txBox="1"/>
      </xdr:nvSpPr>
      <xdr:spPr>
        <a:xfrm>
          <a:off x="3733800" y="987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70168</xdr:rowOff>
    </xdr:from>
    <xdr:to>
      <xdr:col>15</xdr:col>
      <xdr:colOff>133350</xdr:colOff>
      <xdr:row>59</xdr:row>
      <xdr:rowOff>318</xdr:rowOff>
    </xdr:to>
    <xdr:sp macro="" textlink="">
      <xdr:nvSpPr>
        <xdr:cNvPr id="151" name="楕円 150"/>
        <xdr:cNvSpPr/>
      </xdr:nvSpPr>
      <xdr:spPr>
        <a:xfrm>
          <a:off x="3175000" y="100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10495</xdr:rowOff>
    </xdr:from>
    <xdr:ext cx="762000" cy="259045"/>
    <xdr:sp macro="" textlink="">
      <xdr:nvSpPr>
        <xdr:cNvPr id="152" name="テキスト ボックス 151"/>
        <xdr:cNvSpPr txBox="1"/>
      </xdr:nvSpPr>
      <xdr:spPr>
        <a:xfrm>
          <a:off x="2844800" y="97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133985</xdr:rowOff>
    </xdr:from>
    <xdr:to>
      <xdr:col>11</xdr:col>
      <xdr:colOff>82550</xdr:colOff>
      <xdr:row>60</xdr:row>
      <xdr:rowOff>64135</xdr:rowOff>
    </xdr:to>
    <xdr:sp macro="" textlink="">
      <xdr:nvSpPr>
        <xdr:cNvPr id="153" name="楕円 152"/>
        <xdr:cNvSpPr/>
      </xdr:nvSpPr>
      <xdr:spPr>
        <a:xfrm>
          <a:off x="2286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74312</xdr:rowOff>
    </xdr:from>
    <xdr:ext cx="762000" cy="259045"/>
    <xdr:sp macro="" textlink="">
      <xdr:nvSpPr>
        <xdr:cNvPr id="154" name="テキスト ボックス 153"/>
        <xdr:cNvSpPr txBox="1"/>
      </xdr:nvSpPr>
      <xdr:spPr>
        <a:xfrm>
          <a:off x="1955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91757</xdr:rowOff>
    </xdr:from>
    <xdr:to>
      <xdr:col>7</xdr:col>
      <xdr:colOff>31750</xdr:colOff>
      <xdr:row>60</xdr:row>
      <xdr:rowOff>21907</xdr:rowOff>
    </xdr:to>
    <xdr:sp macro="" textlink="">
      <xdr:nvSpPr>
        <xdr:cNvPr id="155" name="楕円 154"/>
        <xdr:cNvSpPr/>
      </xdr:nvSpPr>
      <xdr:spPr>
        <a:xfrm>
          <a:off x="1397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32084</xdr:rowOff>
    </xdr:from>
    <xdr:ext cx="762000" cy="259045"/>
    <xdr:sp macro="" textlink="">
      <xdr:nvSpPr>
        <xdr:cNvPr id="156" name="テキスト ボックス 155"/>
        <xdr:cNvSpPr txBox="1"/>
      </xdr:nvSpPr>
      <xdr:spPr>
        <a:xfrm>
          <a:off x="1066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37678</xdr:rowOff>
    </xdr:from>
    <xdr:to>
      <xdr:col>23</xdr:col>
      <xdr:colOff>133350</xdr:colOff>
      <xdr:row>85</xdr:row>
      <xdr:rowOff>99589</xdr:rowOff>
    </xdr:to>
    <xdr:cxnSp macro="">
      <xdr:nvCxnSpPr>
        <xdr:cNvPr id="193" name="直線コネクタ 192"/>
        <xdr:cNvCxnSpPr/>
      </xdr:nvCxnSpPr>
      <xdr:spPr>
        <a:xfrm>
          <a:off x="4114800" y="14610928"/>
          <a:ext cx="838200" cy="6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51434</xdr:rowOff>
    </xdr:from>
    <xdr:to>
      <xdr:col>19</xdr:col>
      <xdr:colOff>133350</xdr:colOff>
      <xdr:row>85</xdr:row>
      <xdr:rowOff>37678</xdr:rowOff>
    </xdr:to>
    <xdr:cxnSp macro="">
      <xdr:nvCxnSpPr>
        <xdr:cNvPr id="196" name="直線コネクタ 195"/>
        <xdr:cNvCxnSpPr/>
      </xdr:nvCxnSpPr>
      <xdr:spPr>
        <a:xfrm>
          <a:off x="3225800" y="14453234"/>
          <a:ext cx="889000" cy="1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51434</xdr:rowOff>
    </xdr:from>
    <xdr:to>
      <xdr:col>15</xdr:col>
      <xdr:colOff>82550</xdr:colOff>
      <xdr:row>84</xdr:row>
      <xdr:rowOff>148472</xdr:rowOff>
    </xdr:to>
    <xdr:cxnSp macro="">
      <xdr:nvCxnSpPr>
        <xdr:cNvPr id="199" name="直線コネクタ 198"/>
        <xdr:cNvCxnSpPr/>
      </xdr:nvCxnSpPr>
      <xdr:spPr>
        <a:xfrm flipV="1">
          <a:off x="2336800" y="14453234"/>
          <a:ext cx="889000" cy="9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4611</xdr:rowOff>
    </xdr:from>
    <xdr:to>
      <xdr:col>11</xdr:col>
      <xdr:colOff>31750</xdr:colOff>
      <xdr:row>84</xdr:row>
      <xdr:rowOff>148472</xdr:rowOff>
    </xdr:to>
    <xdr:cxnSp macro="">
      <xdr:nvCxnSpPr>
        <xdr:cNvPr id="202" name="直線コネクタ 201"/>
        <xdr:cNvCxnSpPr/>
      </xdr:nvCxnSpPr>
      <xdr:spPr>
        <a:xfrm>
          <a:off x="1447800" y="14406411"/>
          <a:ext cx="889000" cy="14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48789</xdr:rowOff>
    </xdr:from>
    <xdr:to>
      <xdr:col>23</xdr:col>
      <xdr:colOff>184150</xdr:colOff>
      <xdr:row>85</xdr:row>
      <xdr:rowOff>150389</xdr:rowOff>
    </xdr:to>
    <xdr:sp macro="" textlink="">
      <xdr:nvSpPr>
        <xdr:cNvPr id="212" name="楕円 211"/>
        <xdr:cNvSpPr/>
      </xdr:nvSpPr>
      <xdr:spPr>
        <a:xfrm>
          <a:off x="4902200" y="146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20866</xdr:rowOff>
    </xdr:from>
    <xdr:ext cx="762000" cy="259045"/>
    <xdr:sp macro="" textlink="">
      <xdr:nvSpPr>
        <xdr:cNvPr id="213" name="人件費・物件費等の状況該当値テキスト"/>
        <xdr:cNvSpPr txBox="1"/>
      </xdr:nvSpPr>
      <xdr:spPr>
        <a:xfrm>
          <a:off x="5041900" y="1459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158328</xdr:rowOff>
    </xdr:from>
    <xdr:to>
      <xdr:col>19</xdr:col>
      <xdr:colOff>184150</xdr:colOff>
      <xdr:row>85</xdr:row>
      <xdr:rowOff>88478</xdr:rowOff>
    </xdr:to>
    <xdr:sp macro="" textlink="">
      <xdr:nvSpPr>
        <xdr:cNvPr id="214" name="楕円 213"/>
        <xdr:cNvSpPr/>
      </xdr:nvSpPr>
      <xdr:spPr>
        <a:xfrm>
          <a:off x="4064000" y="145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73255</xdr:rowOff>
    </xdr:from>
    <xdr:ext cx="736600" cy="259045"/>
    <xdr:sp macro="" textlink="">
      <xdr:nvSpPr>
        <xdr:cNvPr id="215" name="テキスト ボックス 214"/>
        <xdr:cNvSpPr txBox="1"/>
      </xdr:nvSpPr>
      <xdr:spPr>
        <a:xfrm>
          <a:off x="3733800" y="1464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634</xdr:rowOff>
    </xdr:from>
    <xdr:to>
      <xdr:col>15</xdr:col>
      <xdr:colOff>133350</xdr:colOff>
      <xdr:row>84</xdr:row>
      <xdr:rowOff>102234</xdr:rowOff>
    </xdr:to>
    <xdr:sp macro="" textlink="">
      <xdr:nvSpPr>
        <xdr:cNvPr id="216" name="楕円 215"/>
        <xdr:cNvSpPr/>
      </xdr:nvSpPr>
      <xdr:spPr>
        <a:xfrm>
          <a:off x="3175000" y="144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87011</xdr:rowOff>
    </xdr:from>
    <xdr:ext cx="762000" cy="259045"/>
    <xdr:sp macro="" textlink="">
      <xdr:nvSpPr>
        <xdr:cNvPr id="217" name="テキスト ボックス 216"/>
        <xdr:cNvSpPr txBox="1"/>
      </xdr:nvSpPr>
      <xdr:spPr>
        <a:xfrm>
          <a:off x="2844800" y="1448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97672</xdr:rowOff>
    </xdr:from>
    <xdr:to>
      <xdr:col>11</xdr:col>
      <xdr:colOff>82550</xdr:colOff>
      <xdr:row>85</xdr:row>
      <xdr:rowOff>27822</xdr:rowOff>
    </xdr:to>
    <xdr:sp macro="" textlink="">
      <xdr:nvSpPr>
        <xdr:cNvPr id="218" name="楕円 217"/>
        <xdr:cNvSpPr/>
      </xdr:nvSpPr>
      <xdr:spPr>
        <a:xfrm>
          <a:off x="2286000" y="144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12599</xdr:rowOff>
    </xdr:from>
    <xdr:ext cx="762000" cy="259045"/>
    <xdr:sp macro="" textlink="">
      <xdr:nvSpPr>
        <xdr:cNvPr id="219" name="テキスト ボックス 218"/>
        <xdr:cNvSpPr txBox="1"/>
      </xdr:nvSpPr>
      <xdr:spPr>
        <a:xfrm>
          <a:off x="1955800" y="1458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125261</xdr:rowOff>
    </xdr:from>
    <xdr:to>
      <xdr:col>7</xdr:col>
      <xdr:colOff>31750</xdr:colOff>
      <xdr:row>84</xdr:row>
      <xdr:rowOff>55411</xdr:rowOff>
    </xdr:to>
    <xdr:sp macro="" textlink="">
      <xdr:nvSpPr>
        <xdr:cNvPr id="220" name="楕円 219"/>
        <xdr:cNvSpPr/>
      </xdr:nvSpPr>
      <xdr:spPr>
        <a:xfrm>
          <a:off x="1397000" y="143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40188</xdr:rowOff>
    </xdr:from>
    <xdr:ext cx="762000" cy="259045"/>
    <xdr:sp macro="" textlink="">
      <xdr:nvSpPr>
        <xdr:cNvPr id="221" name="テキスト ボックス 220"/>
        <xdr:cNvSpPr txBox="1"/>
      </xdr:nvSpPr>
      <xdr:spPr>
        <a:xfrm>
          <a:off x="1066800" y="1444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給与の適正化に努めた結果、類似団体内平均値を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83</xdr:row>
      <xdr:rowOff>12700</xdr:rowOff>
    </xdr:to>
    <xdr:cxnSp macro="">
      <xdr:nvCxnSpPr>
        <xdr:cNvPr id="257" name="直線コネクタ 256"/>
        <xdr:cNvCxnSpPr/>
      </xdr:nvCxnSpPr>
      <xdr:spPr>
        <a:xfrm>
          <a:off x="16179800" y="13967279"/>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149679</xdr:rowOff>
    </xdr:to>
    <xdr:cxnSp macro="">
      <xdr:nvCxnSpPr>
        <xdr:cNvPr id="260" name="直線コネクタ 259"/>
        <xdr:cNvCxnSpPr/>
      </xdr:nvCxnSpPr>
      <xdr:spPr>
        <a:xfrm flipV="1">
          <a:off x="15290800" y="139672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98879</xdr:rowOff>
    </xdr:to>
    <xdr:cxnSp macro="">
      <xdr:nvCxnSpPr>
        <xdr:cNvPr id="263" name="直線コネクタ 262"/>
        <xdr:cNvCxnSpPr/>
      </xdr:nvCxnSpPr>
      <xdr:spPr>
        <a:xfrm flipV="1">
          <a:off x="14401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167821</xdr:rowOff>
    </xdr:to>
    <xdr:cxnSp macro="">
      <xdr:nvCxnSpPr>
        <xdr:cNvPr id="266" name="直線コネクタ 265"/>
        <xdr:cNvCxnSpPr/>
      </xdr:nvCxnSpPr>
      <xdr:spPr>
        <a:xfrm flipV="1">
          <a:off x="13512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8" name="楕円 277"/>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79" name="テキスト ボックス 278"/>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0" name="楕円 279"/>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1" name="テキスト ボックス 280"/>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4" name="楕円 283"/>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5" name="テキスト ボックス 284"/>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146957</xdr:rowOff>
    </xdr:from>
    <xdr:to>
      <xdr:col>81</xdr:col>
      <xdr:colOff>44450</xdr:colOff>
      <xdr:row>61</xdr:row>
      <xdr:rowOff>150404</xdr:rowOff>
    </xdr:to>
    <xdr:cxnSp macro="">
      <xdr:nvCxnSpPr>
        <xdr:cNvPr id="322" name="直線コネクタ 321"/>
        <xdr:cNvCxnSpPr/>
      </xdr:nvCxnSpPr>
      <xdr:spPr>
        <a:xfrm flipV="1">
          <a:off x="16179800" y="1060540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150404</xdr:rowOff>
    </xdr:to>
    <xdr:cxnSp macro="">
      <xdr:nvCxnSpPr>
        <xdr:cNvPr id="325" name="直線コネクタ 324"/>
        <xdr:cNvCxnSpPr/>
      </xdr:nvCxnSpPr>
      <xdr:spPr>
        <a:xfrm>
          <a:off x="15290800" y="1057093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122827</xdr:rowOff>
    </xdr:to>
    <xdr:cxnSp macro="">
      <xdr:nvCxnSpPr>
        <xdr:cNvPr id="328" name="直線コネクタ 327"/>
        <xdr:cNvCxnSpPr/>
      </xdr:nvCxnSpPr>
      <xdr:spPr>
        <a:xfrm flipV="1">
          <a:off x="14401800" y="105709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90079</xdr:rowOff>
    </xdr:from>
    <xdr:to>
      <xdr:col>68</xdr:col>
      <xdr:colOff>152400</xdr:colOff>
      <xdr:row>61</xdr:row>
      <xdr:rowOff>122827</xdr:rowOff>
    </xdr:to>
    <xdr:cxnSp macro="">
      <xdr:nvCxnSpPr>
        <xdr:cNvPr id="331" name="直線コネクタ 330"/>
        <xdr:cNvCxnSpPr/>
      </xdr:nvCxnSpPr>
      <xdr:spPr>
        <a:xfrm>
          <a:off x="13512800" y="1054852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96157</xdr:rowOff>
    </xdr:from>
    <xdr:to>
      <xdr:col>81</xdr:col>
      <xdr:colOff>95250</xdr:colOff>
      <xdr:row>62</xdr:row>
      <xdr:rowOff>26307</xdr:rowOff>
    </xdr:to>
    <xdr:sp macro="" textlink="">
      <xdr:nvSpPr>
        <xdr:cNvPr id="341" name="楕円 340"/>
        <xdr:cNvSpPr/>
      </xdr:nvSpPr>
      <xdr:spPr>
        <a:xfrm>
          <a:off x="16967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68234</xdr:rowOff>
    </xdr:from>
    <xdr:ext cx="762000" cy="259045"/>
    <xdr:sp macro="" textlink="">
      <xdr:nvSpPr>
        <xdr:cNvPr id="342" name="定員管理の状況該当値テキスト"/>
        <xdr:cNvSpPr txBox="1"/>
      </xdr:nvSpPr>
      <xdr:spPr>
        <a:xfrm>
          <a:off x="17106900" y="1052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43" name="楕円 342"/>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14531</xdr:rowOff>
    </xdr:from>
    <xdr:ext cx="736600" cy="259045"/>
    <xdr:sp macro="" textlink="">
      <xdr:nvSpPr>
        <xdr:cNvPr id="344" name="テキスト ボックス 343"/>
        <xdr:cNvSpPr txBox="1"/>
      </xdr:nvSpPr>
      <xdr:spPr>
        <a:xfrm>
          <a:off x="15798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5" name="楕円 344"/>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148062</xdr:rowOff>
    </xdr:from>
    <xdr:ext cx="762000" cy="259045"/>
    <xdr:sp macro="" textlink="">
      <xdr:nvSpPr>
        <xdr:cNvPr id="346" name="テキスト ボックス 345"/>
        <xdr:cNvSpPr txBox="1"/>
      </xdr:nvSpPr>
      <xdr:spPr>
        <a:xfrm>
          <a:off x="14909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7" name="楕円 346"/>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48" name="テキスト ボックス 347"/>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49" name="楕円 348"/>
        <xdr:cNvSpPr/>
      </xdr:nvSpPr>
      <xdr:spPr>
        <a:xfrm>
          <a:off x="13462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50" name="テキスト ボックス 349"/>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借入抑制に努めた結果、改善傾向が続いている。今後においては、大型整備事業における償還期間が短い地方債の償還が開始されることに伴い、一時的に悪化するものと考えられる。しかし、類似団体内平均値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ポイント下回っていることから、動向を注視しつつ、適切な新規地方債の発行を行う。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38523</xdr:rowOff>
    </xdr:to>
    <xdr:cxnSp macro="">
      <xdr:nvCxnSpPr>
        <xdr:cNvPr id="383" name="直線コネクタ 382"/>
        <xdr:cNvCxnSpPr/>
      </xdr:nvCxnSpPr>
      <xdr:spPr>
        <a:xfrm>
          <a:off x="16179800" y="68563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6350</xdr:rowOff>
    </xdr:to>
    <xdr:cxnSp macro="">
      <xdr:nvCxnSpPr>
        <xdr:cNvPr id="386" name="直線コネクタ 385"/>
        <xdr:cNvCxnSpPr/>
      </xdr:nvCxnSpPr>
      <xdr:spPr>
        <a:xfrm flipV="1">
          <a:off x="15290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62654</xdr:rowOff>
    </xdr:to>
    <xdr:cxnSp macro="">
      <xdr:nvCxnSpPr>
        <xdr:cNvPr id="389" name="直線コネクタ 388"/>
        <xdr:cNvCxnSpPr/>
      </xdr:nvCxnSpPr>
      <xdr:spPr>
        <a:xfrm flipV="1">
          <a:off x="14401800" y="686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143087</xdr:rowOff>
    </xdr:to>
    <xdr:cxnSp macro="">
      <xdr:nvCxnSpPr>
        <xdr:cNvPr id="392" name="直線コネクタ 391"/>
        <xdr:cNvCxnSpPr/>
      </xdr:nvCxnSpPr>
      <xdr:spPr>
        <a:xfrm flipV="1">
          <a:off x="13512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2" name="楕円 401"/>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3"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4" name="楕円 403"/>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5" name="テキスト ボックス 404"/>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6" name="楕円 405"/>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7" name="テキスト ボックス 40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8" name="楕円 407"/>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9" name="テキスト ボックス 408"/>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0" name="楕円 409"/>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1" name="テキスト ボックス 410"/>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地方債の借入抑制及び退職手当負担額が減少した結果、平成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％となっている。今後も引き続き、行財政の健全な運営に努める。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36</xdr:row>
      <xdr:rowOff>1270</xdr:rowOff>
    </xdr:to>
    <xdr:cxnSp macro="">
      <xdr:nvCxnSpPr>
        <xdr:cNvPr id="62" name="直線コネクタ 61"/>
        <xdr:cNvCxnSpPr/>
      </xdr:nvCxnSpPr>
      <xdr:spPr>
        <a:xfrm>
          <a:off x="3987800" y="603631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35560</xdr:rowOff>
    </xdr:to>
    <xdr:cxnSp macro="">
      <xdr:nvCxnSpPr>
        <xdr:cNvPr id="65" name="直線コネクタ 64"/>
        <xdr:cNvCxnSpPr/>
      </xdr:nvCxnSpPr>
      <xdr:spPr>
        <a:xfrm>
          <a:off x="3098800" y="6024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64135</xdr:rowOff>
    </xdr:to>
    <xdr:cxnSp macro="">
      <xdr:nvCxnSpPr>
        <xdr:cNvPr id="68" name="直線コネクタ 67"/>
        <xdr:cNvCxnSpPr/>
      </xdr:nvCxnSpPr>
      <xdr:spPr>
        <a:xfrm flipV="1">
          <a:off x="2209800" y="60248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64135</xdr:rowOff>
    </xdr:from>
    <xdr:to>
      <xdr:col>11</xdr:col>
      <xdr:colOff>9525</xdr:colOff>
      <xdr:row>35</xdr:row>
      <xdr:rowOff>64135</xdr:rowOff>
    </xdr:to>
    <xdr:cxnSp macro="">
      <xdr:nvCxnSpPr>
        <xdr:cNvPr id="71" name="直線コネクタ 70"/>
        <xdr:cNvCxnSpPr/>
      </xdr:nvCxnSpPr>
      <xdr:spPr>
        <a:xfrm>
          <a:off x="1320800" y="6064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121920</xdr:rowOff>
    </xdr:from>
    <xdr:to>
      <xdr:col>24</xdr:col>
      <xdr:colOff>76200</xdr:colOff>
      <xdr:row>36</xdr:row>
      <xdr:rowOff>52070</xdr:rowOff>
    </xdr:to>
    <xdr:sp macro="" textlink="">
      <xdr:nvSpPr>
        <xdr:cNvPr id="81" name="楕円 80"/>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93997</xdr:rowOff>
    </xdr:from>
    <xdr:ext cx="762000" cy="259045"/>
    <xdr:sp macro="" textlink="">
      <xdr:nvSpPr>
        <xdr:cNvPr id="82" name="人件費該当値テキスト"/>
        <xdr:cNvSpPr txBox="1"/>
      </xdr:nvSpPr>
      <xdr:spPr>
        <a:xfrm>
          <a:off x="49149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156210</xdr:rowOff>
    </xdr:from>
    <xdr:to>
      <xdr:col>20</xdr:col>
      <xdr:colOff>38100</xdr:colOff>
      <xdr:row>35</xdr:row>
      <xdr:rowOff>86360</xdr:rowOff>
    </xdr:to>
    <xdr:sp macro="" textlink="">
      <xdr:nvSpPr>
        <xdr:cNvPr id="83" name="楕円 82"/>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71137</xdr:rowOff>
    </xdr:from>
    <xdr:ext cx="736600" cy="259045"/>
    <xdr:sp macro="" textlink="">
      <xdr:nvSpPr>
        <xdr:cNvPr id="84" name="テキスト ボックス 83"/>
        <xdr:cNvSpPr txBox="1"/>
      </xdr:nvSpPr>
      <xdr:spPr>
        <a:xfrm>
          <a:off x="3606800" y="60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5" name="楕円 84"/>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59707</xdr:rowOff>
    </xdr:from>
    <xdr:ext cx="762000" cy="259045"/>
    <xdr:sp macro="" textlink="">
      <xdr:nvSpPr>
        <xdr:cNvPr id="86" name="テキスト ボックス 85"/>
        <xdr:cNvSpPr txBox="1"/>
      </xdr:nvSpPr>
      <xdr:spPr>
        <a:xfrm>
          <a:off x="2717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xdr:rowOff>
    </xdr:from>
    <xdr:to>
      <xdr:col>11</xdr:col>
      <xdr:colOff>60325</xdr:colOff>
      <xdr:row>35</xdr:row>
      <xdr:rowOff>114935</xdr:rowOff>
    </xdr:to>
    <xdr:sp macro="" textlink="">
      <xdr:nvSpPr>
        <xdr:cNvPr id="87" name="楕円 86"/>
        <xdr:cNvSpPr/>
      </xdr:nvSpPr>
      <xdr:spPr>
        <a:xfrm>
          <a:off x="2159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99712</xdr:rowOff>
    </xdr:from>
    <xdr:ext cx="762000" cy="259045"/>
    <xdr:sp macro="" textlink="">
      <xdr:nvSpPr>
        <xdr:cNvPr id="88" name="テキスト ボックス 87"/>
        <xdr:cNvSpPr txBox="1"/>
      </xdr:nvSpPr>
      <xdr:spPr>
        <a:xfrm>
          <a:off x="1828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xdr:rowOff>
    </xdr:from>
    <xdr:to>
      <xdr:col>6</xdr:col>
      <xdr:colOff>171450</xdr:colOff>
      <xdr:row>35</xdr:row>
      <xdr:rowOff>114935</xdr:rowOff>
    </xdr:to>
    <xdr:sp macro="" textlink="">
      <xdr:nvSpPr>
        <xdr:cNvPr id="89" name="楕円 88"/>
        <xdr:cNvSpPr/>
      </xdr:nvSpPr>
      <xdr:spPr>
        <a:xfrm>
          <a:off x="1270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99712</xdr:rowOff>
    </xdr:from>
    <xdr:ext cx="762000" cy="259045"/>
    <xdr:sp macro="" textlink="">
      <xdr:nvSpPr>
        <xdr:cNvPr id="90" name="テキスト ボックス 89"/>
        <xdr:cNvSpPr txBox="1"/>
      </xdr:nvSpPr>
      <xdr:spPr>
        <a:xfrm>
          <a:off x="939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effectLst/>
              <a:latin typeface="+mn-lt"/>
              <a:ea typeface="+mn-ea"/>
              <a:cs typeface="+mn-cs"/>
            </a:rPr>
            <a:t>会計年度任用職員制度導入による賃金廃止により、前年度比</a:t>
          </a:r>
          <a:r>
            <a:rPr kumimoji="1" lang="en-US" altLang="ja-JP" sz="1100">
              <a:solidFill>
                <a:sysClr val="windowText" lastClr="000000"/>
              </a:solidFill>
              <a:effectLst/>
              <a:latin typeface="+mn-lt"/>
              <a:ea typeface="+mn-ea"/>
              <a:cs typeface="+mn-cs"/>
            </a:rPr>
            <a:t>0.9</a:t>
          </a:r>
          <a:r>
            <a:rPr kumimoji="1" lang="ja-JP" altLang="en-US" sz="1100">
              <a:solidFill>
                <a:sysClr val="windowText" lastClr="000000"/>
              </a:solidFill>
              <a:effectLst/>
              <a:latin typeface="+mn-lt"/>
              <a:ea typeface="+mn-ea"/>
              <a:cs typeface="+mn-cs"/>
            </a:rPr>
            <a:t>ポイント減となっている。本町は人口一人当たりの公園面積が全国平均より大きいこと、公園内にビーチが２つあること等から</a:t>
          </a:r>
          <a:r>
            <a:rPr kumimoji="1" lang="ja-JP" altLang="ja-JP" sz="1100">
              <a:solidFill>
                <a:sysClr val="windowText" lastClr="000000"/>
              </a:solidFill>
              <a:effectLst/>
              <a:latin typeface="+mn-lt"/>
              <a:ea typeface="+mn-ea"/>
              <a:cs typeface="+mn-cs"/>
            </a:rPr>
            <a:t>類似団体よりも高い状況にある。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85090</xdr:rowOff>
    </xdr:to>
    <xdr:cxnSp macro="">
      <xdr:nvCxnSpPr>
        <xdr:cNvPr id="123" name="直線コネクタ 122"/>
        <xdr:cNvCxnSpPr/>
      </xdr:nvCxnSpPr>
      <xdr:spPr>
        <a:xfrm flipV="1">
          <a:off x="15671800" y="3274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85090</xdr:rowOff>
    </xdr:to>
    <xdr:cxnSp macro="">
      <xdr:nvCxnSpPr>
        <xdr:cNvPr id="126" name="直線コネクタ 125"/>
        <xdr:cNvCxnSpPr/>
      </xdr:nvCxnSpPr>
      <xdr:spPr>
        <a:xfrm>
          <a:off x="14782800" y="3266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77470</xdr:rowOff>
    </xdr:to>
    <xdr:cxnSp macro="">
      <xdr:nvCxnSpPr>
        <xdr:cNvPr id="129" name="直線コネクタ 128"/>
        <xdr:cNvCxnSpPr/>
      </xdr:nvCxnSpPr>
      <xdr:spPr>
        <a:xfrm flipV="1">
          <a:off x="13893800" y="3266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77470</xdr:rowOff>
    </xdr:to>
    <xdr:cxnSp macro="">
      <xdr:nvCxnSpPr>
        <xdr:cNvPr id="132" name="直線コネクタ 131"/>
        <xdr:cNvCxnSpPr/>
      </xdr:nvCxnSpPr>
      <xdr:spPr>
        <a:xfrm>
          <a:off x="13004800" y="3304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2" name="楕円 141"/>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3"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34290</xdr:rowOff>
    </xdr:from>
    <xdr:to>
      <xdr:col>78</xdr:col>
      <xdr:colOff>120650</xdr:colOff>
      <xdr:row>19</xdr:row>
      <xdr:rowOff>135890</xdr:rowOff>
    </xdr:to>
    <xdr:sp macro="" textlink="">
      <xdr:nvSpPr>
        <xdr:cNvPr id="144" name="楕円 143"/>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120667</xdr:rowOff>
    </xdr:from>
    <xdr:ext cx="736600" cy="259045"/>
    <xdr:sp macro="" textlink="">
      <xdr:nvSpPr>
        <xdr:cNvPr id="145" name="テキスト ボックス 144"/>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6" name="楕円 145"/>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7" name="テキスト ボックス 146"/>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26670</xdr:rowOff>
    </xdr:from>
    <xdr:to>
      <xdr:col>69</xdr:col>
      <xdr:colOff>142875</xdr:colOff>
      <xdr:row>19</xdr:row>
      <xdr:rowOff>128270</xdr:rowOff>
    </xdr:to>
    <xdr:sp macro="" textlink="">
      <xdr:nvSpPr>
        <xdr:cNvPr id="148" name="楕円 147"/>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113047</xdr:rowOff>
    </xdr:from>
    <xdr:ext cx="762000" cy="259045"/>
    <xdr:sp macro="" textlink="">
      <xdr:nvSpPr>
        <xdr:cNvPr id="149" name="テキスト ボックス 148"/>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0" name="楕円 149"/>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1" name="テキスト ボックス 150"/>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新型コロナウイルス感染症の影響による医療受診控えに伴う乳幼児医療費、こども医療費等扶助費の減による。</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までは連続して大幅な増加傾向にあったことから、今後も引き続き動向を注視し、適正化に努める。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1815</xdr:rowOff>
    </xdr:to>
    <xdr:cxnSp macro="">
      <xdr:nvCxnSpPr>
        <xdr:cNvPr id="186" name="直線コネクタ 185"/>
        <xdr:cNvCxnSpPr/>
      </xdr:nvCxnSpPr>
      <xdr:spPr>
        <a:xfrm flipV="1">
          <a:off x="3987800" y="95485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1815</xdr:rowOff>
    </xdr:to>
    <xdr:cxnSp macro="">
      <xdr:nvCxnSpPr>
        <xdr:cNvPr id="189" name="直線コネクタ 188"/>
        <xdr:cNvCxnSpPr/>
      </xdr:nvCxnSpPr>
      <xdr:spPr>
        <a:xfrm>
          <a:off x="3098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45357</xdr:rowOff>
    </xdr:to>
    <xdr:cxnSp macro="">
      <xdr:nvCxnSpPr>
        <xdr:cNvPr id="192" name="直線コネクタ 191"/>
        <xdr:cNvCxnSpPr/>
      </xdr:nvCxnSpPr>
      <xdr:spPr>
        <a:xfrm flipV="1">
          <a:off x="2209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45357</xdr:rowOff>
    </xdr:to>
    <xdr:cxnSp macro="">
      <xdr:nvCxnSpPr>
        <xdr:cNvPr id="195" name="直線コネクタ 194"/>
        <xdr:cNvCxnSpPr/>
      </xdr:nvCxnSpPr>
      <xdr:spPr>
        <a:xfrm>
          <a:off x="1320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5" name="楕円 204"/>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6"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7" name="楕円 206"/>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08" name="テキスト ボックス 207"/>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9" name="楕円 208"/>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0" name="テキスト ボックス 209"/>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1" name="楕円 210"/>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2" name="テキスト ボックス 211"/>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3" name="楕円 212"/>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4" name="テキスト ボックス 213"/>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公共施設の老朽化等により、経常的な維持補修費が増加傾向にある。今後、公共施設等総合管理計画を踏まえた公共施設等の適正管理に努め、経費の縮減を図る。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104140</xdr:rowOff>
    </xdr:to>
    <xdr:cxnSp macro="">
      <xdr:nvCxnSpPr>
        <xdr:cNvPr id="247" name="直線コネクタ 246"/>
        <xdr:cNvCxnSpPr/>
      </xdr:nvCxnSpPr>
      <xdr:spPr>
        <a:xfrm>
          <a:off x="15671800" y="9354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119380</xdr:rowOff>
    </xdr:to>
    <xdr:cxnSp macro="">
      <xdr:nvCxnSpPr>
        <xdr:cNvPr id="250" name="直線コネクタ 249"/>
        <xdr:cNvCxnSpPr/>
      </xdr:nvCxnSpPr>
      <xdr:spPr>
        <a:xfrm flipV="1">
          <a:off x="14782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149860</xdr:rowOff>
    </xdr:to>
    <xdr:cxnSp macro="">
      <xdr:nvCxnSpPr>
        <xdr:cNvPr id="253" name="直線コネクタ 252"/>
        <xdr:cNvCxnSpPr/>
      </xdr:nvCxnSpPr>
      <xdr:spPr>
        <a:xfrm flipV="1">
          <a:off x="13893800" y="9377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24130</xdr:rowOff>
    </xdr:to>
    <xdr:cxnSp macro="">
      <xdr:nvCxnSpPr>
        <xdr:cNvPr id="256" name="直線コネクタ 255"/>
        <xdr:cNvCxnSpPr/>
      </xdr:nvCxnSpPr>
      <xdr:spPr>
        <a:xfrm flipV="1">
          <a:off x="13004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66" name="楕円 265"/>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133367</xdr:rowOff>
    </xdr:from>
    <xdr:ext cx="762000" cy="259045"/>
    <xdr:sp macro="" textlink="">
      <xdr:nvSpPr>
        <xdr:cNvPr id="267" name="その他該当値テキスト"/>
        <xdr:cNvSpPr txBox="1"/>
      </xdr:nvSpPr>
      <xdr:spPr>
        <a:xfrm>
          <a:off x="16598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68" name="楕円 267"/>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69" name="テキスト ボックス 268"/>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70" name="楕円 269"/>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1" name="テキスト ボックス 270"/>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2" name="楕円 271"/>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3" name="テキスト ボックス 272"/>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4" name="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いるとともに</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ja-JP" sz="1100">
              <a:solidFill>
                <a:sysClr val="windowText" lastClr="000000"/>
              </a:solidFill>
              <a:effectLst/>
              <a:latin typeface="+mn-lt"/>
              <a:ea typeface="+mn-ea"/>
              <a:cs typeface="+mn-cs"/>
            </a:rPr>
            <a:t>なお、</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から下水道事業会計が法適正化したことで、性質区分が変更となっていることから</a:t>
          </a:r>
          <a:r>
            <a:rPr kumimoji="1" lang="ja-JP" altLang="en-US" sz="1100">
              <a:solidFill>
                <a:sysClr val="windowText" lastClr="000000"/>
              </a:solidFill>
              <a:effectLst/>
              <a:latin typeface="+mn-lt"/>
              <a:ea typeface="+mn-ea"/>
              <a:cs typeface="+mn-cs"/>
            </a:rPr>
            <a:t>低</a:t>
          </a:r>
          <a:r>
            <a:rPr kumimoji="1" lang="ja-JP" altLang="ja-JP" sz="1100">
              <a:solidFill>
                <a:sysClr val="windowText" lastClr="000000"/>
              </a:solidFill>
              <a:effectLst/>
              <a:latin typeface="+mn-lt"/>
              <a:ea typeface="+mn-ea"/>
              <a:cs typeface="+mn-cs"/>
            </a:rPr>
            <a:t>い数値となっている。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94996</xdr:rowOff>
    </xdr:to>
    <xdr:cxnSp macro="">
      <xdr:nvCxnSpPr>
        <xdr:cNvPr id="305" name="直線コネクタ 304"/>
        <xdr:cNvCxnSpPr/>
      </xdr:nvCxnSpPr>
      <xdr:spPr>
        <a:xfrm flipV="1">
          <a:off x="15671800" y="6244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99568</xdr:rowOff>
    </xdr:to>
    <xdr:cxnSp macro="">
      <xdr:nvCxnSpPr>
        <xdr:cNvPr id="308" name="直線コネクタ 307"/>
        <xdr:cNvCxnSpPr/>
      </xdr:nvCxnSpPr>
      <xdr:spPr>
        <a:xfrm flipV="1">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127000</xdr:rowOff>
    </xdr:to>
    <xdr:cxnSp macro="">
      <xdr:nvCxnSpPr>
        <xdr:cNvPr id="311" name="直線コネクタ 310"/>
        <xdr:cNvCxnSpPr/>
      </xdr:nvCxnSpPr>
      <xdr:spPr>
        <a:xfrm flipV="1">
          <a:off x="13893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127000</xdr:rowOff>
    </xdr:to>
    <xdr:cxnSp macro="">
      <xdr:nvCxnSpPr>
        <xdr:cNvPr id="314" name="直線コネクタ 313"/>
        <xdr:cNvCxnSpPr/>
      </xdr:nvCxnSpPr>
      <xdr:spPr>
        <a:xfrm>
          <a:off x="13004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4" name="楕円 323"/>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5"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8" name="楕円 327"/>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9" name="テキスト ボックス 328"/>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0" name="楕円 329"/>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1" name="テキスト ボックス 330"/>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2" name="楕円 331"/>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3" name="テキスト ボックス 332"/>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ポイント下回っている。主な要因として、償還期間が短い緊急防災減災事業債の償還が開始されたことにより、一時的に元利償還額が増加していることによる。しかし、類似団体内平均値を</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ポイント下回っていることから、動向を注視しつつ、今後も適切な新規地方債の発行を行う。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78994</xdr:rowOff>
    </xdr:from>
    <xdr:to>
      <xdr:col>24</xdr:col>
      <xdr:colOff>25400</xdr:colOff>
      <xdr:row>75</xdr:row>
      <xdr:rowOff>97282</xdr:rowOff>
    </xdr:to>
    <xdr:cxnSp macro="">
      <xdr:nvCxnSpPr>
        <xdr:cNvPr id="363" name="直線コネクタ 362"/>
        <xdr:cNvCxnSpPr/>
      </xdr:nvCxnSpPr>
      <xdr:spPr>
        <a:xfrm>
          <a:off x="3987800" y="129377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60706</xdr:rowOff>
    </xdr:from>
    <xdr:to>
      <xdr:col>19</xdr:col>
      <xdr:colOff>187325</xdr:colOff>
      <xdr:row>75</xdr:row>
      <xdr:rowOff>78994</xdr:rowOff>
    </xdr:to>
    <xdr:cxnSp macro="">
      <xdr:nvCxnSpPr>
        <xdr:cNvPr id="366" name="直線コネクタ 365"/>
        <xdr:cNvCxnSpPr/>
      </xdr:nvCxnSpPr>
      <xdr:spPr>
        <a:xfrm>
          <a:off x="3098800" y="12919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60706</xdr:rowOff>
    </xdr:from>
    <xdr:to>
      <xdr:col>15</xdr:col>
      <xdr:colOff>98425</xdr:colOff>
      <xdr:row>75</xdr:row>
      <xdr:rowOff>83566</xdr:rowOff>
    </xdr:to>
    <xdr:cxnSp macro="">
      <xdr:nvCxnSpPr>
        <xdr:cNvPr id="369" name="直線コネクタ 368"/>
        <xdr:cNvCxnSpPr/>
      </xdr:nvCxnSpPr>
      <xdr:spPr>
        <a:xfrm flipV="1">
          <a:off x="2209800" y="12919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83566</xdr:rowOff>
    </xdr:from>
    <xdr:to>
      <xdr:col>11</xdr:col>
      <xdr:colOff>9525</xdr:colOff>
      <xdr:row>75</xdr:row>
      <xdr:rowOff>97282</xdr:rowOff>
    </xdr:to>
    <xdr:cxnSp macro="">
      <xdr:nvCxnSpPr>
        <xdr:cNvPr id="372" name="直線コネクタ 371"/>
        <xdr:cNvCxnSpPr/>
      </xdr:nvCxnSpPr>
      <xdr:spPr>
        <a:xfrm flipV="1">
          <a:off x="1320800" y="12942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46482</xdr:rowOff>
    </xdr:from>
    <xdr:to>
      <xdr:col>24</xdr:col>
      <xdr:colOff>76200</xdr:colOff>
      <xdr:row>75</xdr:row>
      <xdr:rowOff>148081</xdr:rowOff>
    </xdr:to>
    <xdr:sp macro="" textlink="">
      <xdr:nvSpPr>
        <xdr:cNvPr id="382" name="楕円 381"/>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63009</xdr:rowOff>
    </xdr:from>
    <xdr:ext cx="762000" cy="259045"/>
    <xdr:sp macro="" textlink="">
      <xdr:nvSpPr>
        <xdr:cNvPr id="383" name="公債費該当値テキスト"/>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28194</xdr:rowOff>
    </xdr:from>
    <xdr:to>
      <xdr:col>20</xdr:col>
      <xdr:colOff>38100</xdr:colOff>
      <xdr:row>75</xdr:row>
      <xdr:rowOff>129794</xdr:rowOff>
    </xdr:to>
    <xdr:sp macro="" textlink="">
      <xdr:nvSpPr>
        <xdr:cNvPr id="384" name="楕円 383"/>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139971</xdr:rowOff>
    </xdr:from>
    <xdr:ext cx="736600" cy="259045"/>
    <xdr:sp macro="" textlink="">
      <xdr:nvSpPr>
        <xdr:cNvPr id="385" name="テキスト ボックス 384"/>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xdr:rowOff>
    </xdr:from>
    <xdr:to>
      <xdr:col>15</xdr:col>
      <xdr:colOff>149225</xdr:colOff>
      <xdr:row>75</xdr:row>
      <xdr:rowOff>111506</xdr:rowOff>
    </xdr:to>
    <xdr:sp macro="" textlink="">
      <xdr:nvSpPr>
        <xdr:cNvPr id="386" name="楕円 385"/>
        <xdr:cNvSpPr/>
      </xdr:nvSpPr>
      <xdr:spPr>
        <a:xfrm>
          <a:off x="3048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121683</xdr:rowOff>
    </xdr:from>
    <xdr:ext cx="762000" cy="259045"/>
    <xdr:sp macro="" textlink="">
      <xdr:nvSpPr>
        <xdr:cNvPr id="387" name="テキスト ボックス 386"/>
        <xdr:cNvSpPr txBox="1"/>
      </xdr:nvSpPr>
      <xdr:spPr>
        <a:xfrm>
          <a:off x="2717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32766</xdr:rowOff>
    </xdr:from>
    <xdr:to>
      <xdr:col>11</xdr:col>
      <xdr:colOff>60325</xdr:colOff>
      <xdr:row>75</xdr:row>
      <xdr:rowOff>134366</xdr:rowOff>
    </xdr:to>
    <xdr:sp macro="" textlink="">
      <xdr:nvSpPr>
        <xdr:cNvPr id="388" name="楕円 387"/>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144543</xdr:rowOff>
    </xdr:from>
    <xdr:ext cx="762000" cy="259045"/>
    <xdr:sp macro="" textlink="">
      <xdr:nvSpPr>
        <xdr:cNvPr id="389" name="テキスト ボックス 388"/>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390" name="楕円 389"/>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391" name="テキスト ボックス 390"/>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物件費の増加により、前年度決算と比較して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122428</xdr:rowOff>
    </xdr:to>
    <xdr:cxnSp macro="">
      <xdr:nvCxnSpPr>
        <xdr:cNvPr id="422" name="直線コネクタ 421"/>
        <xdr:cNvCxnSpPr/>
      </xdr:nvCxnSpPr>
      <xdr:spPr>
        <a:xfrm>
          <a:off x="15671800" y="13125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94996</xdr:rowOff>
    </xdr:to>
    <xdr:cxnSp macro="">
      <xdr:nvCxnSpPr>
        <xdr:cNvPr id="425" name="直線コネクタ 424"/>
        <xdr:cNvCxnSpPr/>
      </xdr:nvCxnSpPr>
      <xdr:spPr>
        <a:xfrm>
          <a:off x="14782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77</xdr:row>
      <xdr:rowOff>24130</xdr:rowOff>
    </xdr:to>
    <xdr:cxnSp macro="">
      <xdr:nvCxnSpPr>
        <xdr:cNvPr id="428" name="直線コネクタ 427"/>
        <xdr:cNvCxnSpPr/>
      </xdr:nvCxnSpPr>
      <xdr:spPr>
        <a:xfrm flipV="1">
          <a:off x="13893800" y="130703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24130</xdr:rowOff>
    </xdr:to>
    <xdr:cxnSp macro="">
      <xdr:nvCxnSpPr>
        <xdr:cNvPr id="431" name="直線コネクタ 430"/>
        <xdr:cNvCxnSpPr/>
      </xdr:nvCxnSpPr>
      <xdr:spPr>
        <a:xfrm>
          <a:off x="13004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1" name="楕円 440"/>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2"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3" name="楕円 442"/>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44" name="テキスト ボックス 443"/>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5" name="楕円 444"/>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6" name="テキスト ボックス 445"/>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7" name="楕円 44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48" name="テキスト ボックス 44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9" name="楕円 448"/>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0" name="テキスト ボックス 449"/>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4710</xdr:rowOff>
    </xdr:from>
    <xdr:to>
      <xdr:col>29</xdr:col>
      <xdr:colOff>127000</xdr:colOff>
      <xdr:row>15</xdr:row>
      <xdr:rowOff>165073</xdr:rowOff>
    </xdr:to>
    <xdr:cxnSp macro="">
      <xdr:nvCxnSpPr>
        <xdr:cNvPr id="52" name="直線コネクタ 51"/>
        <xdr:cNvCxnSpPr/>
      </xdr:nvCxnSpPr>
      <xdr:spPr bwMode="auto">
        <a:xfrm flipV="1">
          <a:off x="5003800" y="2624085"/>
          <a:ext cx="647700" cy="16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165073</xdr:rowOff>
    </xdr:from>
    <xdr:to>
      <xdr:col>26</xdr:col>
      <xdr:colOff>50800</xdr:colOff>
      <xdr:row>16</xdr:row>
      <xdr:rowOff>8678</xdr:rowOff>
    </xdr:to>
    <xdr:cxnSp macro="">
      <xdr:nvCxnSpPr>
        <xdr:cNvPr id="55" name="直線コネクタ 54"/>
        <xdr:cNvCxnSpPr/>
      </xdr:nvCxnSpPr>
      <xdr:spPr bwMode="auto">
        <a:xfrm flipV="1">
          <a:off x="4305300" y="2784448"/>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8678</xdr:rowOff>
    </xdr:from>
    <xdr:to>
      <xdr:col>22</xdr:col>
      <xdr:colOff>114300</xdr:colOff>
      <xdr:row>16</xdr:row>
      <xdr:rowOff>49728</xdr:rowOff>
    </xdr:to>
    <xdr:cxnSp macro="">
      <xdr:nvCxnSpPr>
        <xdr:cNvPr id="58" name="直線コネクタ 57"/>
        <xdr:cNvCxnSpPr/>
      </xdr:nvCxnSpPr>
      <xdr:spPr bwMode="auto">
        <a:xfrm flipV="1">
          <a:off x="3606800" y="2799503"/>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24157</xdr:rowOff>
    </xdr:from>
    <xdr:to>
      <xdr:col>18</xdr:col>
      <xdr:colOff>177800</xdr:colOff>
      <xdr:row>16</xdr:row>
      <xdr:rowOff>49728</xdr:rowOff>
    </xdr:to>
    <xdr:cxnSp macro="">
      <xdr:nvCxnSpPr>
        <xdr:cNvPr id="61" name="直線コネクタ 60"/>
        <xdr:cNvCxnSpPr/>
      </xdr:nvCxnSpPr>
      <xdr:spPr bwMode="auto">
        <a:xfrm>
          <a:off x="2908300" y="2814982"/>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125360</xdr:rowOff>
    </xdr:from>
    <xdr:to>
      <xdr:col>29</xdr:col>
      <xdr:colOff>177800</xdr:colOff>
      <xdr:row>15</xdr:row>
      <xdr:rowOff>55510</xdr:rowOff>
    </xdr:to>
    <xdr:sp macro="" textlink="">
      <xdr:nvSpPr>
        <xdr:cNvPr id="71" name="楕円 70"/>
        <xdr:cNvSpPr/>
      </xdr:nvSpPr>
      <xdr:spPr bwMode="auto">
        <a:xfrm>
          <a:off x="5600700" y="257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141887</xdr:rowOff>
    </xdr:from>
    <xdr:ext cx="762000" cy="259045"/>
    <xdr:sp macro="" textlink="">
      <xdr:nvSpPr>
        <xdr:cNvPr id="72" name="人口1人当たり決算額の推移該当値テキスト130"/>
        <xdr:cNvSpPr txBox="1"/>
      </xdr:nvSpPr>
      <xdr:spPr>
        <a:xfrm>
          <a:off x="5740400" y="241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114273</xdr:rowOff>
    </xdr:from>
    <xdr:to>
      <xdr:col>26</xdr:col>
      <xdr:colOff>101600</xdr:colOff>
      <xdr:row>16</xdr:row>
      <xdr:rowOff>44423</xdr:rowOff>
    </xdr:to>
    <xdr:sp macro="" textlink="">
      <xdr:nvSpPr>
        <xdr:cNvPr id="73" name="楕円 72"/>
        <xdr:cNvSpPr/>
      </xdr:nvSpPr>
      <xdr:spPr bwMode="auto">
        <a:xfrm>
          <a:off x="4953000" y="273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54600</xdr:rowOff>
    </xdr:from>
    <xdr:ext cx="736600" cy="259045"/>
    <xdr:sp macro="" textlink="">
      <xdr:nvSpPr>
        <xdr:cNvPr id="74" name="テキスト ボックス 73"/>
        <xdr:cNvSpPr txBox="1"/>
      </xdr:nvSpPr>
      <xdr:spPr>
        <a:xfrm>
          <a:off x="4622800" y="250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129328</xdr:rowOff>
    </xdr:from>
    <xdr:to>
      <xdr:col>22</xdr:col>
      <xdr:colOff>165100</xdr:colOff>
      <xdr:row>16</xdr:row>
      <xdr:rowOff>59478</xdr:rowOff>
    </xdr:to>
    <xdr:sp macro="" textlink="">
      <xdr:nvSpPr>
        <xdr:cNvPr id="75" name="楕円 74"/>
        <xdr:cNvSpPr/>
      </xdr:nvSpPr>
      <xdr:spPr bwMode="auto">
        <a:xfrm>
          <a:off x="42545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69655</xdr:rowOff>
    </xdr:from>
    <xdr:ext cx="762000" cy="259045"/>
    <xdr:sp macro="" textlink="">
      <xdr:nvSpPr>
        <xdr:cNvPr id="76" name="テキスト ボックス 75"/>
        <xdr:cNvSpPr txBox="1"/>
      </xdr:nvSpPr>
      <xdr:spPr>
        <a:xfrm>
          <a:off x="3924300" y="25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170378</xdr:rowOff>
    </xdr:from>
    <xdr:to>
      <xdr:col>19</xdr:col>
      <xdr:colOff>38100</xdr:colOff>
      <xdr:row>16</xdr:row>
      <xdr:rowOff>100528</xdr:rowOff>
    </xdr:to>
    <xdr:sp macro="" textlink="">
      <xdr:nvSpPr>
        <xdr:cNvPr id="77" name="楕円 76"/>
        <xdr:cNvSpPr/>
      </xdr:nvSpPr>
      <xdr:spPr bwMode="auto">
        <a:xfrm>
          <a:off x="3556000" y="278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110705</xdr:rowOff>
    </xdr:from>
    <xdr:ext cx="762000" cy="259045"/>
    <xdr:sp macro="" textlink="">
      <xdr:nvSpPr>
        <xdr:cNvPr id="78" name="テキスト ボックス 77"/>
        <xdr:cNvSpPr txBox="1"/>
      </xdr:nvSpPr>
      <xdr:spPr>
        <a:xfrm>
          <a:off x="3225800" y="255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144807</xdr:rowOff>
    </xdr:from>
    <xdr:to>
      <xdr:col>15</xdr:col>
      <xdr:colOff>101600</xdr:colOff>
      <xdr:row>16</xdr:row>
      <xdr:rowOff>74957</xdr:rowOff>
    </xdr:to>
    <xdr:sp macro="" textlink="">
      <xdr:nvSpPr>
        <xdr:cNvPr id="79" name="楕円 78"/>
        <xdr:cNvSpPr/>
      </xdr:nvSpPr>
      <xdr:spPr bwMode="auto">
        <a:xfrm>
          <a:off x="2857500" y="2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85134</xdr:rowOff>
    </xdr:from>
    <xdr:ext cx="762000" cy="259045"/>
    <xdr:sp macro="" textlink="">
      <xdr:nvSpPr>
        <xdr:cNvPr id="80" name="テキスト ボックス 79"/>
        <xdr:cNvSpPr txBox="1"/>
      </xdr:nvSpPr>
      <xdr:spPr>
        <a:xfrm>
          <a:off x="2527300" y="253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324903</xdr:rowOff>
    </xdr:from>
    <xdr:to>
      <xdr:col>29</xdr:col>
      <xdr:colOff>127000</xdr:colOff>
      <xdr:row>36</xdr:row>
      <xdr:rowOff>17762</xdr:rowOff>
    </xdr:to>
    <xdr:cxnSp macro="">
      <xdr:nvCxnSpPr>
        <xdr:cNvPr id="115" name="直線コネクタ 114"/>
        <xdr:cNvCxnSpPr/>
      </xdr:nvCxnSpPr>
      <xdr:spPr bwMode="auto">
        <a:xfrm flipV="1">
          <a:off x="5003800" y="6935253"/>
          <a:ext cx="647700" cy="35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17762</xdr:rowOff>
    </xdr:from>
    <xdr:to>
      <xdr:col>26</xdr:col>
      <xdr:colOff>50800</xdr:colOff>
      <xdr:row>36</xdr:row>
      <xdr:rowOff>104859</xdr:rowOff>
    </xdr:to>
    <xdr:cxnSp macro="">
      <xdr:nvCxnSpPr>
        <xdr:cNvPr id="118" name="直線コネクタ 117"/>
        <xdr:cNvCxnSpPr/>
      </xdr:nvCxnSpPr>
      <xdr:spPr bwMode="auto">
        <a:xfrm flipV="1">
          <a:off x="4305300" y="6971012"/>
          <a:ext cx="698500" cy="8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104859</xdr:rowOff>
    </xdr:from>
    <xdr:to>
      <xdr:col>22</xdr:col>
      <xdr:colOff>114300</xdr:colOff>
      <xdr:row>36</xdr:row>
      <xdr:rowOff>114753</xdr:rowOff>
    </xdr:to>
    <xdr:cxnSp macro="">
      <xdr:nvCxnSpPr>
        <xdr:cNvPr id="121" name="直線コネクタ 120"/>
        <xdr:cNvCxnSpPr/>
      </xdr:nvCxnSpPr>
      <xdr:spPr bwMode="auto">
        <a:xfrm flipV="1">
          <a:off x="3606800" y="7058109"/>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5776</xdr:rowOff>
    </xdr:from>
    <xdr:to>
      <xdr:col>18</xdr:col>
      <xdr:colOff>177800</xdr:colOff>
      <xdr:row>36</xdr:row>
      <xdr:rowOff>114753</xdr:rowOff>
    </xdr:to>
    <xdr:cxnSp macro="">
      <xdr:nvCxnSpPr>
        <xdr:cNvPr id="124" name="直線コネクタ 123"/>
        <xdr:cNvCxnSpPr/>
      </xdr:nvCxnSpPr>
      <xdr:spPr bwMode="auto">
        <a:xfrm>
          <a:off x="2908300" y="6959026"/>
          <a:ext cx="698500" cy="10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274103</xdr:rowOff>
    </xdr:from>
    <xdr:to>
      <xdr:col>29</xdr:col>
      <xdr:colOff>177800</xdr:colOff>
      <xdr:row>36</xdr:row>
      <xdr:rowOff>32803</xdr:rowOff>
    </xdr:to>
    <xdr:sp macro="" textlink="">
      <xdr:nvSpPr>
        <xdr:cNvPr id="134" name="楕円 133"/>
        <xdr:cNvSpPr/>
      </xdr:nvSpPr>
      <xdr:spPr bwMode="auto">
        <a:xfrm>
          <a:off x="5600700" y="688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246180</xdr:rowOff>
    </xdr:from>
    <xdr:ext cx="762000" cy="259045"/>
    <xdr:sp macro="" textlink="">
      <xdr:nvSpPr>
        <xdr:cNvPr id="135" name="人口1人当たり決算額の推移該当値テキスト445"/>
        <xdr:cNvSpPr txBox="1"/>
      </xdr:nvSpPr>
      <xdr:spPr>
        <a:xfrm>
          <a:off x="5740400" y="685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309862</xdr:rowOff>
    </xdr:from>
    <xdr:to>
      <xdr:col>26</xdr:col>
      <xdr:colOff>101600</xdr:colOff>
      <xdr:row>36</xdr:row>
      <xdr:rowOff>68562</xdr:rowOff>
    </xdr:to>
    <xdr:sp macro="" textlink="">
      <xdr:nvSpPr>
        <xdr:cNvPr id="136" name="楕円 135"/>
        <xdr:cNvSpPr/>
      </xdr:nvSpPr>
      <xdr:spPr bwMode="auto">
        <a:xfrm>
          <a:off x="4953000" y="692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53339</xdr:rowOff>
    </xdr:from>
    <xdr:ext cx="736600" cy="259045"/>
    <xdr:sp macro="" textlink="">
      <xdr:nvSpPr>
        <xdr:cNvPr id="137" name="テキスト ボックス 136"/>
        <xdr:cNvSpPr txBox="1"/>
      </xdr:nvSpPr>
      <xdr:spPr>
        <a:xfrm>
          <a:off x="4622800" y="700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54059</xdr:rowOff>
    </xdr:from>
    <xdr:to>
      <xdr:col>22</xdr:col>
      <xdr:colOff>165100</xdr:colOff>
      <xdr:row>36</xdr:row>
      <xdr:rowOff>155659</xdr:rowOff>
    </xdr:to>
    <xdr:sp macro="" textlink="">
      <xdr:nvSpPr>
        <xdr:cNvPr id="138" name="楕円 137"/>
        <xdr:cNvSpPr/>
      </xdr:nvSpPr>
      <xdr:spPr bwMode="auto">
        <a:xfrm>
          <a:off x="4254500" y="700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140436</xdr:rowOff>
    </xdr:from>
    <xdr:ext cx="762000" cy="259045"/>
    <xdr:sp macro="" textlink="">
      <xdr:nvSpPr>
        <xdr:cNvPr id="139" name="テキスト ボックス 138"/>
        <xdr:cNvSpPr txBox="1"/>
      </xdr:nvSpPr>
      <xdr:spPr>
        <a:xfrm>
          <a:off x="3924300" y="70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63953</xdr:rowOff>
    </xdr:from>
    <xdr:to>
      <xdr:col>19</xdr:col>
      <xdr:colOff>38100</xdr:colOff>
      <xdr:row>36</xdr:row>
      <xdr:rowOff>165553</xdr:rowOff>
    </xdr:to>
    <xdr:sp macro="" textlink="">
      <xdr:nvSpPr>
        <xdr:cNvPr id="140" name="楕円 139"/>
        <xdr:cNvSpPr/>
      </xdr:nvSpPr>
      <xdr:spPr bwMode="auto">
        <a:xfrm>
          <a:off x="35560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150330</xdr:rowOff>
    </xdr:from>
    <xdr:ext cx="762000" cy="259045"/>
    <xdr:sp macro="" textlink="">
      <xdr:nvSpPr>
        <xdr:cNvPr id="141" name="テキスト ボックス 140"/>
        <xdr:cNvSpPr txBox="1"/>
      </xdr:nvSpPr>
      <xdr:spPr>
        <a:xfrm>
          <a:off x="32258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297876</xdr:rowOff>
    </xdr:from>
    <xdr:to>
      <xdr:col>15</xdr:col>
      <xdr:colOff>101600</xdr:colOff>
      <xdr:row>36</xdr:row>
      <xdr:rowOff>56576</xdr:rowOff>
    </xdr:to>
    <xdr:sp macro="" textlink="">
      <xdr:nvSpPr>
        <xdr:cNvPr id="142" name="楕円 141"/>
        <xdr:cNvSpPr/>
      </xdr:nvSpPr>
      <xdr:spPr bwMode="auto">
        <a:xfrm>
          <a:off x="2857500" y="690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41353</xdr:rowOff>
    </xdr:from>
    <xdr:ext cx="762000" cy="259045"/>
    <xdr:sp macro="" textlink="">
      <xdr:nvSpPr>
        <xdr:cNvPr id="143" name="テキスト ボックス 142"/>
        <xdr:cNvSpPr txBox="1"/>
      </xdr:nvSpPr>
      <xdr:spPr>
        <a:xfrm>
          <a:off x="2527300" y="699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117621</xdr:rowOff>
    </xdr:from>
    <xdr:to>
      <xdr:col>24</xdr:col>
      <xdr:colOff>63500</xdr:colOff>
      <xdr:row>35</xdr:row>
      <xdr:rowOff>56699</xdr:rowOff>
    </xdr:to>
    <xdr:cxnSp macro="">
      <xdr:nvCxnSpPr>
        <xdr:cNvPr id="61" name="直線コネクタ 60"/>
        <xdr:cNvCxnSpPr/>
      </xdr:nvCxnSpPr>
      <xdr:spPr>
        <a:xfrm flipV="1">
          <a:off x="3797300" y="5775471"/>
          <a:ext cx="8382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56699</xdr:rowOff>
    </xdr:from>
    <xdr:to>
      <xdr:col>19</xdr:col>
      <xdr:colOff>177800</xdr:colOff>
      <xdr:row>35</xdr:row>
      <xdr:rowOff>74359</xdr:rowOff>
    </xdr:to>
    <xdr:cxnSp macro="">
      <xdr:nvCxnSpPr>
        <xdr:cNvPr id="64" name="直線コネクタ 63"/>
        <xdr:cNvCxnSpPr/>
      </xdr:nvCxnSpPr>
      <xdr:spPr>
        <a:xfrm flipV="1">
          <a:off x="2908300" y="6057449"/>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74359</xdr:rowOff>
    </xdr:from>
    <xdr:to>
      <xdr:col>15</xdr:col>
      <xdr:colOff>50800</xdr:colOff>
      <xdr:row>35</xdr:row>
      <xdr:rowOff>135795</xdr:rowOff>
    </xdr:to>
    <xdr:cxnSp macro="">
      <xdr:nvCxnSpPr>
        <xdr:cNvPr id="67" name="直線コネクタ 66"/>
        <xdr:cNvCxnSpPr/>
      </xdr:nvCxnSpPr>
      <xdr:spPr>
        <a:xfrm flipV="1">
          <a:off x="2019300" y="6075109"/>
          <a:ext cx="889000" cy="6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89313</xdr:rowOff>
    </xdr:from>
    <xdr:to>
      <xdr:col>10</xdr:col>
      <xdr:colOff>114300</xdr:colOff>
      <xdr:row>35</xdr:row>
      <xdr:rowOff>135795</xdr:rowOff>
    </xdr:to>
    <xdr:cxnSp macro="">
      <xdr:nvCxnSpPr>
        <xdr:cNvPr id="70" name="直線コネクタ 69"/>
        <xdr:cNvCxnSpPr/>
      </xdr:nvCxnSpPr>
      <xdr:spPr>
        <a:xfrm>
          <a:off x="1130300" y="609006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66821</xdr:rowOff>
    </xdr:from>
    <xdr:to>
      <xdr:col>24</xdr:col>
      <xdr:colOff>114300</xdr:colOff>
      <xdr:row>33</xdr:row>
      <xdr:rowOff>168421</xdr:rowOff>
    </xdr:to>
    <xdr:sp macro="" textlink="">
      <xdr:nvSpPr>
        <xdr:cNvPr id="80" name="楕円 79"/>
        <xdr:cNvSpPr/>
      </xdr:nvSpPr>
      <xdr:spPr>
        <a:xfrm>
          <a:off x="4584700" y="57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89698</xdr:rowOff>
    </xdr:from>
    <xdr:ext cx="534377" cy="259045"/>
    <xdr:sp macro="" textlink="">
      <xdr:nvSpPr>
        <xdr:cNvPr id="81" name="人件費該当値テキスト"/>
        <xdr:cNvSpPr txBox="1"/>
      </xdr:nvSpPr>
      <xdr:spPr>
        <a:xfrm>
          <a:off x="4686300" y="55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5899</xdr:rowOff>
    </xdr:from>
    <xdr:to>
      <xdr:col>20</xdr:col>
      <xdr:colOff>38100</xdr:colOff>
      <xdr:row>35</xdr:row>
      <xdr:rowOff>107499</xdr:rowOff>
    </xdr:to>
    <xdr:sp macro="" textlink="">
      <xdr:nvSpPr>
        <xdr:cNvPr id="82" name="楕円 81"/>
        <xdr:cNvSpPr/>
      </xdr:nvSpPr>
      <xdr:spPr>
        <a:xfrm>
          <a:off x="3746500" y="60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124026</xdr:rowOff>
    </xdr:from>
    <xdr:ext cx="534377" cy="259045"/>
    <xdr:sp macro="" textlink="">
      <xdr:nvSpPr>
        <xdr:cNvPr id="83" name="テキスト ボックス 82"/>
        <xdr:cNvSpPr txBox="1"/>
      </xdr:nvSpPr>
      <xdr:spPr>
        <a:xfrm>
          <a:off x="3530111" y="57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23559</xdr:rowOff>
    </xdr:from>
    <xdr:to>
      <xdr:col>15</xdr:col>
      <xdr:colOff>101600</xdr:colOff>
      <xdr:row>35</xdr:row>
      <xdr:rowOff>125159</xdr:rowOff>
    </xdr:to>
    <xdr:sp macro="" textlink="">
      <xdr:nvSpPr>
        <xdr:cNvPr id="84" name="楕円 83"/>
        <xdr:cNvSpPr/>
      </xdr:nvSpPr>
      <xdr:spPr>
        <a:xfrm>
          <a:off x="2857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141686</xdr:rowOff>
    </xdr:from>
    <xdr:ext cx="534377" cy="259045"/>
    <xdr:sp macro="" textlink="">
      <xdr:nvSpPr>
        <xdr:cNvPr id="85" name="テキスト ボックス 84"/>
        <xdr:cNvSpPr txBox="1"/>
      </xdr:nvSpPr>
      <xdr:spPr>
        <a:xfrm>
          <a:off x="2641111" y="57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84995</xdr:rowOff>
    </xdr:from>
    <xdr:to>
      <xdr:col>10</xdr:col>
      <xdr:colOff>165100</xdr:colOff>
      <xdr:row>36</xdr:row>
      <xdr:rowOff>15145</xdr:rowOff>
    </xdr:to>
    <xdr:sp macro="" textlink="">
      <xdr:nvSpPr>
        <xdr:cNvPr id="86" name="楕円 85"/>
        <xdr:cNvSpPr/>
      </xdr:nvSpPr>
      <xdr:spPr>
        <a:xfrm>
          <a:off x="1968500" y="60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31672</xdr:rowOff>
    </xdr:from>
    <xdr:ext cx="534377" cy="259045"/>
    <xdr:sp macro="" textlink="">
      <xdr:nvSpPr>
        <xdr:cNvPr id="87" name="テキスト ボックス 86"/>
        <xdr:cNvSpPr txBox="1"/>
      </xdr:nvSpPr>
      <xdr:spPr>
        <a:xfrm>
          <a:off x="1752111" y="58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38513</xdr:rowOff>
    </xdr:from>
    <xdr:to>
      <xdr:col>6</xdr:col>
      <xdr:colOff>38100</xdr:colOff>
      <xdr:row>35</xdr:row>
      <xdr:rowOff>140113</xdr:rowOff>
    </xdr:to>
    <xdr:sp macro="" textlink="">
      <xdr:nvSpPr>
        <xdr:cNvPr id="88" name="楕円 87"/>
        <xdr:cNvSpPr/>
      </xdr:nvSpPr>
      <xdr:spPr>
        <a:xfrm>
          <a:off x="1079500" y="60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156640</xdr:rowOff>
    </xdr:from>
    <xdr:ext cx="534377" cy="259045"/>
    <xdr:sp macro="" textlink="">
      <xdr:nvSpPr>
        <xdr:cNvPr id="89" name="テキスト ボックス 88"/>
        <xdr:cNvSpPr txBox="1"/>
      </xdr:nvSpPr>
      <xdr:spPr>
        <a:xfrm>
          <a:off x="863111" y="58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154053</xdr:rowOff>
    </xdr:from>
    <xdr:to>
      <xdr:col>24</xdr:col>
      <xdr:colOff>63500</xdr:colOff>
      <xdr:row>56</xdr:row>
      <xdr:rowOff>3504</xdr:rowOff>
    </xdr:to>
    <xdr:cxnSp macro="">
      <xdr:nvCxnSpPr>
        <xdr:cNvPr id="121" name="直線コネクタ 120"/>
        <xdr:cNvCxnSpPr/>
      </xdr:nvCxnSpPr>
      <xdr:spPr>
        <a:xfrm>
          <a:off x="3797300" y="9412353"/>
          <a:ext cx="8382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154053</xdr:rowOff>
    </xdr:from>
    <xdr:to>
      <xdr:col>19</xdr:col>
      <xdr:colOff>177800</xdr:colOff>
      <xdr:row>56</xdr:row>
      <xdr:rowOff>24159</xdr:rowOff>
    </xdr:to>
    <xdr:cxnSp macro="">
      <xdr:nvCxnSpPr>
        <xdr:cNvPr id="124" name="直線コネクタ 123"/>
        <xdr:cNvCxnSpPr/>
      </xdr:nvCxnSpPr>
      <xdr:spPr>
        <a:xfrm flipV="1">
          <a:off x="2908300" y="9412353"/>
          <a:ext cx="889000" cy="2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10264</xdr:rowOff>
    </xdr:from>
    <xdr:to>
      <xdr:col>15</xdr:col>
      <xdr:colOff>50800</xdr:colOff>
      <xdr:row>56</xdr:row>
      <xdr:rowOff>24159</xdr:rowOff>
    </xdr:to>
    <xdr:cxnSp macro="">
      <xdr:nvCxnSpPr>
        <xdr:cNvPr id="127" name="直線コネクタ 126"/>
        <xdr:cNvCxnSpPr/>
      </xdr:nvCxnSpPr>
      <xdr:spPr>
        <a:xfrm>
          <a:off x="2019300" y="9440014"/>
          <a:ext cx="889000" cy="1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10264</xdr:rowOff>
    </xdr:from>
    <xdr:to>
      <xdr:col>10</xdr:col>
      <xdr:colOff>114300</xdr:colOff>
      <xdr:row>56</xdr:row>
      <xdr:rowOff>46611</xdr:rowOff>
    </xdr:to>
    <xdr:cxnSp macro="">
      <xdr:nvCxnSpPr>
        <xdr:cNvPr id="130" name="直線コネクタ 129"/>
        <xdr:cNvCxnSpPr/>
      </xdr:nvCxnSpPr>
      <xdr:spPr>
        <a:xfrm flipV="1">
          <a:off x="1130300" y="9440014"/>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124154</xdr:rowOff>
    </xdr:from>
    <xdr:to>
      <xdr:col>24</xdr:col>
      <xdr:colOff>114300</xdr:colOff>
      <xdr:row>56</xdr:row>
      <xdr:rowOff>54304</xdr:rowOff>
    </xdr:to>
    <xdr:sp macro="" textlink="">
      <xdr:nvSpPr>
        <xdr:cNvPr id="140" name="楕円 139"/>
        <xdr:cNvSpPr/>
      </xdr:nvSpPr>
      <xdr:spPr>
        <a:xfrm>
          <a:off x="4584700" y="95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147031</xdr:rowOff>
    </xdr:from>
    <xdr:ext cx="534377" cy="259045"/>
    <xdr:sp macro="" textlink="">
      <xdr:nvSpPr>
        <xdr:cNvPr id="141" name="物件費該当値テキスト"/>
        <xdr:cNvSpPr txBox="1"/>
      </xdr:nvSpPr>
      <xdr:spPr>
        <a:xfrm>
          <a:off x="4686300" y="94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103253</xdr:rowOff>
    </xdr:from>
    <xdr:to>
      <xdr:col>20</xdr:col>
      <xdr:colOff>38100</xdr:colOff>
      <xdr:row>55</xdr:row>
      <xdr:rowOff>33403</xdr:rowOff>
    </xdr:to>
    <xdr:sp macro="" textlink="">
      <xdr:nvSpPr>
        <xdr:cNvPr id="142" name="楕円 141"/>
        <xdr:cNvSpPr/>
      </xdr:nvSpPr>
      <xdr:spPr>
        <a:xfrm>
          <a:off x="3746500" y="93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49930</xdr:rowOff>
    </xdr:from>
    <xdr:ext cx="534377" cy="259045"/>
    <xdr:sp macro="" textlink="">
      <xdr:nvSpPr>
        <xdr:cNvPr id="143" name="テキスト ボックス 142"/>
        <xdr:cNvSpPr txBox="1"/>
      </xdr:nvSpPr>
      <xdr:spPr>
        <a:xfrm>
          <a:off x="3530111" y="91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144809</xdr:rowOff>
    </xdr:from>
    <xdr:to>
      <xdr:col>15</xdr:col>
      <xdr:colOff>101600</xdr:colOff>
      <xdr:row>56</xdr:row>
      <xdr:rowOff>74959</xdr:rowOff>
    </xdr:to>
    <xdr:sp macro="" textlink="">
      <xdr:nvSpPr>
        <xdr:cNvPr id="144" name="楕円 143"/>
        <xdr:cNvSpPr/>
      </xdr:nvSpPr>
      <xdr:spPr>
        <a:xfrm>
          <a:off x="2857500" y="95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91486</xdr:rowOff>
    </xdr:from>
    <xdr:ext cx="534377" cy="259045"/>
    <xdr:sp macro="" textlink="">
      <xdr:nvSpPr>
        <xdr:cNvPr id="145" name="テキスト ボックス 144"/>
        <xdr:cNvSpPr txBox="1"/>
      </xdr:nvSpPr>
      <xdr:spPr>
        <a:xfrm>
          <a:off x="2641111" y="934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130914</xdr:rowOff>
    </xdr:from>
    <xdr:to>
      <xdr:col>10</xdr:col>
      <xdr:colOff>165100</xdr:colOff>
      <xdr:row>55</xdr:row>
      <xdr:rowOff>61064</xdr:rowOff>
    </xdr:to>
    <xdr:sp macro="" textlink="">
      <xdr:nvSpPr>
        <xdr:cNvPr id="146" name="楕円 145"/>
        <xdr:cNvSpPr/>
      </xdr:nvSpPr>
      <xdr:spPr>
        <a:xfrm>
          <a:off x="1968500" y="9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77591</xdr:rowOff>
    </xdr:from>
    <xdr:ext cx="534377" cy="259045"/>
    <xdr:sp macro="" textlink="">
      <xdr:nvSpPr>
        <xdr:cNvPr id="147" name="テキスト ボックス 146"/>
        <xdr:cNvSpPr txBox="1"/>
      </xdr:nvSpPr>
      <xdr:spPr>
        <a:xfrm>
          <a:off x="1752111" y="91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167261</xdr:rowOff>
    </xdr:from>
    <xdr:to>
      <xdr:col>6</xdr:col>
      <xdr:colOff>38100</xdr:colOff>
      <xdr:row>56</xdr:row>
      <xdr:rowOff>97411</xdr:rowOff>
    </xdr:to>
    <xdr:sp macro="" textlink="">
      <xdr:nvSpPr>
        <xdr:cNvPr id="148" name="楕円 147"/>
        <xdr:cNvSpPr/>
      </xdr:nvSpPr>
      <xdr:spPr>
        <a:xfrm>
          <a:off x="1079500" y="959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113938</xdr:rowOff>
    </xdr:from>
    <xdr:ext cx="534377" cy="259045"/>
    <xdr:sp macro="" textlink="">
      <xdr:nvSpPr>
        <xdr:cNvPr id="149" name="テキスト ボックス 148"/>
        <xdr:cNvSpPr txBox="1"/>
      </xdr:nvSpPr>
      <xdr:spPr>
        <a:xfrm>
          <a:off x="863111" y="937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141929</xdr:rowOff>
    </xdr:from>
    <xdr:to>
      <xdr:col>24</xdr:col>
      <xdr:colOff>63500</xdr:colOff>
      <xdr:row>76</xdr:row>
      <xdr:rowOff>23571</xdr:rowOff>
    </xdr:to>
    <xdr:cxnSp macro="">
      <xdr:nvCxnSpPr>
        <xdr:cNvPr id="174" name="直線コネクタ 173"/>
        <xdr:cNvCxnSpPr/>
      </xdr:nvCxnSpPr>
      <xdr:spPr>
        <a:xfrm flipV="1">
          <a:off x="3797300" y="13000679"/>
          <a:ext cx="8382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23571</xdr:rowOff>
    </xdr:from>
    <xdr:to>
      <xdr:col>19</xdr:col>
      <xdr:colOff>177800</xdr:colOff>
      <xdr:row>76</xdr:row>
      <xdr:rowOff>41230</xdr:rowOff>
    </xdr:to>
    <xdr:cxnSp macro="">
      <xdr:nvCxnSpPr>
        <xdr:cNvPr id="177" name="直線コネクタ 176"/>
        <xdr:cNvCxnSpPr/>
      </xdr:nvCxnSpPr>
      <xdr:spPr>
        <a:xfrm flipV="1">
          <a:off x="2908300" y="13053771"/>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39002</xdr:rowOff>
    </xdr:from>
    <xdr:to>
      <xdr:col>15</xdr:col>
      <xdr:colOff>50800</xdr:colOff>
      <xdr:row>76</xdr:row>
      <xdr:rowOff>41230</xdr:rowOff>
    </xdr:to>
    <xdr:cxnSp macro="">
      <xdr:nvCxnSpPr>
        <xdr:cNvPr id="180" name="直線コネクタ 179"/>
        <xdr:cNvCxnSpPr/>
      </xdr:nvCxnSpPr>
      <xdr:spPr>
        <a:xfrm>
          <a:off x="2019300" y="13069202"/>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39002</xdr:rowOff>
    </xdr:from>
    <xdr:to>
      <xdr:col>10</xdr:col>
      <xdr:colOff>114300</xdr:colOff>
      <xdr:row>76</xdr:row>
      <xdr:rowOff>120098</xdr:rowOff>
    </xdr:to>
    <xdr:cxnSp macro="">
      <xdr:nvCxnSpPr>
        <xdr:cNvPr id="183" name="直線コネクタ 182"/>
        <xdr:cNvCxnSpPr/>
      </xdr:nvCxnSpPr>
      <xdr:spPr>
        <a:xfrm flipV="1">
          <a:off x="1130300" y="13069202"/>
          <a:ext cx="889000" cy="8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91129</xdr:rowOff>
    </xdr:from>
    <xdr:to>
      <xdr:col>24</xdr:col>
      <xdr:colOff>114300</xdr:colOff>
      <xdr:row>76</xdr:row>
      <xdr:rowOff>21279</xdr:rowOff>
    </xdr:to>
    <xdr:sp macro="" textlink="">
      <xdr:nvSpPr>
        <xdr:cNvPr id="193" name="楕円 192"/>
        <xdr:cNvSpPr/>
      </xdr:nvSpPr>
      <xdr:spPr>
        <a:xfrm>
          <a:off x="4584700" y="129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114006</xdr:rowOff>
    </xdr:from>
    <xdr:ext cx="469744" cy="259045"/>
    <xdr:sp macro="" textlink="">
      <xdr:nvSpPr>
        <xdr:cNvPr id="194" name="維持補修費該当値テキスト"/>
        <xdr:cNvSpPr txBox="1"/>
      </xdr:nvSpPr>
      <xdr:spPr>
        <a:xfrm>
          <a:off x="4686300" y="128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144221</xdr:rowOff>
    </xdr:from>
    <xdr:to>
      <xdr:col>20</xdr:col>
      <xdr:colOff>38100</xdr:colOff>
      <xdr:row>76</xdr:row>
      <xdr:rowOff>74371</xdr:rowOff>
    </xdr:to>
    <xdr:sp macro="" textlink="">
      <xdr:nvSpPr>
        <xdr:cNvPr id="195" name="楕円 194"/>
        <xdr:cNvSpPr/>
      </xdr:nvSpPr>
      <xdr:spPr>
        <a:xfrm>
          <a:off x="3746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90898</xdr:rowOff>
    </xdr:from>
    <xdr:ext cx="469744" cy="259045"/>
    <xdr:sp macro="" textlink="">
      <xdr:nvSpPr>
        <xdr:cNvPr id="196" name="テキスト ボックス 195"/>
        <xdr:cNvSpPr txBox="1"/>
      </xdr:nvSpPr>
      <xdr:spPr>
        <a:xfrm>
          <a:off x="3562428" y="127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161880</xdr:rowOff>
    </xdr:from>
    <xdr:to>
      <xdr:col>15</xdr:col>
      <xdr:colOff>101600</xdr:colOff>
      <xdr:row>76</xdr:row>
      <xdr:rowOff>92030</xdr:rowOff>
    </xdr:to>
    <xdr:sp macro="" textlink="">
      <xdr:nvSpPr>
        <xdr:cNvPr id="197" name="楕円 196"/>
        <xdr:cNvSpPr/>
      </xdr:nvSpPr>
      <xdr:spPr>
        <a:xfrm>
          <a:off x="2857500" y="130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108558</xdr:rowOff>
    </xdr:from>
    <xdr:ext cx="469744" cy="259045"/>
    <xdr:sp macro="" textlink="">
      <xdr:nvSpPr>
        <xdr:cNvPr id="198" name="テキスト ボックス 197"/>
        <xdr:cNvSpPr txBox="1"/>
      </xdr:nvSpPr>
      <xdr:spPr>
        <a:xfrm>
          <a:off x="2673428" y="12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159652</xdr:rowOff>
    </xdr:from>
    <xdr:to>
      <xdr:col>10</xdr:col>
      <xdr:colOff>165100</xdr:colOff>
      <xdr:row>76</xdr:row>
      <xdr:rowOff>89802</xdr:rowOff>
    </xdr:to>
    <xdr:sp macro="" textlink="">
      <xdr:nvSpPr>
        <xdr:cNvPr id="199" name="楕円 198"/>
        <xdr:cNvSpPr/>
      </xdr:nvSpPr>
      <xdr:spPr>
        <a:xfrm>
          <a:off x="1968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106328</xdr:rowOff>
    </xdr:from>
    <xdr:ext cx="469744" cy="259045"/>
    <xdr:sp macro="" textlink="">
      <xdr:nvSpPr>
        <xdr:cNvPr id="200" name="テキスト ボックス 199"/>
        <xdr:cNvSpPr txBox="1"/>
      </xdr:nvSpPr>
      <xdr:spPr>
        <a:xfrm>
          <a:off x="1784428" y="1279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69298</xdr:rowOff>
    </xdr:from>
    <xdr:to>
      <xdr:col>6</xdr:col>
      <xdr:colOff>38100</xdr:colOff>
      <xdr:row>76</xdr:row>
      <xdr:rowOff>170898</xdr:rowOff>
    </xdr:to>
    <xdr:sp macro="" textlink="">
      <xdr:nvSpPr>
        <xdr:cNvPr id="201" name="楕円 200"/>
        <xdr:cNvSpPr/>
      </xdr:nvSpPr>
      <xdr:spPr>
        <a:xfrm>
          <a:off x="1079500" y="130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15974</xdr:rowOff>
    </xdr:from>
    <xdr:ext cx="469744" cy="259045"/>
    <xdr:sp macro="" textlink="">
      <xdr:nvSpPr>
        <xdr:cNvPr id="202" name="テキスト ボックス 201"/>
        <xdr:cNvSpPr txBox="1"/>
      </xdr:nvSpPr>
      <xdr:spPr>
        <a:xfrm>
          <a:off x="895428" y="1287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103729</xdr:rowOff>
    </xdr:from>
    <xdr:to>
      <xdr:col>24</xdr:col>
      <xdr:colOff>63500</xdr:colOff>
      <xdr:row>94</xdr:row>
      <xdr:rowOff>114472</xdr:rowOff>
    </xdr:to>
    <xdr:cxnSp macro="">
      <xdr:nvCxnSpPr>
        <xdr:cNvPr id="234" name="直線コネクタ 233"/>
        <xdr:cNvCxnSpPr/>
      </xdr:nvCxnSpPr>
      <xdr:spPr>
        <a:xfrm flipV="1">
          <a:off x="3797300" y="16220029"/>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114472</xdr:rowOff>
    </xdr:from>
    <xdr:to>
      <xdr:col>19</xdr:col>
      <xdr:colOff>177800</xdr:colOff>
      <xdr:row>95</xdr:row>
      <xdr:rowOff>32552</xdr:rowOff>
    </xdr:to>
    <xdr:cxnSp macro="">
      <xdr:nvCxnSpPr>
        <xdr:cNvPr id="237" name="直線コネクタ 236"/>
        <xdr:cNvCxnSpPr/>
      </xdr:nvCxnSpPr>
      <xdr:spPr>
        <a:xfrm flipV="1">
          <a:off x="2908300" y="16230772"/>
          <a:ext cx="8890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10933</xdr:rowOff>
    </xdr:from>
    <xdr:to>
      <xdr:col>15</xdr:col>
      <xdr:colOff>50800</xdr:colOff>
      <xdr:row>95</xdr:row>
      <xdr:rowOff>32552</xdr:rowOff>
    </xdr:to>
    <xdr:cxnSp macro="">
      <xdr:nvCxnSpPr>
        <xdr:cNvPr id="240" name="直線コネクタ 239"/>
        <xdr:cNvCxnSpPr/>
      </xdr:nvCxnSpPr>
      <xdr:spPr>
        <a:xfrm>
          <a:off x="2019300" y="16298683"/>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10933</xdr:rowOff>
    </xdr:from>
    <xdr:to>
      <xdr:col>10</xdr:col>
      <xdr:colOff>114300</xdr:colOff>
      <xdr:row>95</xdr:row>
      <xdr:rowOff>121853</xdr:rowOff>
    </xdr:to>
    <xdr:cxnSp macro="">
      <xdr:nvCxnSpPr>
        <xdr:cNvPr id="243" name="直線コネクタ 242"/>
        <xdr:cNvCxnSpPr/>
      </xdr:nvCxnSpPr>
      <xdr:spPr>
        <a:xfrm flipV="1">
          <a:off x="1130300" y="16298683"/>
          <a:ext cx="889000" cy="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52929</xdr:rowOff>
    </xdr:from>
    <xdr:to>
      <xdr:col>24</xdr:col>
      <xdr:colOff>114300</xdr:colOff>
      <xdr:row>94</xdr:row>
      <xdr:rowOff>154529</xdr:rowOff>
    </xdr:to>
    <xdr:sp macro="" textlink="">
      <xdr:nvSpPr>
        <xdr:cNvPr id="253" name="楕円 252"/>
        <xdr:cNvSpPr/>
      </xdr:nvSpPr>
      <xdr:spPr>
        <a:xfrm>
          <a:off x="4584700" y="161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75806</xdr:rowOff>
    </xdr:from>
    <xdr:ext cx="534377" cy="259045"/>
    <xdr:sp macro="" textlink="">
      <xdr:nvSpPr>
        <xdr:cNvPr id="254" name="扶助費該当値テキスト"/>
        <xdr:cNvSpPr txBox="1"/>
      </xdr:nvSpPr>
      <xdr:spPr>
        <a:xfrm>
          <a:off x="4686300" y="160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63672</xdr:rowOff>
    </xdr:from>
    <xdr:to>
      <xdr:col>20</xdr:col>
      <xdr:colOff>38100</xdr:colOff>
      <xdr:row>94</xdr:row>
      <xdr:rowOff>165272</xdr:rowOff>
    </xdr:to>
    <xdr:sp macro="" textlink="">
      <xdr:nvSpPr>
        <xdr:cNvPr id="255" name="楕円 254"/>
        <xdr:cNvSpPr/>
      </xdr:nvSpPr>
      <xdr:spPr>
        <a:xfrm>
          <a:off x="3746500" y="161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10349</xdr:rowOff>
    </xdr:from>
    <xdr:ext cx="534377" cy="259045"/>
    <xdr:sp macro="" textlink="">
      <xdr:nvSpPr>
        <xdr:cNvPr id="256" name="テキスト ボックス 255"/>
        <xdr:cNvSpPr txBox="1"/>
      </xdr:nvSpPr>
      <xdr:spPr>
        <a:xfrm>
          <a:off x="3530111" y="159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153202</xdr:rowOff>
    </xdr:from>
    <xdr:to>
      <xdr:col>15</xdr:col>
      <xdr:colOff>101600</xdr:colOff>
      <xdr:row>95</xdr:row>
      <xdr:rowOff>83352</xdr:rowOff>
    </xdr:to>
    <xdr:sp macro="" textlink="">
      <xdr:nvSpPr>
        <xdr:cNvPr id="257" name="楕円 256"/>
        <xdr:cNvSpPr/>
      </xdr:nvSpPr>
      <xdr:spPr>
        <a:xfrm>
          <a:off x="2857500" y="162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99879</xdr:rowOff>
    </xdr:from>
    <xdr:ext cx="534377" cy="259045"/>
    <xdr:sp macro="" textlink="">
      <xdr:nvSpPr>
        <xdr:cNvPr id="258" name="テキスト ボックス 257"/>
        <xdr:cNvSpPr txBox="1"/>
      </xdr:nvSpPr>
      <xdr:spPr>
        <a:xfrm>
          <a:off x="2641111" y="160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131583</xdr:rowOff>
    </xdr:from>
    <xdr:to>
      <xdr:col>10</xdr:col>
      <xdr:colOff>165100</xdr:colOff>
      <xdr:row>95</xdr:row>
      <xdr:rowOff>61733</xdr:rowOff>
    </xdr:to>
    <xdr:sp macro="" textlink="">
      <xdr:nvSpPr>
        <xdr:cNvPr id="259" name="楕円 258"/>
        <xdr:cNvSpPr/>
      </xdr:nvSpPr>
      <xdr:spPr>
        <a:xfrm>
          <a:off x="1968500" y="162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78260</xdr:rowOff>
    </xdr:from>
    <xdr:ext cx="534377" cy="259045"/>
    <xdr:sp macro="" textlink="">
      <xdr:nvSpPr>
        <xdr:cNvPr id="260" name="テキスト ボックス 259"/>
        <xdr:cNvSpPr txBox="1"/>
      </xdr:nvSpPr>
      <xdr:spPr>
        <a:xfrm>
          <a:off x="1752111" y="160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71053</xdr:rowOff>
    </xdr:from>
    <xdr:to>
      <xdr:col>6</xdr:col>
      <xdr:colOff>38100</xdr:colOff>
      <xdr:row>96</xdr:row>
      <xdr:rowOff>1203</xdr:rowOff>
    </xdr:to>
    <xdr:sp macro="" textlink="">
      <xdr:nvSpPr>
        <xdr:cNvPr id="261" name="楕円 260"/>
        <xdr:cNvSpPr/>
      </xdr:nvSpPr>
      <xdr:spPr>
        <a:xfrm>
          <a:off x="1079500" y="16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17730</xdr:rowOff>
    </xdr:from>
    <xdr:ext cx="534377" cy="259045"/>
    <xdr:sp macro="" textlink="">
      <xdr:nvSpPr>
        <xdr:cNvPr id="262" name="テキスト ボックス 261"/>
        <xdr:cNvSpPr txBox="1"/>
      </xdr:nvSpPr>
      <xdr:spPr>
        <a:xfrm>
          <a:off x="863111" y="161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6677</xdr:rowOff>
    </xdr:from>
    <xdr:to>
      <xdr:col>55</xdr:col>
      <xdr:colOff>0</xdr:colOff>
      <xdr:row>37</xdr:row>
      <xdr:rowOff>25729</xdr:rowOff>
    </xdr:to>
    <xdr:cxnSp macro="">
      <xdr:nvCxnSpPr>
        <xdr:cNvPr id="289" name="直線コネクタ 288"/>
        <xdr:cNvCxnSpPr/>
      </xdr:nvCxnSpPr>
      <xdr:spPr>
        <a:xfrm flipV="1">
          <a:off x="9639300" y="5835977"/>
          <a:ext cx="838200" cy="5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25729</xdr:rowOff>
    </xdr:from>
    <xdr:to>
      <xdr:col>50</xdr:col>
      <xdr:colOff>114300</xdr:colOff>
      <xdr:row>37</xdr:row>
      <xdr:rowOff>34453</xdr:rowOff>
    </xdr:to>
    <xdr:cxnSp macro="">
      <xdr:nvCxnSpPr>
        <xdr:cNvPr id="292" name="直線コネクタ 291"/>
        <xdr:cNvCxnSpPr/>
      </xdr:nvCxnSpPr>
      <xdr:spPr>
        <a:xfrm flipV="1">
          <a:off x="8750300" y="6369379"/>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34453</xdr:rowOff>
    </xdr:from>
    <xdr:to>
      <xdr:col>45</xdr:col>
      <xdr:colOff>177800</xdr:colOff>
      <xdr:row>37</xdr:row>
      <xdr:rowOff>54034</xdr:rowOff>
    </xdr:to>
    <xdr:cxnSp macro="">
      <xdr:nvCxnSpPr>
        <xdr:cNvPr id="295" name="直線コネクタ 294"/>
        <xdr:cNvCxnSpPr/>
      </xdr:nvCxnSpPr>
      <xdr:spPr>
        <a:xfrm flipV="1">
          <a:off x="7861300" y="6378103"/>
          <a:ext cx="8890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54034</xdr:rowOff>
    </xdr:from>
    <xdr:to>
      <xdr:col>41</xdr:col>
      <xdr:colOff>50800</xdr:colOff>
      <xdr:row>37</xdr:row>
      <xdr:rowOff>79569</xdr:rowOff>
    </xdr:to>
    <xdr:cxnSp macro="">
      <xdr:nvCxnSpPr>
        <xdr:cNvPr id="298" name="直線コネクタ 297"/>
        <xdr:cNvCxnSpPr/>
      </xdr:nvCxnSpPr>
      <xdr:spPr>
        <a:xfrm flipV="1">
          <a:off x="6972300" y="6397684"/>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127327</xdr:rowOff>
    </xdr:from>
    <xdr:to>
      <xdr:col>55</xdr:col>
      <xdr:colOff>50800</xdr:colOff>
      <xdr:row>34</xdr:row>
      <xdr:rowOff>57477</xdr:rowOff>
    </xdr:to>
    <xdr:sp macro="" textlink="">
      <xdr:nvSpPr>
        <xdr:cNvPr id="308" name="楕円 307"/>
        <xdr:cNvSpPr/>
      </xdr:nvSpPr>
      <xdr:spPr>
        <a:xfrm>
          <a:off x="10426700" y="57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150204</xdr:rowOff>
    </xdr:from>
    <xdr:ext cx="599010" cy="259045"/>
    <xdr:sp macro="" textlink="">
      <xdr:nvSpPr>
        <xdr:cNvPr id="309" name="補助費等該当値テキスト"/>
        <xdr:cNvSpPr txBox="1"/>
      </xdr:nvSpPr>
      <xdr:spPr>
        <a:xfrm>
          <a:off x="10528300" y="563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146379</xdr:rowOff>
    </xdr:from>
    <xdr:to>
      <xdr:col>50</xdr:col>
      <xdr:colOff>165100</xdr:colOff>
      <xdr:row>37</xdr:row>
      <xdr:rowOff>76529</xdr:rowOff>
    </xdr:to>
    <xdr:sp macro="" textlink="">
      <xdr:nvSpPr>
        <xdr:cNvPr id="310" name="楕円 309"/>
        <xdr:cNvSpPr/>
      </xdr:nvSpPr>
      <xdr:spPr>
        <a:xfrm>
          <a:off x="9588500" y="63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93056</xdr:rowOff>
    </xdr:from>
    <xdr:ext cx="534377" cy="259045"/>
    <xdr:sp macro="" textlink="">
      <xdr:nvSpPr>
        <xdr:cNvPr id="311" name="テキスト ボックス 310"/>
        <xdr:cNvSpPr txBox="1"/>
      </xdr:nvSpPr>
      <xdr:spPr>
        <a:xfrm>
          <a:off x="9372111" y="60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155103</xdr:rowOff>
    </xdr:from>
    <xdr:to>
      <xdr:col>46</xdr:col>
      <xdr:colOff>38100</xdr:colOff>
      <xdr:row>37</xdr:row>
      <xdr:rowOff>85253</xdr:rowOff>
    </xdr:to>
    <xdr:sp macro="" textlink="">
      <xdr:nvSpPr>
        <xdr:cNvPr id="312" name="楕円 311"/>
        <xdr:cNvSpPr/>
      </xdr:nvSpPr>
      <xdr:spPr>
        <a:xfrm>
          <a:off x="8699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101780</xdr:rowOff>
    </xdr:from>
    <xdr:ext cx="534377" cy="259045"/>
    <xdr:sp macro="" textlink="">
      <xdr:nvSpPr>
        <xdr:cNvPr id="313" name="テキスト ボックス 312"/>
        <xdr:cNvSpPr txBox="1"/>
      </xdr:nvSpPr>
      <xdr:spPr>
        <a:xfrm>
          <a:off x="8483111" y="61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3234</xdr:rowOff>
    </xdr:from>
    <xdr:to>
      <xdr:col>41</xdr:col>
      <xdr:colOff>101600</xdr:colOff>
      <xdr:row>37</xdr:row>
      <xdr:rowOff>104834</xdr:rowOff>
    </xdr:to>
    <xdr:sp macro="" textlink="">
      <xdr:nvSpPr>
        <xdr:cNvPr id="314" name="楕円 313"/>
        <xdr:cNvSpPr/>
      </xdr:nvSpPr>
      <xdr:spPr>
        <a:xfrm>
          <a:off x="7810500" y="634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121361</xdr:rowOff>
    </xdr:from>
    <xdr:ext cx="534377" cy="259045"/>
    <xdr:sp macro="" textlink="">
      <xdr:nvSpPr>
        <xdr:cNvPr id="315" name="テキスト ボックス 314"/>
        <xdr:cNvSpPr txBox="1"/>
      </xdr:nvSpPr>
      <xdr:spPr>
        <a:xfrm>
          <a:off x="7594111" y="612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28769</xdr:rowOff>
    </xdr:from>
    <xdr:to>
      <xdr:col>36</xdr:col>
      <xdr:colOff>165100</xdr:colOff>
      <xdr:row>37</xdr:row>
      <xdr:rowOff>130369</xdr:rowOff>
    </xdr:to>
    <xdr:sp macro="" textlink="">
      <xdr:nvSpPr>
        <xdr:cNvPr id="316" name="楕円 315"/>
        <xdr:cNvSpPr/>
      </xdr:nvSpPr>
      <xdr:spPr>
        <a:xfrm>
          <a:off x="6921500" y="637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146896</xdr:rowOff>
    </xdr:from>
    <xdr:ext cx="534377" cy="259045"/>
    <xdr:sp macro="" textlink="">
      <xdr:nvSpPr>
        <xdr:cNvPr id="317" name="テキスト ボックス 316"/>
        <xdr:cNvSpPr txBox="1"/>
      </xdr:nvSpPr>
      <xdr:spPr>
        <a:xfrm>
          <a:off x="6705111" y="614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14272</xdr:rowOff>
    </xdr:from>
    <xdr:to>
      <xdr:col>55</xdr:col>
      <xdr:colOff>0</xdr:colOff>
      <xdr:row>54</xdr:row>
      <xdr:rowOff>42719</xdr:rowOff>
    </xdr:to>
    <xdr:cxnSp macro="">
      <xdr:nvCxnSpPr>
        <xdr:cNvPr id="344" name="直線コネクタ 343"/>
        <xdr:cNvCxnSpPr/>
      </xdr:nvCxnSpPr>
      <xdr:spPr>
        <a:xfrm>
          <a:off x="9639300" y="9101122"/>
          <a:ext cx="838200" cy="19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14272</xdr:rowOff>
    </xdr:from>
    <xdr:to>
      <xdr:col>50</xdr:col>
      <xdr:colOff>114300</xdr:colOff>
      <xdr:row>54</xdr:row>
      <xdr:rowOff>152273</xdr:rowOff>
    </xdr:to>
    <xdr:cxnSp macro="">
      <xdr:nvCxnSpPr>
        <xdr:cNvPr id="347" name="直線コネクタ 346"/>
        <xdr:cNvCxnSpPr/>
      </xdr:nvCxnSpPr>
      <xdr:spPr>
        <a:xfrm flipV="1">
          <a:off x="8750300" y="9101122"/>
          <a:ext cx="889000" cy="3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38220</xdr:rowOff>
    </xdr:from>
    <xdr:to>
      <xdr:col>45</xdr:col>
      <xdr:colOff>177800</xdr:colOff>
      <xdr:row>54</xdr:row>
      <xdr:rowOff>152273</xdr:rowOff>
    </xdr:to>
    <xdr:cxnSp macro="">
      <xdr:nvCxnSpPr>
        <xdr:cNvPr id="350" name="直線コネクタ 349"/>
        <xdr:cNvCxnSpPr/>
      </xdr:nvCxnSpPr>
      <xdr:spPr>
        <a:xfrm>
          <a:off x="7861300" y="9296520"/>
          <a:ext cx="889000" cy="1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133354</xdr:rowOff>
    </xdr:from>
    <xdr:to>
      <xdr:col>41</xdr:col>
      <xdr:colOff>50800</xdr:colOff>
      <xdr:row>54</xdr:row>
      <xdr:rowOff>38220</xdr:rowOff>
    </xdr:to>
    <xdr:cxnSp macro="">
      <xdr:nvCxnSpPr>
        <xdr:cNvPr id="353" name="直線コネクタ 352"/>
        <xdr:cNvCxnSpPr/>
      </xdr:nvCxnSpPr>
      <xdr:spPr>
        <a:xfrm>
          <a:off x="6972300" y="8877304"/>
          <a:ext cx="889000" cy="4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163369</xdr:rowOff>
    </xdr:from>
    <xdr:to>
      <xdr:col>55</xdr:col>
      <xdr:colOff>50800</xdr:colOff>
      <xdr:row>54</xdr:row>
      <xdr:rowOff>93519</xdr:rowOff>
    </xdr:to>
    <xdr:sp macro="" textlink="">
      <xdr:nvSpPr>
        <xdr:cNvPr id="363" name="楕円 362"/>
        <xdr:cNvSpPr/>
      </xdr:nvSpPr>
      <xdr:spPr>
        <a:xfrm>
          <a:off x="10426700" y="92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14796</xdr:rowOff>
    </xdr:from>
    <xdr:ext cx="534377" cy="259045"/>
    <xdr:sp macro="" textlink="">
      <xdr:nvSpPr>
        <xdr:cNvPr id="364" name="普通建設事業費該当値テキスト"/>
        <xdr:cNvSpPr txBox="1"/>
      </xdr:nvSpPr>
      <xdr:spPr>
        <a:xfrm>
          <a:off x="10528300" y="91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134922</xdr:rowOff>
    </xdr:from>
    <xdr:to>
      <xdr:col>50</xdr:col>
      <xdr:colOff>165100</xdr:colOff>
      <xdr:row>53</xdr:row>
      <xdr:rowOff>65072</xdr:rowOff>
    </xdr:to>
    <xdr:sp macro="" textlink="">
      <xdr:nvSpPr>
        <xdr:cNvPr id="365" name="楕円 364"/>
        <xdr:cNvSpPr/>
      </xdr:nvSpPr>
      <xdr:spPr>
        <a:xfrm>
          <a:off x="9588500" y="90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81599</xdr:rowOff>
    </xdr:from>
    <xdr:ext cx="599010" cy="259045"/>
    <xdr:sp macro="" textlink="">
      <xdr:nvSpPr>
        <xdr:cNvPr id="366" name="テキスト ボックス 365"/>
        <xdr:cNvSpPr txBox="1"/>
      </xdr:nvSpPr>
      <xdr:spPr>
        <a:xfrm>
          <a:off x="9339795" y="882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101473</xdr:rowOff>
    </xdr:from>
    <xdr:to>
      <xdr:col>46</xdr:col>
      <xdr:colOff>38100</xdr:colOff>
      <xdr:row>55</xdr:row>
      <xdr:rowOff>31623</xdr:rowOff>
    </xdr:to>
    <xdr:sp macro="" textlink="">
      <xdr:nvSpPr>
        <xdr:cNvPr id="367" name="楕円 366"/>
        <xdr:cNvSpPr/>
      </xdr:nvSpPr>
      <xdr:spPr>
        <a:xfrm>
          <a:off x="8699500" y="93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48150</xdr:rowOff>
    </xdr:from>
    <xdr:ext cx="534377" cy="259045"/>
    <xdr:sp macro="" textlink="">
      <xdr:nvSpPr>
        <xdr:cNvPr id="368" name="テキスト ボックス 367"/>
        <xdr:cNvSpPr txBox="1"/>
      </xdr:nvSpPr>
      <xdr:spPr>
        <a:xfrm>
          <a:off x="8483111" y="91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158870</xdr:rowOff>
    </xdr:from>
    <xdr:to>
      <xdr:col>41</xdr:col>
      <xdr:colOff>101600</xdr:colOff>
      <xdr:row>54</xdr:row>
      <xdr:rowOff>89020</xdr:rowOff>
    </xdr:to>
    <xdr:sp macro="" textlink="">
      <xdr:nvSpPr>
        <xdr:cNvPr id="369" name="楕円 368"/>
        <xdr:cNvSpPr/>
      </xdr:nvSpPr>
      <xdr:spPr>
        <a:xfrm>
          <a:off x="7810500" y="92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105547</xdr:rowOff>
    </xdr:from>
    <xdr:ext cx="534377" cy="259045"/>
    <xdr:sp macro="" textlink="">
      <xdr:nvSpPr>
        <xdr:cNvPr id="370" name="テキスト ボックス 369"/>
        <xdr:cNvSpPr txBox="1"/>
      </xdr:nvSpPr>
      <xdr:spPr>
        <a:xfrm>
          <a:off x="7594111" y="90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82554</xdr:rowOff>
    </xdr:from>
    <xdr:to>
      <xdr:col>36</xdr:col>
      <xdr:colOff>165100</xdr:colOff>
      <xdr:row>52</xdr:row>
      <xdr:rowOff>12704</xdr:rowOff>
    </xdr:to>
    <xdr:sp macro="" textlink="">
      <xdr:nvSpPr>
        <xdr:cNvPr id="371" name="楕円 370"/>
        <xdr:cNvSpPr/>
      </xdr:nvSpPr>
      <xdr:spPr>
        <a:xfrm>
          <a:off x="6921500" y="88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29231</xdr:rowOff>
    </xdr:from>
    <xdr:ext cx="599010" cy="259045"/>
    <xdr:sp macro="" textlink="">
      <xdr:nvSpPr>
        <xdr:cNvPr id="372" name="テキスト ボックス 371"/>
        <xdr:cNvSpPr txBox="1"/>
      </xdr:nvSpPr>
      <xdr:spPr>
        <a:xfrm>
          <a:off x="6672795" y="86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55314</xdr:rowOff>
    </xdr:from>
    <xdr:to>
      <xdr:col>55</xdr:col>
      <xdr:colOff>0</xdr:colOff>
      <xdr:row>78</xdr:row>
      <xdr:rowOff>144289</xdr:rowOff>
    </xdr:to>
    <xdr:cxnSp macro="">
      <xdr:nvCxnSpPr>
        <xdr:cNvPr id="403" name="直線コネクタ 402"/>
        <xdr:cNvCxnSpPr/>
      </xdr:nvCxnSpPr>
      <xdr:spPr>
        <a:xfrm>
          <a:off x="9639300" y="13256964"/>
          <a:ext cx="838200" cy="2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55314</xdr:rowOff>
    </xdr:from>
    <xdr:to>
      <xdr:col>50</xdr:col>
      <xdr:colOff>114300</xdr:colOff>
      <xdr:row>79</xdr:row>
      <xdr:rowOff>38447</xdr:rowOff>
    </xdr:to>
    <xdr:cxnSp macro="">
      <xdr:nvCxnSpPr>
        <xdr:cNvPr id="406" name="直線コネクタ 405"/>
        <xdr:cNvCxnSpPr/>
      </xdr:nvCxnSpPr>
      <xdr:spPr>
        <a:xfrm flipV="1">
          <a:off x="8750300" y="13256964"/>
          <a:ext cx="889000" cy="3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23391</xdr:rowOff>
    </xdr:from>
    <xdr:to>
      <xdr:col>45</xdr:col>
      <xdr:colOff>177800</xdr:colOff>
      <xdr:row>79</xdr:row>
      <xdr:rowOff>38447</xdr:rowOff>
    </xdr:to>
    <xdr:cxnSp macro="">
      <xdr:nvCxnSpPr>
        <xdr:cNvPr id="409" name="直線コネクタ 408"/>
        <xdr:cNvCxnSpPr/>
      </xdr:nvCxnSpPr>
      <xdr:spPr>
        <a:xfrm>
          <a:off x="7861300" y="13567941"/>
          <a:ext cx="889000" cy="1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102961</xdr:rowOff>
    </xdr:from>
    <xdr:to>
      <xdr:col>41</xdr:col>
      <xdr:colOff>50800</xdr:colOff>
      <xdr:row>79</xdr:row>
      <xdr:rowOff>23391</xdr:rowOff>
    </xdr:to>
    <xdr:cxnSp macro="">
      <xdr:nvCxnSpPr>
        <xdr:cNvPr id="412" name="直線コネクタ 411"/>
        <xdr:cNvCxnSpPr/>
      </xdr:nvCxnSpPr>
      <xdr:spPr>
        <a:xfrm>
          <a:off x="6972300" y="13476061"/>
          <a:ext cx="889000" cy="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93489</xdr:rowOff>
    </xdr:from>
    <xdr:to>
      <xdr:col>55</xdr:col>
      <xdr:colOff>50800</xdr:colOff>
      <xdr:row>79</xdr:row>
      <xdr:rowOff>23639</xdr:rowOff>
    </xdr:to>
    <xdr:sp macro="" textlink="">
      <xdr:nvSpPr>
        <xdr:cNvPr id="422" name="楕円 421"/>
        <xdr:cNvSpPr/>
      </xdr:nvSpPr>
      <xdr:spPr>
        <a:xfrm>
          <a:off x="10426700" y="134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8416</xdr:rowOff>
    </xdr:from>
    <xdr:ext cx="469744" cy="259045"/>
    <xdr:sp macro="" textlink="">
      <xdr:nvSpPr>
        <xdr:cNvPr id="423" name="普通建設事業費 （ うち新規整備　）該当値テキスト"/>
        <xdr:cNvSpPr txBox="1"/>
      </xdr:nvSpPr>
      <xdr:spPr>
        <a:xfrm>
          <a:off x="10528300" y="133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4514</xdr:rowOff>
    </xdr:from>
    <xdr:to>
      <xdr:col>50</xdr:col>
      <xdr:colOff>165100</xdr:colOff>
      <xdr:row>77</xdr:row>
      <xdr:rowOff>106114</xdr:rowOff>
    </xdr:to>
    <xdr:sp macro="" textlink="">
      <xdr:nvSpPr>
        <xdr:cNvPr id="424" name="楕円 423"/>
        <xdr:cNvSpPr/>
      </xdr:nvSpPr>
      <xdr:spPr>
        <a:xfrm>
          <a:off x="9588500" y="132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122641</xdr:rowOff>
    </xdr:from>
    <xdr:ext cx="534377" cy="259045"/>
    <xdr:sp macro="" textlink="">
      <xdr:nvSpPr>
        <xdr:cNvPr id="425" name="テキスト ボックス 424"/>
        <xdr:cNvSpPr txBox="1"/>
      </xdr:nvSpPr>
      <xdr:spPr>
        <a:xfrm>
          <a:off x="9372111" y="129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159097</xdr:rowOff>
    </xdr:from>
    <xdr:to>
      <xdr:col>46</xdr:col>
      <xdr:colOff>38100</xdr:colOff>
      <xdr:row>79</xdr:row>
      <xdr:rowOff>89247</xdr:rowOff>
    </xdr:to>
    <xdr:sp macro="" textlink="">
      <xdr:nvSpPr>
        <xdr:cNvPr id="426" name="楕円 425"/>
        <xdr:cNvSpPr/>
      </xdr:nvSpPr>
      <xdr:spPr>
        <a:xfrm>
          <a:off x="8699500" y="135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80374</xdr:rowOff>
    </xdr:from>
    <xdr:ext cx="469744" cy="259045"/>
    <xdr:sp macro="" textlink="">
      <xdr:nvSpPr>
        <xdr:cNvPr id="427" name="テキスト ボックス 426"/>
        <xdr:cNvSpPr txBox="1"/>
      </xdr:nvSpPr>
      <xdr:spPr>
        <a:xfrm>
          <a:off x="8515428" y="136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144041</xdr:rowOff>
    </xdr:from>
    <xdr:to>
      <xdr:col>41</xdr:col>
      <xdr:colOff>101600</xdr:colOff>
      <xdr:row>79</xdr:row>
      <xdr:rowOff>74191</xdr:rowOff>
    </xdr:to>
    <xdr:sp macro="" textlink="">
      <xdr:nvSpPr>
        <xdr:cNvPr id="428" name="楕円 427"/>
        <xdr:cNvSpPr/>
      </xdr:nvSpPr>
      <xdr:spPr>
        <a:xfrm>
          <a:off x="7810500" y="135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65318</xdr:rowOff>
    </xdr:from>
    <xdr:ext cx="469744" cy="259045"/>
    <xdr:sp macro="" textlink="">
      <xdr:nvSpPr>
        <xdr:cNvPr id="429" name="テキスト ボックス 428"/>
        <xdr:cNvSpPr txBox="1"/>
      </xdr:nvSpPr>
      <xdr:spPr>
        <a:xfrm>
          <a:off x="7626428" y="1360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52161</xdr:rowOff>
    </xdr:from>
    <xdr:to>
      <xdr:col>36</xdr:col>
      <xdr:colOff>165100</xdr:colOff>
      <xdr:row>78</xdr:row>
      <xdr:rowOff>153761</xdr:rowOff>
    </xdr:to>
    <xdr:sp macro="" textlink="">
      <xdr:nvSpPr>
        <xdr:cNvPr id="430" name="楕円 429"/>
        <xdr:cNvSpPr/>
      </xdr:nvSpPr>
      <xdr:spPr>
        <a:xfrm>
          <a:off x="6921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144888</xdr:rowOff>
    </xdr:from>
    <xdr:ext cx="534377" cy="259045"/>
    <xdr:sp macro="" textlink="">
      <xdr:nvSpPr>
        <xdr:cNvPr id="431" name="テキスト ボックス 430"/>
        <xdr:cNvSpPr txBox="1"/>
      </xdr:nvSpPr>
      <xdr:spPr>
        <a:xfrm>
          <a:off x="6705111" y="135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117945</xdr:rowOff>
    </xdr:from>
    <xdr:to>
      <xdr:col>55</xdr:col>
      <xdr:colOff>0</xdr:colOff>
      <xdr:row>96</xdr:row>
      <xdr:rowOff>24625</xdr:rowOff>
    </xdr:to>
    <xdr:cxnSp macro="">
      <xdr:nvCxnSpPr>
        <xdr:cNvPr id="460" name="直線コネクタ 459"/>
        <xdr:cNvCxnSpPr/>
      </xdr:nvCxnSpPr>
      <xdr:spPr>
        <a:xfrm>
          <a:off x="9639300" y="16405695"/>
          <a:ext cx="838200" cy="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145529</xdr:rowOff>
    </xdr:from>
    <xdr:to>
      <xdr:col>50</xdr:col>
      <xdr:colOff>114300</xdr:colOff>
      <xdr:row>95</xdr:row>
      <xdr:rowOff>117945</xdr:rowOff>
    </xdr:to>
    <xdr:cxnSp macro="">
      <xdr:nvCxnSpPr>
        <xdr:cNvPr id="463" name="直線コネクタ 462"/>
        <xdr:cNvCxnSpPr/>
      </xdr:nvCxnSpPr>
      <xdr:spPr>
        <a:xfrm>
          <a:off x="8750300" y="16261829"/>
          <a:ext cx="889000" cy="1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145529</xdr:rowOff>
    </xdr:from>
    <xdr:to>
      <xdr:col>45</xdr:col>
      <xdr:colOff>177800</xdr:colOff>
      <xdr:row>95</xdr:row>
      <xdr:rowOff>89306</xdr:rowOff>
    </xdr:to>
    <xdr:cxnSp macro="">
      <xdr:nvCxnSpPr>
        <xdr:cNvPr id="466" name="直線コネクタ 465"/>
        <xdr:cNvCxnSpPr/>
      </xdr:nvCxnSpPr>
      <xdr:spPr>
        <a:xfrm flipV="1">
          <a:off x="7861300" y="16261829"/>
          <a:ext cx="889000" cy="1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96343</xdr:rowOff>
    </xdr:from>
    <xdr:to>
      <xdr:col>41</xdr:col>
      <xdr:colOff>50800</xdr:colOff>
      <xdr:row>95</xdr:row>
      <xdr:rowOff>89306</xdr:rowOff>
    </xdr:to>
    <xdr:cxnSp macro="">
      <xdr:nvCxnSpPr>
        <xdr:cNvPr id="469" name="直線コネクタ 468"/>
        <xdr:cNvCxnSpPr/>
      </xdr:nvCxnSpPr>
      <xdr:spPr>
        <a:xfrm>
          <a:off x="6972300" y="15869743"/>
          <a:ext cx="889000" cy="50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145275</xdr:rowOff>
    </xdr:from>
    <xdr:to>
      <xdr:col>55</xdr:col>
      <xdr:colOff>50800</xdr:colOff>
      <xdr:row>96</xdr:row>
      <xdr:rowOff>75425</xdr:rowOff>
    </xdr:to>
    <xdr:sp macro="" textlink="">
      <xdr:nvSpPr>
        <xdr:cNvPr id="479" name="楕円 478"/>
        <xdr:cNvSpPr/>
      </xdr:nvSpPr>
      <xdr:spPr>
        <a:xfrm>
          <a:off x="10426700" y="164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168152</xdr:rowOff>
    </xdr:from>
    <xdr:ext cx="534377" cy="259045"/>
    <xdr:sp macro="" textlink="">
      <xdr:nvSpPr>
        <xdr:cNvPr id="480" name="普通建設事業費 （ うち更新整備　）該当値テキスト"/>
        <xdr:cNvSpPr txBox="1"/>
      </xdr:nvSpPr>
      <xdr:spPr>
        <a:xfrm>
          <a:off x="10528300" y="162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67145</xdr:rowOff>
    </xdr:from>
    <xdr:to>
      <xdr:col>50</xdr:col>
      <xdr:colOff>165100</xdr:colOff>
      <xdr:row>95</xdr:row>
      <xdr:rowOff>168745</xdr:rowOff>
    </xdr:to>
    <xdr:sp macro="" textlink="">
      <xdr:nvSpPr>
        <xdr:cNvPr id="481" name="楕円 480"/>
        <xdr:cNvSpPr/>
      </xdr:nvSpPr>
      <xdr:spPr>
        <a:xfrm>
          <a:off x="9588500" y="163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13822</xdr:rowOff>
    </xdr:from>
    <xdr:ext cx="534377" cy="259045"/>
    <xdr:sp macro="" textlink="">
      <xdr:nvSpPr>
        <xdr:cNvPr id="482" name="テキスト ボックス 481"/>
        <xdr:cNvSpPr txBox="1"/>
      </xdr:nvSpPr>
      <xdr:spPr>
        <a:xfrm>
          <a:off x="9372111" y="1613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94729</xdr:rowOff>
    </xdr:from>
    <xdr:to>
      <xdr:col>46</xdr:col>
      <xdr:colOff>38100</xdr:colOff>
      <xdr:row>95</xdr:row>
      <xdr:rowOff>24879</xdr:rowOff>
    </xdr:to>
    <xdr:sp macro="" textlink="">
      <xdr:nvSpPr>
        <xdr:cNvPr id="483" name="楕円 482"/>
        <xdr:cNvSpPr/>
      </xdr:nvSpPr>
      <xdr:spPr>
        <a:xfrm>
          <a:off x="8699500" y="16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41406</xdr:rowOff>
    </xdr:from>
    <xdr:ext cx="534377" cy="259045"/>
    <xdr:sp macro="" textlink="">
      <xdr:nvSpPr>
        <xdr:cNvPr id="484" name="テキスト ボックス 483"/>
        <xdr:cNvSpPr txBox="1"/>
      </xdr:nvSpPr>
      <xdr:spPr>
        <a:xfrm>
          <a:off x="8483111" y="159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38506</xdr:rowOff>
    </xdr:from>
    <xdr:to>
      <xdr:col>41</xdr:col>
      <xdr:colOff>101600</xdr:colOff>
      <xdr:row>95</xdr:row>
      <xdr:rowOff>140106</xdr:rowOff>
    </xdr:to>
    <xdr:sp macro="" textlink="">
      <xdr:nvSpPr>
        <xdr:cNvPr id="485" name="楕円 484"/>
        <xdr:cNvSpPr/>
      </xdr:nvSpPr>
      <xdr:spPr>
        <a:xfrm>
          <a:off x="7810500" y="163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156633</xdr:rowOff>
    </xdr:from>
    <xdr:ext cx="534377" cy="259045"/>
    <xdr:sp macro="" textlink="">
      <xdr:nvSpPr>
        <xdr:cNvPr id="486" name="テキスト ボックス 485"/>
        <xdr:cNvSpPr txBox="1"/>
      </xdr:nvSpPr>
      <xdr:spPr>
        <a:xfrm>
          <a:off x="7594111" y="161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45543</xdr:rowOff>
    </xdr:from>
    <xdr:to>
      <xdr:col>36</xdr:col>
      <xdr:colOff>165100</xdr:colOff>
      <xdr:row>92</xdr:row>
      <xdr:rowOff>147143</xdr:rowOff>
    </xdr:to>
    <xdr:sp macro="" textlink="">
      <xdr:nvSpPr>
        <xdr:cNvPr id="487" name="楕円 486"/>
        <xdr:cNvSpPr/>
      </xdr:nvSpPr>
      <xdr:spPr>
        <a:xfrm>
          <a:off x="6921500" y="158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163670</xdr:rowOff>
    </xdr:from>
    <xdr:ext cx="534377" cy="259045"/>
    <xdr:sp macro="" textlink="">
      <xdr:nvSpPr>
        <xdr:cNvPr id="488" name="テキスト ボックス 487"/>
        <xdr:cNvSpPr txBox="1"/>
      </xdr:nvSpPr>
      <xdr:spPr>
        <a:xfrm>
          <a:off x="6705111" y="1559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42632</xdr:rowOff>
    </xdr:from>
    <xdr:to>
      <xdr:col>85</xdr:col>
      <xdr:colOff>127000</xdr:colOff>
      <xdr:row>39</xdr:row>
      <xdr:rowOff>44450</xdr:rowOff>
    </xdr:to>
    <xdr:cxnSp macro="">
      <xdr:nvCxnSpPr>
        <xdr:cNvPr id="517" name="直線コネクタ 516"/>
        <xdr:cNvCxnSpPr/>
      </xdr:nvCxnSpPr>
      <xdr:spPr>
        <a:xfrm>
          <a:off x="15481300" y="6729182"/>
          <a:ext cx="8382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42632</xdr:rowOff>
    </xdr:from>
    <xdr:to>
      <xdr:col>81</xdr:col>
      <xdr:colOff>50800</xdr:colOff>
      <xdr:row>39</xdr:row>
      <xdr:rowOff>44122</xdr:rowOff>
    </xdr:to>
    <xdr:cxnSp macro="">
      <xdr:nvCxnSpPr>
        <xdr:cNvPr id="520" name="直線コネクタ 519"/>
        <xdr:cNvCxnSpPr/>
      </xdr:nvCxnSpPr>
      <xdr:spPr>
        <a:xfrm flipV="1">
          <a:off x="14592300" y="6729182"/>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44122</xdr:rowOff>
    </xdr:from>
    <xdr:to>
      <xdr:col>76</xdr:col>
      <xdr:colOff>114300</xdr:colOff>
      <xdr:row>39</xdr:row>
      <xdr:rowOff>44450</xdr:rowOff>
    </xdr:to>
    <xdr:cxnSp macro="">
      <xdr:nvCxnSpPr>
        <xdr:cNvPr id="523" name="直線コネクタ 522"/>
        <xdr:cNvCxnSpPr/>
      </xdr:nvCxnSpPr>
      <xdr:spPr>
        <a:xfrm flipV="1">
          <a:off x="13703300" y="6730672"/>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163282</xdr:rowOff>
    </xdr:from>
    <xdr:to>
      <xdr:col>81</xdr:col>
      <xdr:colOff>101600</xdr:colOff>
      <xdr:row>39</xdr:row>
      <xdr:rowOff>93432</xdr:rowOff>
    </xdr:to>
    <xdr:sp macro="" textlink="">
      <xdr:nvSpPr>
        <xdr:cNvPr id="538" name="楕円 537"/>
        <xdr:cNvSpPr/>
      </xdr:nvSpPr>
      <xdr:spPr>
        <a:xfrm>
          <a:off x="15430500" y="66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84559</xdr:rowOff>
    </xdr:from>
    <xdr:ext cx="378565" cy="259045"/>
    <xdr:sp macro="" textlink="">
      <xdr:nvSpPr>
        <xdr:cNvPr id="539" name="テキスト ボックス 538"/>
        <xdr:cNvSpPr txBox="1"/>
      </xdr:nvSpPr>
      <xdr:spPr>
        <a:xfrm>
          <a:off x="15292017" y="677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164772</xdr:rowOff>
    </xdr:from>
    <xdr:to>
      <xdr:col>76</xdr:col>
      <xdr:colOff>165100</xdr:colOff>
      <xdr:row>39</xdr:row>
      <xdr:rowOff>94922</xdr:rowOff>
    </xdr:to>
    <xdr:sp macro="" textlink="">
      <xdr:nvSpPr>
        <xdr:cNvPr id="540" name="楕円 539"/>
        <xdr:cNvSpPr/>
      </xdr:nvSpPr>
      <xdr:spPr>
        <a:xfrm>
          <a:off x="14541500" y="66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86049</xdr:rowOff>
    </xdr:from>
    <xdr:ext cx="313932" cy="259045"/>
    <xdr:sp macro="" textlink="">
      <xdr:nvSpPr>
        <xdr:cNvPr id="541" name="テキスト ボックス 540"/>
        <xdr:cNvSpPr txBox="1"/>
      </xdr:nvSpPr>
      <xdr:spPr>
        <a:xfrm>
          <a:off x="14435333" y="6772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118619</xdr:rowOff>
    </xdr:from>
    <xdr:to>
      <xdr:col>85</xdr:col>
      <xdr:colOff>127000</xdr:colOff>
      <xdr:row>76</xdr:row>
      <xdr:rowOff>151375</xdr:rowOff>
    </xdr:to>
    <xdr:cxnSp macro="">
      <xdr:nvCxnSpPr>
        <xdr:cNvPr id="625" name="直線コネクタ 624"/>
        <xdr:cNvCxnSpPr/>
      </xdr:nvCxnSpPr>
      <xdr:spPr>
        <a:xfrm flipV="1">
          <a:off x="15481300" y="13148819"/>
          <a:ext cx="8382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151375</xdr:rowOff>
    </xdr:from>
    <xdr:to>
      <xdr:col>81</xdr:col>
      <xdr:colOff>50800</xdr:colOff>
      <xdr:row>77</xdr:row>
      <xdr:rowOff>6018</xdr:rowOff>
    </xdr:to>
    <xdr:cxnSp macro="">
      <xdr:nvCxnSpPr>
        <xdr:cNvPr id="628" name="直線コネクタ 627"/>
        <xdr:cNvCxnSpPr/>
      </xdr:nvCxnSpPr>
      <xdr:spPr>
        <a:xfrm flipV="1">
          <a:off x="14592300" y="131815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4549</xdr:rowOff>
    </xdr:from>
    <xdr:to>
      <xdr:col>76</xdr:col>
      <xdr:colOff>114300</xdr:colOff>
      <xdr:row>77</xdr:row>
      <xdr:rowOff>6018</xdr:rowOff>
    </xdr:to>
    <xdr:cxnSp macro="">
      <xdr:nvCxnSpPr>
        <xdr:cNvPr id="631" name="直線コネクタ 630"/>
        <xdr:cNvCxnSpPr/>
      </xdr:nvCxnSpPr>
      <xdr:spPr>
        <a:xfrm>
          <a:off x="13703300" y="1320619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162299</xdr:rowOff>
    </xdr:from>
    <xdr:to>
      <xdr:col>71</xdr:col>
      <xdr:colOff>177800</xdr:colOff>
      <xdr:row>77</xdr:row>
      <xdr:rowOff>4549</xdr:rowOff>
    </xdr:to>
    <xdr:cxnSp macro="">
      <xdr:nvCxnSpPr>
        <xdr:cNvPr id="634" name="直線コネクタ 633"/>
        <xdr:cNvCxnSpPr/>
      </xdr:nvCxnSpPr>
      <xdr:spPr>
        <a:xfrm>
          <a:off x="12814300" y="13192499"/>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67819</xdr:rowOff>
    </xdr:from>
    <xdr:to>
      <xdr:col>85</xdr:col>
      <xdr:colOff>177800</xdr:colOff>
      <xdr:row>76</xdr:row>
      <xdr:rowOff>169419</xdr:rowOff>
    </xdr:to>
    <xdr:sp macro="" textlink="">
      <xdr:nvSpPr>
        <xdr:cNvPr id="644" name="楕円 643"/>
        <xdr:cNvSpPr/>
      </xdr:nvSpPr>
      <xdr:spPr>
        <a:xfrm>
          <a:off x="16268700" y="13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46246</xdr:rowOff>
    </xdr:from>
    <xdr:ext cx="534377" cy="259045"/>
    <xdr:sp macro="" textlink="">
      <xdr:nvSpPr>
        <xdr:cNvPr id="645" name="公債費該当値テキスト"/>
        <xdr:cNvSpPr txBox="1"/>
      </xdr:nvSpPr>
      <xdr:spPr>
        <a:xfrm>
          <a:off x="16370300" y="130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100575</xdr:rowOff>
    </xdr:from>
    <xdr:to>
      <xdr:col>81</xdr:col>
      <xdr:colOff>101600</xdr:colOff>
      <xdr:row>77</xdr:row>
      <xdr:rowOff>30725</xdr:rowOff>
    </xdr:to>
    <xdr:sp macro="" textlink="">
      <xdr:nvSpPr>
        <xdr:cNvPr id="646" name="楕円 645"/>
        <xdr:cNvSpPr/>
      </xdr:nvSpPr>
      <xdr:spPr>
        <a:xfrm>
          <a:off x="15430500" y="131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21852</xdr:rowOff>
    </xdr:from>
    <xdr:ext cx="534377" cy="259045"/>
    <xdr:sp macro="" textlink="">
      <xdr:nvSpPr>
        <xdr:cNvPr id="647" name="テキスト ボックス 646"/>
        <xdr:cNvSpPr txBox="1"/>
      </xdr:nvSpPr>
      <xdr:spPr>
        <a:xfrm>
          <a:off x="15214111" y="1322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126668</xdr:rowOff>
    </xdr:from>
    <xdr:to>
      <xdr:col>76</xdr:col>
      <xdr:colOff>165100</xdr:colOff>
      <xdr:row>77</xdr:row>
      <xdr:rowOff>56818</xdr:rowOff>
    </xdr:to>
    <xdr:sp macro="" textlink="">
      <xdr:nvSpPr>
        <xdr:cNvPr id="648" name="楕円 647"/>
        <xdr:cNvSpPr/>
      </xdr:nvSpPr>
      <xdr:spPr>
        <a:xfrm>
          <a:off x="14541500" y="131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47945</xdr:rowOff>
    </xdr:from>
    <xdr:ext cx="534377" cy="259045"/>
    <xdr:sp macro="" textlink="">
      <xdr:nvSpPr>
        <xdr:cNvPr id="649" name="テキスト ボックス 648"/>
        <xdr:cNvSpPr txBox="1"/>
      </xdr:nvSpPr>
      <xdr:spPr>
        <a:xfrm>
          <a:off x="14325111" y="132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125199</xdr:rowOff>
    </xdr:from>
    <xdr:to>
      <xdr:col>72</xdr:col>
      <xdr:colOff>38100</xdr:colOff>
      <xdr:row>77</xdr:row>
      <xdr:rowOff>55349</xdr:rowOff>
    </xdr:to>
    <xdr:sp macro="" textlink="">
      <xdr:nvSpPr>
        <xdr:cNvPr id="650" name="楕円 649"/>
        <xdr:cNvSpPr/>
      </xdr:nvSpPr>
      <xdr:spPr>
        <a:xfrm>
          <a:off x="13652500" y="131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46476</xdr:rowOff>
    </xdr:from>
    <xdr:ext cx="534377" cy="259045"/>
    <xdr:sp macro="" textlink="">
      <xdr:nvSpPr>
        <xdr:cNvPr id="651" name="テキスト ボックス 650"/>
        <xdr:cNvSpPr txBox="1"/>
      </xdr:nvSpPr>
      <xdr:spPr>
        <a:xfrm>
          <a:off x="13436111" y="132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111499</xdr:rowOff>
    </xdr:from>
    <xdr:to>
      <xdr:col>67</xdr:col>
      <xdr:colOff>101600</xdr:colOff>
      <xdr:row>77</xdr:row>
      <xdr:rowOff>41649</xdr:rowOff>
    </xdr:to>
    <xdr:sp macro="" textlink="">
      <xdr:nvSpPr>
        <xdr:cNvPr id="652" name="楕円 651"/>
        <xdr:cNvSpPr/>
      </xdr:nvSpPr>
      <xdr:spPr>
        <a:xfrm>
          <a:off x="12763500" y="131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32776</xdr:rowOff>
    </xdr:from>
    <xdr:ext cx="534377" cy="259045"/>
    <xdr:sp macro="" textlink="">
      <xdr:nvSpPr>
        <xdr:cNvPr id="653" name="テキスト ボックス 652"/>
        <xdr:cNvSpPr txBox="1"/>
      </xdr:nvSpPr>
      <xdr:spPr>
        <a:xfrm>
          <a:off x="12547111" y="132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30310</xdr:rowOff>
    </xdr:from>
    <xdr:to>
      <xdr:col>85</xdr:col>
      <xdr:colOff>127000</xdr:colOff>
      <xdr:row>96</xdr:row>
      <xdr:rowOff>124868</xdr:rowOff>
    </xdr:to>
    <xdr:cxnSp macro="">
      <xdr:nvCxnSpPr>
        <xdr:cNvPr id="680" name="直線コネクタ 679"/>
        <xdr:cNvCxnSpPr/>
      </xdr:nvCxnSpPr>
      <xdr:spPr>
        <a:xfrm flipV="1">
          <a:off x="15481300" y="16489510"/>
          <a:ext cx="838200" cy="9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99338</xdr:rowOff>
    </xdr:from>
    <xdr:to>
      <xdr:col>81</xdr:col>
      <xdr:colOff>50800</xdr:colOff>
      <xdr:row>96</xdr:row>
      <xdr:rowOff>124868</xdr:rowOff>
    </xdr:to>
    <xdr:cxnSp macro="">
      <xdr:nvCxnSpPr>
        <xdr:cNvPr id="683" name="直線コネクタ 682"/>
        <xdr:cNvCxnSpPr/>
      </xdr:nvCxnSpPr>
      <xdr:spPr>
        <a:xfrm>
          <a:off x="14592300" y="16044188"/>
          <a:ext cx="889000" cy="53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99338</xdr:rowOff>
    </xdr:from>
    <xdr:to>
      <xdr:col>76</xdr:col>
      <xdr:colOff>114300</xdr:colOff>
      <xdr:row>96</xdr:row>
      <xdr:rowOff>111409</xdr:rowOff>
    </xdr:to>
    <xdr:cxnSp macro="">
      <xdr:nvCxnSpPr>
        <xdr:cNvPr id="686" name="直線コネクタ 685"/>
        <xdr:cNvCxnSpPr/>
      </xdr:nvCxnSpPr>
      <xdr:spPr>
        <a:xfrm flipV="1">
          <a:off x="13703300" y="16044188"/>
          <a:ext cx="889000" cy="5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163640</xdr:rowOff>
    </xdr:from>
    <xdr:to>
      <xdr:col>71</xdr:col>
      <xdr:colOff>177800</xdr:colOff>
      <xdr:row>96</xdr:row>
      <xdr:rowOff>111409</xdr:rowOff>
    </xdr:to>
    <xdr:cxnSp macro="">
      <xdr:nvCxnSpPr>
        <xdr:cNvPr id="689" name="直線コネクタ 688"/>
        <xdr:cNvCxnSpPr/>
      </xdr:nvCxnSpPr>
      <xdr:spPr>
        <a:xfrm>
          <a:off x="12814300" y="15937040"/>
          <a:ext cx="889000" cy="63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150960</xdr:rowOff>
    </xdr:from>
    <xdr:to>
      <xdr:col>85</xdr:col>
      <xdr:colOff>177800</xdr:colOff>
      <xdr:row>96</xdr:row>
      <xdr:rowOff>81110</xdr:rowOff>
    </xdr:to>
    <xdr:sp macro="" textlink="">
      <xdr:nvSpPr>
        <xdr:cNvPr id="699" name="楕円 698"/>
        <xdr:cNvSpPr/>
      </xdr:nvSpPr>
      <xdr:spPr>
        <a:xfrm>
          <a:off x="16268700" y="164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2387</xdr:rowOff>
    </xdr:from>
    <xdr:ext cx="534377" cy="259045"/>
    <xdr:sp macro="" textlink="">
      <xdr:nvSpPr>
        <xdr:cNvPr id="700" name="積立金該当値テキスト"/>
        <xdr:cNvSpPr txBox="1"/>
      </xdr:nvSpPr>
      <xdr:spPr>
        <a:xfrm>
          <a:off x="16370300" y="162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74068</xdr:rowOff>
    </xdr:from>
    <xdr:to>
      <xdr:col>81</xdr:col>
      <xdr:colOff>101600</xdr:colOff>
      <xdr:row>97</xdr:row>
      <xdr:rowOff>4218</xdr:rowOff>
    </xdr:to>
    <xdr:sp macro="" textlink="">
      <xdr:nvSpPr>
        <xdr:cNvPr id="701" name="楕円 700"/>
        <xdr:cNvSpPr/>
      </xdr:nvSpPr>
      <xdr:spPr>
        <a:xfrm>
          <a:off x="15430500" y="165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20745</xdr:rowOff>
    </xdr:from>
    <xdr:ext cx="534377" cy="259045"/>
    <xdr:sp macro="" textlink="">
      <xdr:nvSpPr>
        <xdr:cNvPr id="702" name="テキスト ボックス 701"/>
        <xdr:cNvSpPr txBox="1"/>
      </xdr:nvSpPr>
      <xdr:spPr>
        <a:xfrm>
          <a:off x="15214111" y="163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48538</xdr:rowOff>
    </xdr:from>
    <xdr:to>
      <xdr:col>76</xdr:col>
      <xdr:colOff>165100</xdr:colOff>
      <xdr:row>93</xdr:row>
      <xdr:rowOff>150138</xdr:rowOff>
    </xdr:to>
    <xdr:sp macro="" textlink="">
      <xdr:nvSpPr>
        <xdr:cNvPr id="703" name="楕円 702"/>
        <xdr:cNvSpPr/>
      </xdr:nvSpPr>
      <xdr:spPr>
        <a:xfrm>
          <a:off x="14541500" y="159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166665</xdr:rowOff>
    </xdr:from>
    <xdr:ext cx="534377" cy="259045"/>
    <xdr:sp macro="" textlink="">
      <xdr:nvSpPr>
        <xdr:cNvPr id="704" name="テキスト ボックス 703"/>
        <xdr:cNvSpPr txBox="1"/>
      </xdr:nvSpPr>
      <xdr:spPr>
        <a:xfrm>
          <a:off x="14325111" y="157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60609</xdr:rowOff>
    </xdr:from>
    <xdr:to>
      <xdr:col>72</xdr:col>
      <xdr:colOff>38100</xdr:colOff>
      <xdr:row>96</xdr:row>
      <xdr:rowOff>162209</xdr:rowOff>
    </xdr:to>
    <xdr:sp macro="" textlink="">
      <xdr:nvSpPr>
        <xdr:cNvPr id="705" name="楕円 704"/>
        <xdr:cNvSpPr/>
      </xdr:nvSpPr>
      <xdr:spPr>
        <a:xfrm>
          <a:off x="13652500" y="165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7286</xdr:rowOff>
    </xdr:from>
    <xdr:ext cx="534377" cy="259045"/>
    <xdr:sp macro="" textlink="">
      <xdr:nvSpPr>
        <xdr:cNvPr id="706" name="テキスト ボックス 705"/>
        <xdr:cNvSpPr txBox="1"/>
      </xdr:nvSpPr>
      <xdr:spPr>
        <a:xfrm>
          <a:off x="13436111" y="1629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112840</xdr:rowOff>
    </xdr:from>
    <xdr:to>
      <xdr:col>67</xdr:col>
      <xdr:colOff>101600</xdr:colOff>
      <xdr:row>93</xdr:row>
      <xdr:rowOff>42990</xdr:rowOff>
    </xdr:to>
    <xdr:sp macro="" textlink="">
      <xdr:nvSpPr>
        <xdr:cNvPr id="707" name="楕円 706"/>
        <xdr:cNvSpPr/>
      </xdr:nvSpPr>
      <xdr:spPr>
        <a:xfrm>
          <a:off x="12763500" y="158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59517</xdr:rowOff>
    </xdr:from>
    <xdr:ext cx="599010" cy="259045"/>
    <xdr:sp macro="" textlink="">
      <xdr:nvSpPr>
        <xdr:cNvPr id="708" name="テキスト ボックス 707"/>
        <xdr:cNvSpPr txBox="1"/>
      </xdr:nvSpPr>
      <xdr:spPr>
        <a:xfrm>
          <a:off x="12514795" y="1566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798" name="直線コネクタ 797"/>
        <xdr:cNvCxnSpPr/>
      </xdr:nvCxnSpPr>
      <xdr:spPr>
        <a:xfrm>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44374</xdr:rowOff>
    </xdr:from>
    <xdr:to>
      <xdr:col>102</xdr:col>
      <xdr:colOff>114300</xdr:colOff>
      <xdr:row>59</xdr:row>
      <xdr:rowOff>44450</xdr:rowOff>
    </xdr:to>
    <xdr:cxnSp macro="">
      <xdr:nvCxnSpPr>
        <xdr:cNvPr id="801" name="直線コネクタ 800"/>
        <xdr:cNvCxnSpPr/>
      </xdr:nvCxnSpPr>
      <xdr:spPr>
        <a:xfrm flipV="1">
          <a:off x="18656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17" name="楕円 816"/>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18" name="テキスト ボックス 817"/>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32601</xdr:rowOff>
    </xdr:from>
    <xdr:to>
      <xdr:col>116</xdr:col>
      <xdr:colOff>63500</xdr:colOff>
      <xdr:row>77</xdr:row>
      <xdr:rowOff>38933</xdr:rowOff>
    </xdr:to>
    <xdr:cxnSp macro="">
      <xdr:nvCxnSpPr>
        <xdr:cNvPr id="848" name="直線コネクタ 847"/>
        <xdr:cNvCxnSpPr/>
      </xdr:nvCxnSpPr>
      <xdr:spPr>
        <a:xfrm>
          <a:off x="21323300" y="13234251"/>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32601</xdr:rowOff>
    </xdr:from>
    <xdr:to>
      <xdr:col>111</xdr:col>
      <xdr:colOff>177800</xdr:colOff>
      <xdr:row>77</xdr:row>
      <xdr:rowOff>36052</xdr:rowOff>
    </xdr:to>
    <xdr:cxnSp macro="">
      <xdr:nvCxnSpPr>
        <xdr:cNvPr id="851" name="直線コネクタ 850"/>
        <xdr:cNvCxnSpPr/>
      </xdr:nvCxnSpPr>
      <xdr:spPr>
        <a:xfrm flipV="1">
          <a:off x="20434300" y="13234251"/>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20303</xdr:rowOff>
    </xdr:from>
    <xdr:to>
      <xdr:col>107</xdr:col>
      <xdr:colOff>50800</xdr:colOff>
      <xdr:row>77</xdr:row>
      <xdr:rowOff>36052</xdr:rowOff>
    </xdr:to>
    <xdr:cxnSp macro="">
      <xdr:nvCxnSpPr>
        <xdr:cNvPr id="854" name="直線コネクタ 853"/>
        <xdr:cNvCxnSpPr/>
      </xdr:nvCxnSpPr>
      <xdr:spPr>
        <a:xfrm>
          <a:off x="19545300" y="13050503"/>
          <a:ext cx="889000" cy="18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91122</xdr:rowOff>
    </xdr:from>
    <xdr:to>
      <xdr:col>102</xdr:col>
      <xdr:colOff>114300</xdr:colOff>
      <xdr:row>76</xdr:row>
      <xdr:rowOff>20303</xdr:rowOff>
    </xdr:to>
    <xdr:cxnSp macro="">
      <xdr:nvCxnSpPr>
        <xdr:cNvPr id="857" name="直線コネクタ 856"/>
        <xdr:cNvCxnSpPr/>
      </xdr:nvCxnSpPr>
      <xdr:spPr>
        <a:xfrm>
          <a:off x="18656300" y="12949872"/>
          <a:ext cx="889000" cy="10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159583</xdr:rowOff>
    </xdr:from>
    <xdr:to>
      <xdr:col>116</xdr:col>
      <xdr:colOff>114300</xdr:colOff>
      <xdr:row>77</xdr:row>
      <xdr:rowOff>89733</xdr:rowOff>
    </xdr:to>
    <xdr:sp macro="" textlink="">
      <xdr:nvSpPr>
        <xdr:cNvPr id="867" name="楕円 866"/>
        <xdr:cNvSpPr/>
      </xdr:nvSpPr>
      <xdr:spPr>
        <a:xfrm>
          <a:off x="22110700" y="131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138010</xdr:rowOff>
    </xdr:from>
    <xdr:ext cx="534377" cy="259045"/>
    <xdr:sp macro="" textlink="">
      <xdr:nvSpPr>
        <xdr:cNvPr id="868" name="繰出金該当値テキスト"/>
        <xdr:cNvSpPr txBox="1"/>
      </xdr:nvSpPr>
      <xdr:spPr>
        <a:xfrm>
          <a:off x="22212300" y="131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153251</xdr:rowOff>
    </xdr:from>
    <xdr:to>
      <xdr:col>112</xdr:col>
      <xdr:colOff>38100</xdr:colOff>
      <xdr:row>77</xdr:row>
      <xdr:rowOff>83401</xdr:rowOff>
    </xdr:to>
    <xdr:sp macro="" textlink="">
      <xdr:nvSpPr>
        <xdr:cNvPr id="869" name="楕円 868"/>
        <xdr:cNvSpPr/>
      </xdr:nvSpPr>
      <xdr:spPr>
        <a:xfrm>
          <a:off x="212725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74528</xdr:rowOff>
    </xdr:from>
    <xdr:ext cx="534377" cy="259045"/>
    <xdr:sp macro="" textlink="">
      <xdr:nvSpPr>
        <xdr:cNvPr id="870" name="テキスト ボックス 869"/>
        <xdr:cNvSpPr txBox="1"/>
      </xdr:nvSpPr>
      <xdr:spPr>
        <a:xfrm>
          <a:off x="21056111" y="132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156702</xdr:rowOff>
    </xdr:from>
    <xdr:to>
      <xdr:col>107</xdr:col>
      <xdr:colOff>101600</xdr:colOff>
      <xdr:row>77</xdr:row>
      <xdr:rowOff>86852</xdr:rowOff>
    </xdr:to>
    <xdr:sp macro="" textlink="">
      <xdr:nvSpPr>
        <xdr:cNvPr id="871" name="楕円 870"/>
        <xdr:cNvSpPr/>
      </xdr:nvSpPr>
      <xdr:spPr>
        <a:xfrm>
          <a:off x="20383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77979</xdr:rowOff>
    </xdr:from>
    <xdr:ext cx="534377" cy="259045"/>
    <xdr:sp macro="" textlink="">
      <xdr:nvSpPr>
        <xdr:cNvPr id="872" name="テキスト ボックス 871"/>
        <xdr:cNvSpPr txBox="1"/>
      </xdr:nvSpPr>
      <xdr:spPr>
        <a:xfrm>
          <a:off x="20167111" y="132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140952</xdr:rowOff>
    </xdr:from>
    <xdr:to>
      <xdr:col>102</xdr:col>
      <xdr:colOff>165100</xdr:colOff>
      <xdr:row>76</xdr:row>
      <xdr:rowOff>71103</xdr:rowOff>
    </xdr:to>
    <xdr:sp macro="" textlink="">
      <xdr:nvSpPr>
        <xdr:cNvPr id="873" name="楕円 872"/>
        <xdr:cNvSpPr/>
      </xdr:nvSpPr>
      <xdr:spPr>
        <a:xfrm>
          <a:off x="19494500" y="129997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62230</xdr:rowOff>
    </xdr:from>
    <xdr:ext cx="534377" cy="259045"/>
    <xdr:sp macro="" textlink="">
      <xdr:nvSpPr>
        <xdr:cNvPr id="874" name="テキスト ボックス 873"/>
        <xdr:cNvSpPr txBox="1"/>
      </xdr:nvSpPr>
      <xdr:spPr>
        <a:xfrm>
          <a:off x="19278111" y="130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40322</xdr:rowOff>
    </xdr:from>
    <xdr:to>
      <xdr:col>98</xdr:col>
      <xdr:colOff>38100</xdr:colOff>
      <xdr:row>75</xdr:row>
      <xdr:rowOff>141922</xdr:rowOff>
    </xdr:to>
    <xdr:sp macro="" textlink="">
      <xdr:nvSpPr>
        <xdr:cNvPr id="875" name="楕円 874"/>
        <xdr:cNvSpPr/>
      </xdr:nvSpPr>
      <xdr:spPr>
        <a:xfrm>
          <a:off x="18605500" y="12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158449</xdr:rowOff>
    </xdr:from>
    <xdr:ext cx="534377" cy="259045"/>
    <xdr:sp macro="" textlink="">
      <xdr:nvSpPr>
        <xdr:cNvPr id="876" name="テキスト ボックス 875"/>
        <xdr:cNvSpPr txBox="1"/>
      </xdr:nvSpPr>
      <xdr:spPr>
        <a:xfrm>
          <a:off x="18389111" y="126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643,028</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90,159</a:t>
          </a:r>
          <a:r>
            <a:rPr kumimoji="1" lang="ja-JP" altLang="ja-JP" sz="1100">
              <a:solidFill>
                <a:schemeClr val="dk1"/>
              </a:solidFill>
              <a:effectLst/>
              <a:latin typeface="+mn-lt"/>
              <a:ea typeface="+mn-ea"/>
              <a:cs typeface="+mn-cs"/>
            </a:rPr>
            <a:t>円となっており、類似団体と比較して一人当たりコストが高い状況となっている。これは、町面積の約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が主な要因であ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77,341</a:t>
          </a:r>
          <a:r>
            <a:rPr kumimoji="1" lang="ja-JP" altLang="ja-JP" sz="1100">
              <a:solidFill>
                <a:schemeClr val="dk1"/>
              </a:solidFill>
              <a:effectLst/>
              <a:latin typeface="+mn-lt"/>
              <a:ea typeface="+mn-ea"/>
              <a:cs typeface="+mn-cs"/>
            </a:rPr>
            <a:t>円となっており、類似団体と比較して一人当たりコストが高い状況となっている。これは、公共施設の維持管理に係る経費の増加が主な要因である。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85,606</a:t>
          </a:r>
          <a:r>
            <a:rPr kumimoji="1" lang="ja-JP" altLang="ja-JP" sz="1100">
              <a:solidFill>
                <a:schemeClr val="dk1"/>
              </a:solidFill>
              <a:effectLst/>
              <a:latin typeface="+mn-lt"/>
              <a:ea typeface="+mn-ea"/>
              <a:cs typeface="+mn-cs"/>
            </a:rPr>
            <a:t>円となっており、類似団体と比較して一人当たりコストが高い状況となっている。これは、老朽化した施設の建て替え等が主な要因である。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49,403</a:t>
          </a:r>
          <a:r>
            <a:rPr kumimoji="1" lang="ja-JP" altLang="ja-JP" sz="1100">
              <a:solidFill>
                <a:schemeClr val="dk1"/>
              </a:solidFill>
              <a:effectLst/>
              <a:latin typeface="+mn-lt"/>
              <a:ea typeface="+mn-ea"/>
              <a:cs typeface="+mn-cs"/>
            </a:rPr>
            <a:t>円となっており、類似団体と比較して一人当たりコストが高い状況となっている。これは、後年度予定している各種事業の財源を基金に積立てていることが主な要因である。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162560</xdr:rowOff>
    </xdr:from>
    <xdr:to>
      <xdr:col>24</xdr:col>
      <xdr:colOff>63500</xdr:colOff>
      <xdr:row>32</xdr:row>
      <xdr:rowOff>26543</xdr:rowOff>
    </xdr:to>
    <xdr:cxnSp macro="">
      <xdr:nvCxnSpPr>
        <xdr:cNvPr id="61" name="直線コネクタ 60"/>
        <xdr:cNvCxnSpPr/>
      </xdr:nvCxnSpPr>
      <xdr:spPr>
        <a:xfrm>
          <a:off x="3797300" y="5477510"/>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162560</xdr:rowOff>
    </xdr:from>
    <xdr:to>
      <xdr:col>19</xdr:col>
      <xdr:colOff>177800</xdr:colOff>
      <xdr:row>32</xdr:row>
      <xdr:rowOff>71501</xdr:rowOff>
    </xdr:to>
    <xdr:cxnSp macro="">
      <xdr:nvCxnSpPr>
        <xdr:cNvPr id="64" name="直線コネクタ 63"/>
        <xdr:cNvCxnSpPr/>
      </xdr:nvCxnSpPr>
      <xdr:spPr>
        <a:xfrm flipV="1">
          <a:off x="2908300" y="547751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162560</xdr:rowOff>
    </xdr:from>
    <xdr:to>
      <xdr:col>15</xdr:col>
      <xdr:colOff>50800</xdr:colOff>
      <xdr:row>32</xdr:row>
      <xdr:rowOff>71501</xdr:rowOff>
    </xdr:to>
    <xdr:cxnSp macro="">
      <xdr:nvCxnSpPr>
        <xdr:cNvPr id="67" name="直線コネクタ 66"/>
        <xdr:cNvCxnSpPr/>
      </xdr:nvCxnSpPr>
      <xdr:spPr>
        <a:xfrm>
          <a:off x="2019300" y="547751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149987</xdr:rowOff>
    </xdr:from>
    <xdr:to>
      <xdr:col>10</xdr:col>
      <xdr:colOff>114300</xdr:colOff>
      <xdr:row>31</xdr:row>
      <xdr:rowOff>162560</xdr:rowOff>
    </xdr:to>
    <xdr:cxnSp macro="">
      <xdr:nvCxnSpPr>
        <xdr:cNvPr id="70" name="直線コネクタ 69"/>
        <xdr:cNvCxnSpPr/>
      </xdr:nvCxnSpPr>
      <xdr:spPr>
        <a:xfrm>
          <a:off x="1130300" y="546493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147193</xdr:rowOff>
    </xdr:from>
    <xdr:to>
      <xdr:col>24</xdr:col>
      <xdr:colOff>114300</xdr:colOff>
      <xdr:row>32</xdr:row>
      <xdr:rowOff>77343</xdr:rowOff>
    </xdr:to>
    <xdr:sp macro="" textlink="">
      <xdr:nvSpPr>
        <xdr:cNvPr id="80" name="楕円 79"/>
        <xdr:cNvSpPr/>
      </xdr:nvSpPr>
      <xdr:spPr>
        <a:xfrm>
          <a:off x="4584700" y="54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170070</xdr:rowOff>
    </xdr:from>
    <xdr:ext cx="469744" cy="259045"/>
    <xdr:sp macro="" textlink="">
      <xdr:nvSpPr>
        <xdr:cNvPr id="81" name="議会費該当値テキスト"/>
        <xdr:cNvSpPr txBox="1"/>
      </xdr:nvSpPr>
      <xdr:spPr>
        <a:xfrm>
          <a:off x="4686300"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111760</xdr:rowOff>
    </xdr:from>
    <xdr:to>
      <xdr:col>20</xdr:col>
      <xdr:colOff>38100</xdr:colOff>
      <xdr:row>32</xdr:row>
      <xdr:rowOff>41910</xdr:rowOff>
    </xdr:to>
    <xdr:sp macro="" textlink="">
      <xdr:nvSpPr>
        <xdr:cNvPr id="82" name="楕円 81"/>
        <xdr:cNvSpPr/>
      </xdr:nvSpPr>
      <xdr:spPr>
        <a:xfrm>
          <a:off x="3746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58437</xdr:rowOff>
    </xdr:from>
    <xdr:ext cx="469744" cy="259045"/>
    <xdr:sp macro="" textlink="">
      <xdr:nvSpPr>
        <xdr:cNvPr id="83" name="テキスト ボックス 82"/>
        <xdr:cNvSpPr txBox="1"/>
      </xdr:nvSpPr>
      <xdr:spPr>
        <a:xfrm>
          <a:off x="3562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20701</xdr:rowOff>
    </xdr:from>
    <xdr:to>
      <xdr:col>15</xdr:col>
      <xdr:colOff>101600</xdr:colOff>
      <xdr:row>32</xdr:row>
      <xdr:rowOff>122301</xdr:rowOff>
    </xdr:to>
    <xdr:sp macro="" textlink="">
      <xdr:nvSpPr>
        <xdr:cNvPr id="84" name="楕円 83"/>
        <xdr:cNvSpPr/>
      </xdr:nvSpPr>
      <xdr:spPr>
        <a:xfrm>
          <a:off x="2857500" y="55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138828</xdr:rowOff>
    </xdr:from>
    <xdr:ext cx="469744" cy="259045"/>
    <xdr:sp macro="" textlink="">
      <xdr:nvSpPr>
        <xdr:cNvPr id="85" name="テキスト ボックス 84"/>
        <xdr:cNvSpPr txBox="1"/>
      </xdr:nvSpPr>
      <xdr:spPr>
        <a:xfrm>
          <a:off x="2673428" y="52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111760</xdr:rowOff>
    </xdr:from>
    <xdr:to>
      <xdr:col>10</xdr:col>
      <xdr:colOff>165100</xdr:colOff>
      <xdr:row>32</xdr:row>
      <xdr:rowOff>41910</xdr:rowOff>
    </xdr:to>
    <xdr:sp macro="" textlink="">
      <xdr:nvSpPr>
        <xdr:cNvPr id="86" name="楕円 85"/>
        <xdr:cNvSpPr/>
      </xdr:nvSpPr>
      <xdr:spPr>
        <a:xfrm>
          <a:off x="1968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58437</xdr:rowOff>
    </xdr:from>
    <xdr:ext cx="469744" cy="259045"/>
    <xdr:sp macro="" textlink="">
      <xdr:nvSpPr>
        <xdr:cNvPr id="87" name="テキスト ボックス 86"/>
        <xdr:cNvSpPr txBox="1"/>
      </xdr:nvSpPr>
      <xdr:spPr>
        <a:xfrm>
          <a:off x="1784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99187</xdr:rowOff>
    </xdr:from>
    <xdr:to>
      <xdr:col>6</xdr:col>
      <xdr:colOff>38100</xdr:colOff>
      <xdr:row>32</xdr:row>
      <xdr:rowOff>29337</xdr:rowOff>
    </xdr:to>
    <xdr:sp macro="" textlink="">
      <xdr:nvSpPr>
        <xdr:cNvPr id="88" name="楕円 87"/>
        <xdr:cNvSpPr/>
      </xdr:nvSpPr>
      <xdr:spPr>
        <a:xfrm>
          <a:off x="1079500" y="54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45864</xdr:rowOff>
    </xdr:from>
    <xdr:ext cx="469744" cy="259045"/>
    <xdr:sp macro="" textlink="">
      <xdr:nvSpPr>
        <xdr:cNvPr id="89" name="テキスト ボックス 88"/>
        <xdr:cNvSpPr txBox="1"/>
      </xdr:nvSpPr>
      <xdr:spPr>
        <a:xfrm>
          <a:off x="895428" y="5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96575</xdr:rowOff>
    </xdr:from>
    <xdr:to>
      <xdr:col>24</xdr:col>
      <xdr:colOff>63500</xdr:colOff>
      <xdr:row>56</xdr:row>
      <xdr:rowOff>114150</xdr:rowOff>
    </xdr:to>
    <xdr:cxnSp macro="">
      <xdr:nvCxnSpPr>
        <xdr:cNvPr id="118" name="直線コネクタ 117"/>
        <xdr:cNvCxnSpPr/>
      </xdr:nvCxnSpPr>
      <xdr:spPr>
        <a:xfrm flipV="1">
          <a:off x="3797300" y="9354875"/>
          <a:ext cx="838200" cy="36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114150</xdr:rowOff>
    </xdr:from>
    <xdr:to>
      <xdr:col>19</xdr:col>
      <xdr:colOff>177800</xdr:colOff>
      <xdr:row>56</xdr:row>
      <xdr:rowOff>128422</xdr:rowOff>
    </xdr:to>
    <xdr:cxnSp macro="">
      <xdr:nvCxnSpPr>
        <xdr:cNvPr id="121" name="直線コネクタ 120"/>
        <xdr:cNvCxnSpPr/>
      </xdr:nvCxnSpPr>
      <xdr:spPr>
        <a:xfrm flipV="1">
          <a:off x="2908300" y="9715350"/>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128422</xdr:rowOff>
    </xdr:from>
    <xdr:to>
      <xdr:col>15</xdr:col>
      <xdr:colOff>50800</xdr:colOff>
      <xdr:row>56</xdr:row>
      <xdr:rowOff>147107</xdr:rowOff>
    </xdr:to>
    <xdr:cxnSp macro="">
      <xdr:nvCxnSpPr>
        <xdr:cNvPr id="124" name="直線コネクタ 123"/>
        <xdr:cNvCxnSpPr/>
      </xdr:nvCxnSpPr>
      <xdr:spPr>
        <a:xfrm flipV="1">
          <a:off x="2019300" y="9729622"/>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143388</xdr:rowOff>
    </xdr:from>
    <xdr:to>
      <xdr:col>10</xdr:col>
      <xdr:colOff>114300</xdr:colOff>
      <xdr:row>56</xdr:row>
      <xdr:rowOff>147107</xdr:rowOff>
    </xdr:to>
    <xdr:cxnSp macro="">
      <xdr:nvCxnSpPr>
        <xdr:cNvPr id="127" name="直線コネクタ 126"/>
        <xdr:cNvCxnSpPr/>
      </xdr:nvCxnSpPr>
      <xdr:spPr>
        <a:xfrm>
          <a:off x="1130300" y="9744588"/>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45775</xdr:rowOff>
    </xdr:from>
    <xdr:to>
      <xdr:col>24</xdr:col>
      <xdr:colOff>114300</xdr:colOff>
      <xdr:row>54</xdr:row>
      <xdr:rowOff>147375</xdr:rowOff>
    </xdr:to>
    <xdr:sp macro="" textlink="">
      <xdr:nvSpPr>
        <xdr:cNvPr id="137" name="楕円 136"/>
        <xdr:cNvSpPr/>
      </xdr:nvSpPr>
      <xdr:spPr>
        <a:xfrm>
          <a:off x="4584700" y="93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68652</xdr:rowOff>
    </xdr:from>
    <xdr:ext cx="599010" cy="259045"/>
    <xdr:sp macro="" textlink="">
      <xdr:nvSpPr>
        <xdr:cNvPr id="138" name="総務費該当値テキスト"/>
        <xdr:cNvSpPr txBox="1"/>
      </xdr:nvSpPr>
      <xdr:spPr>
        <a:xfrm>
          <a:off x="4686300" y="915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63350</xdr:rowOff>
    </xdr:from>
    <xdr:to>
      <xdr:col>20</xdr:col>
      <xdr:colOff>38100</xdr:colOff>
      <xdr:row>56</xdr:row>
      <xdr:rowOff>164950</xdr:rowOff>
    </xdr:to>
    <xdr:sp macro="" textlink="">
      <xdr:nvSpPr>
        <xdr:cNvPr id="139" name="楕円 138"/>
        <xdr:cNvSpPr/>
      </xdr:nvSpPr>
      <xdr:spPr>
        <a:xfrm>
          <a:off x="3746500" y="96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10027</xdr:rowOff>
    </xdr:from>
    <xdr:ext cx="599010" cy="259045"/>
    <xdr:sp macro="" textlink="">
      <xdr:nvSpPr>
        <xdr:cNvPr id="140" name="テキスト ボックス 139"/>
        <xdr:cNvSpPr txBox="1"/>
      </xdr:nvSpPr>
      <xdr:spPr>
        <a:xfrm>
          <a:off x="3497795" y="943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77622</xdr:rowOff>
    </xdr:from>
    <xdr:to>
      <xdr:col>15</xdr:col>
      <xdr:colOff>101600</xdr:colOff>
      <xdr:row>57</xdr:row>
      <xdr:rowOff>7772</xdr:rowOff>
    </xdr:to>
    <xdr:sp macro="" textlink="">
      <xdr:nvSpPr>
        <xdr:cNvPr id="141" name="楕円 140"/>
        <xdr:cNvSpPr/>
      </xdr:nvSpPr>
      <xdr:spPr>
        <a:xfrm>
          <a:off x="2857500" y="96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24299</xdr:rowOff>
    </xdr:from>
    <xdr:ext cx="599010" cy="259045"/>
    <xdr:sp macro="" textlink="">
      <xdr:nvSpPr>
        <xdr:cNvPr id="142" name="テキスト ボックス 141"/>
        <xdr:cNvSpPr txBox="1"/>
      </xdr:nvSpPr>
      <xdr:spPr>
        <a:xfrm>
          <a:off x="2608795" y="945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96307</xdr:rowOff>
    </xdr:from>
    <xdr:to>
      <xdr:col>10</xdr:col>
      <xdr:colOff>165100</xdr:colOff>
      <xdr:row>57</xdr:row>
      <xdr:rowOff>26457</xdr:rowOff>
    </xdr:to>
    <xdr:sp macro="" textlink="">
      <xdr:nvSpPr>
        <xdr:cNvPr id="143" name="楕円 142"/>
        <xdr:cNvSpPr/>
      </xdr:nvSpPr>
      <xdr:spPr>
        <a:xfrm>
          <a:off x="1968500" y="96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42984</xdr:rowOff>
    </xdr:from>
    <xdr:ext cx="599010" cy="259045"/>
    <xdr:sp macro="" textlink="">
      <xdr:nvSpPr>
        <xdr:cNvPr id="144" name="テキスト ボックス 143"/>
        <xdr:cNvSpPr txBox="1"/>
      </xdr:nvSpPr>
      <xdr:spPr>
        <a:xfrm>
          <a:off x="1719795" y="947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92588</xdr:rowOff>
    </xdr:from>
    <xdr:to>
      <xdr:col>6</xdr:col>
      <xdr:colOff>38100</xdr:colOff>
      <xdr:row>57</xdr:row>
      <xdr:rowOff>22738</xdr:rowOff>
    </xdr:to>
    <xdr:sp macro="" textlink="">
      <xdr:nvSpPr>
        <xdr:cNvPr id="145" name="楕円 144"/>
        <xdr:cNvSpPr/>
      </xdr:nvSpPr>
      <xdr:spPr>
        <a:xfrm>
          <a:off x="1079500" y="96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39265</xdr:rowOff>
    </xdr:from>
    <xdr:ext cx="599010" cy="259045"/>
    <xdr:sp macro="" textlink="">
      <xdr:nvSpPr>
        <xdr:cNvPr id="146" name="テキスト ボックス 145"/>
        <xdr:cNvSpPr txBox="1"/>
      </xdr:nvSpPr>
      <xdr:spPr>
        <a:xfrm>
          <a:off x="830795" y="946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5512</xdr:rowOff>
    </xdr:from>
    <xdr:to>
      <xdr:col>24</xdr:col>
      <xdr:colOff>63500</xdr:colOff>
      <xdr:row>74</xdr:row>
      <xdr:rowOff>81897</xdr:rowOff>
    </xdr:to>
    <xdr:cxnSp macro="">
      <xdr:nvCxnSpPr>
        <xdr:cNvPr id="178" name="直線コネクタ 177"/>
        <xdr:cNvCxnSpPr/>
      </xdr:nvCxnSpPr>
      <xdr:spPr>
        <a:xfrm flipV="1">
          <a:off x="3797300" y="12692812"/>
          <a:ext cx="8382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81897</xdr:rowOff>
    </xdr:from>
    <xdr:to>
      <xdr:col>19</xdr:col>
      <xdr:colOff>177800</xdr:colOff>
      <xdr:row>75</xdr:row>
      <xdr:rowOff>34729</xdr:rowOff>
    </xdr:to>
    <xdr:cxnSp macro="">
      <xdr:nvCxnSpPr>
        <xdr:cNvPr id="181" name="直線コネクタ 180"/>
        <xdr:cNvCxnSpPr/>
      </xdr:nvCxnSpPr>
      <xdr:spPr>
        <a:xfrm flipV="1">
          <a:off x="2908300" y="12769197"/>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141670</xdr:rowOff>
    </xdr:from>
    <xdr:to>
      <xdr:col>15</xdr:col>
      <xdr:colOff>50800</xdr:colOff>
      <xdr:row>75</xdr:row>
      <xdr:rowOff>34729</xdr:rowOff>
    </xdr:to>
    <xdr:cxnSp macro="">
      <xdr:nvCxnSpPr>
        <xdr:cNvPr id="184" name="直線コネクタ 183"/>
        <xdr:cNvCxnSpPr/>
      </xdr:nvCxnSpPr>
      <xdr:spPr>
        <a:xfrm>
          <a:off x="2019300" y="12828970"/>
          <a:ext cx="889000" cy="6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141670</xdr:rowOff>
    </xdr:from>
    <xdr:to>
      <xdr:col>10</xdr:col>
      <xdr:colOff>114300</xdr:colOff>
      <xdr:row>75</xdr:row>
      <xdr:rowOff>45974</xdr:rowOff>
    </xdr:to>
    <xdr:cxnSp macro="">
      <xdr:nvCxnSpPr>
        <xdr:cNvPr id="187" name="直線コネクタ 186"/>
        <xdr:cNvCxnSpPr/>
      </xdr:nvCxnSpPr>
      <xdr:spPr>
        <a:xfrm flipV="1">
          <a:off x="1130300" y="12828970"/>
          <a:ext cx="889000" cy="7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126162</xdr:rowOff>
    </xdr:from>
    <xdr:to>
      <xdr:col>24</xdr:col>
      <xdr:colOff>114300</xdr:colOff>
      <xdr:row>74</xdr:row>
      <xdr:rowOff>56312</xdr:rowOff>
    </xdr:to>
    <xdr:sp macro="" textlink="">
      <xdr:nvSpPr>
        <xdr:cNvPr id="197" name="楕円 196"/>
        <xdr:cNvSpPr/>
      </xdr:nvSpPr>
      <xdr:spPr>
        <a:xfrm>
          <a:off x="4584700" y="126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149039</xdr:rowOff>
    </xdr:from>
    <xdr:ext cx="599010" cy="259045"/>
    <xdr:sp macro="" textlink="">
      <xdr:nvSpPr>
        <xdr:cNvPr id="198" name="民生費該当値テキスト"/>
        <xdr:cNvSpPr txBox="1"/>
      </xdr:nvSpPr>
      <xdr:spPr>
        <a:xfrm>
          <a:off x="4686300" y="124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31097</xdr:rowOff>
    </xdr:from>
    <xdr:to>
      <xdr:col>20</xdr:col>
      <xdr:colOff>38100</xdr:colOff>
      <xdr:row>74</xdr:row>
      <xdr:rowOff>132697</xdr:rowOff>
    </xdr:to>
    <xdr:sp macro="" textlink="">
      <xdr:nvSpPr>
        <xdr:cNvPr id="199" name="楕円 198"/>
        <xdr:cNvSpPr/>
      </xdr:nvSpPr>
      <xdr:spPr>
        <a:xfrm>
          <a:off x="3746500" y="127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149224</xdr:rowOff>
    </xdr:from>
    <xdr:ext cx="599010" cy="259045"/>
    <xdr:sp macro="" textlink="">
      <xdr:nvSpPr>
        <xdr:cNvPr id="200" name="テキスト ボックス 199"/>
        <xdr:cNvSpPr txBox="1"/>
      </xdr:nvSpPr>
      <xdr:spPr>
        <a:xfrm>
          <a:off x="3497795" y="124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155379</xdr:rowOff>
    </xdr:from>
    <xdr:to>
      <xdr:col>15</xdr:col>
      <xdr:colOff>101600</xdr:colOff>
      <xdr:row>75</xdr:row>
      <xdr:rowOff>85529</xdr:rowOff>
    </xdr:to>
    <xdr:sp macro="" textlink="">
      <xdr:nvSpPr>
        <xdr:cNvPr id="201" name="楕円 200"/>
        <xdr:cNvSpPr/>
      </xdr:nvSpPr>
      <xdr:spPr>
        <a:xfrm>
          <a:off x="2857500" y="128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102056</xdr:rowOff>
    </xdr:from>
    <xdr:ext cx="599010" cy="259045"/>
    <xdr:sp macro="" textlink="">
      <xdr:nvSpPr>
        <xdr:cNvPr id="202" name="テキスト ボックス 201"/>
        <xdr:cNvSpPr txBox="1"/>
      </xdr:nvSpPr>
      <xdr:spPr>
        <a:xfrm>
          <a:off x="2608795" y="126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90870</xdr:rowOff>
    </xdr:from>
    <xdr:to>
      <xdr:col>10</xdr:col>
      <xdr:colOff>165100</xdr:colOff>
      <xdr:row>75</xdr:row>
      <xdr:rowOff>21020</xdr:rowOff>
    </xdr:to>
    <xdr:sp macro="" textlink="">
      <xdr:nvSpPr>
        <xdr:cNvPr id="203" name="楕円 202"/>
        <xdr:cNvSpPr/>
      </xdr:nvSpPr>
      <xdr:spPr>
        <a:xfrm>
          <a:off x="1968500" y="127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37547</xdr:rowOff>
    </xdr:from>
    <xdr:ext cx="599010" cy="259045"/>
    <xdr:sp macro="" textlink="">
      <xdr:nvSpPr>
        <xdr:cNvPr id="204" name="テキスト ボックス 203"/>
        <xdr:cNvSpPr txBox="1"/>
      </xdr:nvSpPr>
      <xdr:spPr>
        <a:xfrm>
          <a:off x="1719795" y="1255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166624</xdr:rowOff>
    </xdr:from>
    <xdr:to>
      <xdr:col>6</xdr:col>
      <xdr:colOff>38100</xdr:colOff>
      <xdr:row>75</xdr:row>
      <xdr:rowOff>96774</xdr:rowOff>
    </xdr:to>
    <xdr:sp macro="" textlink="">
      <xdr:nvSpPr>
        <xdr:cNvPr id="205" name="楕円 204"/>
        <xdr:cNvSpPr/>
      </xdr:nvSpPr>
      <xdr:spPr>
        <a:xfrm>
          <a:off x="10795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113301</xdr:rowOff>
    </xdr:from>
    <xdr:ext cx="599010" cy="259045"/>
    <xdr:sp macro="" textlink="">
      <xdr:nvSpPr>
        <xdr:cNvPr id="206" name="テキスト ボックス 205"/>
        <xdr:cNvSpPr txBox="1"/>
      </xdr:nvSpPr>
      <xdr:spPr>
        <a:xfrm>
          <a:off x="830795" y="1262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109207</xdr:rowOff>
    </xdr:from>
    <xdr:to>
      <xdr:col>24</xdr:col>
      <xdr:colOff>63500</xdr:colOff>
      <xdr:row>96</xdr:row>
      <xdr:rowOff>161417</xdr:rowOff>
    </xdr:to>
    <xdr:cxnSp macro="">
      <xdr:nvCxnSpPr>
        <xdr:cNvPr id="235" name="直線コネクタ 234"/>
        <xdr:cNvCxnSpPr/>
      </xdr:nvCxnSpPr>
      <xdr:spPr>
        <a:xfrm flipV="1">
          <a:off x="3797300" y="16568407"/>
          <a:ext cx="838200" cy="5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161417</xdr:rowOff>
    </xdr:from>
    <xdr:to>
      <xdr:col>19</xdr:col>
      <xdr:colOff>177800</xdr:colOff>
      <xdr:row>97</xdr:row>
      <xdr:rowOff>2248</xdr:rowOff>
    </xdr:to>
    <xdr:cxnSp macro="">
      <xdr:nvCxnSpPr>
        <xdr:cNvPr id="238" name="直線コネクタ 237"/>
        <xdr:cNvCxnSpPr/>
      </xdr:nvCxnSpPr>
      <xdr:spPr>
        <a:xfrm flipV="1">
          <a:off x="2908300" y="16620617"/>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2248</xdr:rowOff>
    </xdr:from>
    <xdr:to>
      <xdr:col>15</xdr:col>
      <xdr:colOff>50800</xdr:colOff>
      <xdr:row>97</xdr:row>
      <xdr:rowOff>18822</xdr:rowOff>
    </xdr:to>
    <xdr:cxnSp macro="">
      <xdr:nvCxnSpPr>
        <xdr:cNvPr id="241" name="直線コネクタ 240"/>
        <xdr:cNvCxnSpPr/>
      </xdr:nvCxnSpPr>
      <xdr:spPr>
        <a:xfrm flipV="1">
          <a:off x="2019300" y="1663289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13906</xdr:rowOff>
    </xdr:from>
    <xdr:to>
      <xdr:col>10</xdr:col>
      <xdr:colOff>114300</xdr:colOff>
      <xdr:row>97</xdr:row>
      <xdr:rowOff>18822</xdr:rowOff>
    </xdr:to>
    <xdr:cxnSp macro="">
      <xdr:nvCxnSpPr>
        <xdr:cNvPr id="244" name="直線コネクタ 243"/>
        <xdr:cNvCxnSpPr/>
      </xdr:nvCxnSpPr>
      <xdr:spPr>
        <a:xfrm>
          <a:off x="1130300" y="16644556"/>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58407</xdr:rowOff>
    </xdr:from>
    <xdr:to>
      <xdr:col>24</xdr:col>
      <xdr:colOff>114300</xdr:colOff>
      <xdr:row>96</xdr:row>
      <xdr:rowOff>160007</xdr:rowOff>
    </xdr:to>
    <xdr:sp macro="" textlink="">
      <xdr:nvSpPr>
        <xdr:cNvPr id="254" name="楕円 253"/>
        <xdr:cNvSpPr/>
      </xdr:nvSpPr>
      <xdr:spPr>
        <a:xfrm>
          <a:off x="4584700" y="165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81284</xdr:rowOff>
    </xdr:from>
    <xdr:ext cx="534377" cy="259045"/>
    <xdr:sp macro="" textlink="">
      <xdr:nvSpPr>
        <xdr:cNvPr id="255" name="衛生費該当値テキスト"/>
        <xdr:cNvSpPr txBox="1"/>
      </xdr:nvSpPr>
      <xdr:spPr>
        <a:xfrm>
          <a:off x="4686300" y="163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110617</xdr:rowOff>
    </xdr:from>
    <xdr:to>
      <xdr:col>20</xdr:col>
      <xdr:colOff>38100</xdr:colOff>
      <xdr:row>97</xdr:row>
      <xdr:rowOff>40767</xdr:rowOff>
    </xdr:to>
    <xdr:sp macro="" textlink="">
      <xdr:nvSpPr>
        <xdr:cNvPr id="256" name="楕円 255"/>
        <xdr:cNvSpPr/>
      </xdr:nvSpPr>
      <xdr:spPr>
        <a:xfrm>
          <a:off x="3746500" y="165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31894</xdr:rowOff>
    </xdr:from>
    <xdr:ext cx="534377" cy="259045"/>
    <xdr:sp macro="" textlink="">
      <xdr:nvSpPr>
        <xdr:cNvPr id="257" name="テキスト ボックス 256"/>
        <xdr:cNvSpPr txBox="1"/>
      </xdr:nvSpPr>
      <xdr:spPr>
        <a:xfrm>
          <a:off x="3530111" y="166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122898</xdr:rowOff>
    </xdr:from>
    <xdr:to>
      <xdr:col>15</xdr:col>
      <xdr:colOff>101600</xdr:colOff>
      <xdr:row>97</xdr:row>
      <xdr:rowOff>53048</xdr:rowOff>
    </xdr:to>
    <xdr:sp macro="" textlink="">
      <xdr:nvSpPr>
        <xdr:cNvPr id="258" name="楕円 257"/>
        <xdr:cNvSpPr/>
      </xdr:nvSpPr>
      <xdr:spPr>
        <a:xfrm>
          <a:off x="2857500" y="165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44175</xdr:rowOff>
    </xdr:from>
    <xdr:ext cx="534377" cy="259045"/>
    <xdr:sp macro="" textlink="">
      <xdr:nvSpPr>
        <xdr:cNvPr id="259" name="テキスト ボックス 258"/>
        <xdr:cNvSpPr txBox="1"/>
      </xdr:nvSpPr>
      <xdr:spPr>
        <a:xfrm>
          <a:off x="2641111" y="166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139472</xdr:rowOff>
    </xdr:from>
    <xdr:to>
      <xdr:col>10</xdr:col>
      <xdr:colOff>165100</xdr:colOff>
      <xdr:row>97</xdr:row>
      <xdr:rowOff>69622</xdr:rowOff>
    </xdr:to>
    <xdr:sp macro="" textlink="">
      <xdr:nvSpPr>
        <xdr:cNvPr id="260" name="楕円 259"/>
        <xdr:cNvSpPr/>
      </xdr:nvSpPr>
      <xdr:spPr>
        <a:xfrm>
          <a:off x="1968500" y="165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60749</xdr:rowOff>
    </xdr:from>
    <xdr:ext cx="534377" cy="259045"/>
    <xdr:sp macro="" textlink="">
      <xdr:nvSpPr>
        <xdr:cNvPr id="261" name="テキスト ボックス 260"/>
        <xdr:cNvSpPr txBox="1"/>
      </xdr:nvSpPr>
      <xdr:spPr>
        <a:xfrm>
          <a:off x="1752111" y="166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134556</xdr:rowOff>
    </xdr:from>
    <xdr:to>
      <xdr:col>6</xdr:col>
      <xdr:colOff>38100</xdr:colOff>
      <xdr:row>97</xdr:row>
      <xdr:rowOff>64706</xdr:rowOff>
    </xdr:to>
    <xdr:sp macro="" textlink="">
      <xdr:nvSpPr>
        <xdr:cNvPr id="262" name="楕円 261"/>
        <xdr:cNvSpPr/>
      </xdr:nvSpPr>
      <xdr:spPr>
        <a:xfrm>
          <a:off x="1079500" y="165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55833</xdr:rowOff>
    </xdr:from>
    <xdr:ext cx="534377" cy="259045"/>
    <xdr:sp macro="" textlink="">
      <xdr:nvSpPr>
        <xdr:cNvPr id="263" name="テキスト ボックス 262"/>
        <xdr:cNvSpPr txBox="1"/>
      </xdr:nvSpPr>
      <xdr:spPr>
        <a:xfrm>
          <a:off x="863111" y="166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72263</xdr:rowOff>
    </xdr:from>
    <xdr:to>
      <xdr:col>55</xdr:col>
      <xdr:colOff>0</xdr:colOff>
      <xdr:row>37</xdr:row>
      <xdr:rowOff>104648</xdr:rowOff>
    </xdr:to>
    <xdr:cxnSp macro="">
      <xdr:nvCxnSpPr>
        <xdr:cNvPr id="292" name="直線コネクタ 291"/>
        <xdr:cNvCxnSpPr/>
      </xdr:nvCxnSpPr>
      <xdr:spPr>
        <a:xfrm>
          <a:off x="9639300" y="6415913"/>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44831</xdr:rowOff>
    </xdr:from>
    <xdr:to>
      <xdr:col>50</xdr:col>
      <xdr:colOff>114300</xdr:colOff>
      <xdr:row>37</xdr:row>
      <xdr:rowOff>72263</xdr:rowOff>
    </xdr:to>
    <xdr:cxnSp macro="">
      <xdr:nvCxnSpPr>
        <xdr:cNvPr id="295" name="直線コネクタ 294"/>
        <xdr:cNvCxnSpPr/>
      </xdr:nvCxnSpPr>
      <xdr:spPr>
        <a:xfrm>
          <a:off x="8750300" y="638848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44831</xdr:rowOff>
    </xdr:from>
    <xdr:to>
      <xdr:col>45</xdr:col>
      <xdr:colOff>177800</xdr:colOff>
      <xdr:row>37</xdr:row>
      <xdr:rowOff>95123</xdr:rowOff>
    </xdr:to>
    <xdr:cxnSp macro="">
      <xdr:nvCxnSpPr>
        <xdr:cNvPr id="298" name="直線コネクタ 297"/>
        <xdr:cNvCxnSpPr/>
      </xdr:nvCxnSpPr>
      <xdr:spPr>
        <a:xfrm flipV="1">
          <a:off x="7861300" y="638848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62357</xdr:rowOff>
    </xdr:from>
    <xdr:to>
      <xdr:col>41</xdr:col>
      <xdr:colOff>50800</xdr:colOff>
      <xdr:row>37</xdr:row>
      <xdr:rowOff>95123</xdr:rowOff>
    </xdr:to>
    <xdr:cxnSp macro="">
      <xdr:nvCxnSpPr>
        <xdr:cNvPr id="301" name="直線コネクタ 300"/>
        <xdr:cNvCxnSpPr/>
      </xdr:nvCxnSpPr>
      <xdr:spPr>
        <a:xfrm>
          <a:off x="6972300" y="64060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53848</xdr:rowOff>
    </xdr:from>
    <xdr:to>
      <xdr:col>55</xdr:col>
      <xdr:colOff>50800</xdr:colOff>
      <xdr:row>37</xdr:row>
      <xdr:rowOff>155448</xdr:rowOff>
    </xdr:to>
    <xdr:sp macro="" textlink="">
      <xdr:nvSpPr>
        <xdr:cNvPr id="311" name="楕円 310"/>
        <xdr:cNvSpPr/>
      </xdr:nvSpPr>
      <xdr:spPr>
        <a:xfrm>
          <a:off x="10426700" y="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76725</xdr:rowOff>
    </xdr:from>
    <xdr:ext cx="378565" cy="259045"/>
    <xdr:sp macro="" textlink="">
      <xdr:nvSpPr>
        <xdr:cNvPr id="312" name="労働費該当値テキスト"/>
        <xdr:cNvSpPr txBox="1"/>
      </xdr:nvSpPr>
      <xdr:spPr>
        <a:xfrm>
          <a:off x="10528300" y="62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21463</xdr:rowOff>
    </xdr:from>
    <xdr:to>
      <xdr:col>50</xdr:col>
      <xdr:colOff>165100</xdr:colOff>
      <xdr:row>37</xdr:row>
      <xdr:rowOff>123063</xdr:rowOff>
    </xdr:to>
    <xdr:sp macro="" textlink="">
      <xdr:nvSpPr>
        <xdr:cNvPr id="313" name="楕円 312"/>
        <xdr:cNvSpPr/>
      </xdr:nvSpPr>
      <xdr:spPr>
        <a:xfrm>
          <a:off x="9588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139590</xdr:rowOff>
    </xdr:from>
    <xdr:ext cx="378565" cy="259045"/>
    <xdr:sp macro="" textlink="">
      <xdr:nvSpPr>
        <xdr:cNvPr id="314" name="テキスト ボックス 313"/>
        <xdr:cNvSpPr txBox="1"/>
      </xdr:nvSpPr>
      <xdr:spPr>
        <a:xfrm>
          <a:off x="9450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165481</xdr:rowOff>
    </xdr:from>
    <xdr:to>
      <xdr:col>46</xdr:col>
      <xdr:colOff>38100</xdr:colOff>
      <xdr:row>37</xdr:row>
      <xdr:rowOff>95631</xdr:rowOff>
    </xdr:to>
    <xdr:sp macro="" textlink="">
      <xdr:nvSpPr>
        <xdr:cNvPr id="315" name="楕円 314"/>
        <xdr:cNvSpPr/>
      </xdr:nvSpPr>
      <xdr:spPr>
        <a:xfrm>
          <a:off x="8699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112158</xdr:rowOff>
    </xdr:from>
    <xdr:ext cx="378565" cy="259045"/>
    <xdr:sp macro="" textlink="">
      <xdr:nvSpPr>
        <xdr:cNvPr id="316" name="テキスト ボックス 315"/>
        <xdr:cNvSpPr txBox="1"/>
      </xdr:nvSpPr>
      <xdr:spPr>
        <a:xfrm>
          <a:off x="8561017" y="611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44323</xdr:rowOff>
    </xdr:from>
    <xdr:to>
      <xdr:col>41</xdr:col>
      <xdr:colOff>101600</xdr:colOff>
      <xdr:row>37</xdr:row>
      <xdr:rowOff>145923</xdr:rowOff>
    </xdr:to>
    <xdr:sp macro="" textlink="">
      <xdr:nvSpPr>
        <xdr:cNvPr id="317" name="楕円 316"/>
        <xdr:cNvSpPr/>
      </xdr:nvSpPr>
      <xdr:spPr>
        <a:xfrm>
          <a:off x="7810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162450</xdr:rowOff>
    </xdr:from>
    <xdr:ext cx="378565" cy="259045"/>
    <xdr:sp macro="" textlink="">
      <xdr:nvSpPr>
        <xdr:cNvPr id="318" name="テキスト ボックス 317"/>
        <xdr:cNvSpPr txBox="1"/>
      </xdr:nvSpPr>
      <xdr:spPr>
        <a:xfrm>
          <a:off x="7672017" y="616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11557</xdr:rowOff>
    </xdr:from>
    <xdr:to>
      <xdr:col>36</xdr:col>
      <xdr:colOff>165100</xdr:colOff>
      <xdr:row>37</xdr:row>
      <xdr:rowOff>113157</xdr:rowOff>
    </xdr:to>
    <xdr:sp macro="" textlink="">
      <xdr:nvSpPr>
        <xdr:cNvPr id="319" name="楕円 318"/>
        <xdr:cNvSpPr/>
      </xdr:nvSpPr>
      <xdr:spPr>
        <a:xfrm>
          <a:off x="6921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129684</xdr:rowOff>
    </xdr:from>
    <xdr:ext cx="378565" cy="259045"/>
    <xdr:sp macro="" textlink="">
      <xdr:nvSpPr>
        <xdr:cNvPr id="320" name="テキスト ボックス 319"/>
        <xdr:cNvSpPr txBox="1"/>
      </xdr:nvSpPr>
      <xdr:spPr>
        <a:xfrm>
          <a:off x="6783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85084</xdr:rowOff>
    </xdr:from>
    <xdr:to>
      <xdr:col>55</xdr:col>
      <xdr:colOff>0</xdr:colOff>
      <xdr:row>57</xdr:row>
      <xdr:rowOff>160960</xdr:rowOff>
    </xdr:to>
    <xdr:cxnSp macro="">
      <xdr:nvCxnSpPr>
        <xdr:cNvPr id="349" name="直線コネクタ 348"/>
        <xdr:cNvCxnSpPr/>
      </xdr:nvCxnSpPr>
      <xdr:spPr>
        <a:xfrm>
          <a:off x="9639300" y="9857734"/>
          <a:ext cx="8382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85084</xdr:rowOff>
    </xdr:from>
    <xdr:to>
      <xdr:col>50</xdr:col>
      <xdr:colOff>114300</xdr:colOff>
      <xdr:row>57</xdr:row>
      <xdr:rowOff>123165</xdr:rowOff>
    </xdr:to>
    <xdr:cxnSp macro="">
      <xdr:nvCxnSpPr>
        <xdr:cNvPr id="352" name="直線コネクタ 351"/>
        <xdr:cNvCxnSpPr/>
      </xdr:nvCxnSpPr>
      <xdr:spPr>
        <a:xfrm flipV="1">
          <a:off x="8750300" y="9857734"/>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90208</xdr:rowOff>
    </xdr:from>
    <xdr:to>
      <xdr:col>45</xdr:col>
      <xdr:colOff>177800</xdr:colOff>
      <xdr:row>57</xdr:row>
      <xdr:rowOff>123165</xdr:rowOff>
    </xdr:to>
    <xdr:cxnSp macro="">
      <xdr:nvCxnSpPr>
        <xdr:cNvPr id="355" name="直線コネクタ 354"/>
        <xdr:cNvCxnSpPr/>
      </xdr:nvCxnSpPr>
      <xdr:spPr>
        <a:xfrm>
          <a:off x="7861300" y="9691408"/>
          <a:ext cx="889000" cy="20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119640</xdr:rowOff>
    </xdr:from>
    <xdr:to>
      <xdr:col>41</xdr:col>
      <xdr:colOff>50800</xdr:colOff>
      <xdr:row>56</xdr:row>
      <xdr:rowOff>90208</xdr:rowOff>
    </xdr:to>
    <xdr:cxnSp macro="">
      <xdr:nvCxnSpPr>
        <xdr:cNvPr id="358" name="直線コネクタ 357"/>
        <xdr:cNvCxnSpPr/>
      </xdr:nvCxnSpPr>
      <xdr:spPr>
        <a:xfrm>
          <a:off x="6972300" y="8863590"/>
          <a:ext cx="889000" cy="82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110160</xdr:rowOff>
    </xdr:from>
    <xdr:to>
      <xdr:col>55</xdr:col>
      <xdr:colOff>50800</xdr:colOff>
      <xdr:row>58</xdr:row>
      <xdr:rowOff>40310</xdr:rowOff>
    </xdr:to>
    <xdr:sp macro="" textlink="">
      <xdr:nvSpPr>
        <xdr:cNvPr id="368" name="楕円 367"/>
        <xdr:cNvSpPr/>
      </xdr:nvSpPr>
      <xdr:spPr>
        <a:xfrm>
          <a:off x="10426700" y="98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133037</xdr:rowOff>
    </xdr:from>
    <xdr:ext cx="534377" cy="259045"/>
    <xdr:sp macro="" textlink="">
      <xdr:nvSpPr>
        <xdr:cNvPr id="369" name="農林水産業費該当値テキスト"/>
        <xdr:cNvSpPr txBox="1"/>
      </xdr:nvSpPr>
      <xdr:spPr>
        <a:xfrm>
          <a:off x="10528300" y="97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34284</xdr:rowOff>
    </xdr:from>
    <xdr:to>
      <xdr:col>50</xdr:col>
      <xdr:colOff>165100</xdr:colOff>
      <xdr:row>57</xdr:row>
      <xdr:rowOff>135884</xdr:rowOff>
    </xdr:to>
    <xdr:sp macro="" textlink="">
      <xdr:nvSpPr>
        <xdr:cNvPr id="370" name="楕円 369"/>
        <xdr:cNvSpPr/>
      </xdr:nvSpPr>
      <xdr:spPr>
        <a:xfrm>
          <a:off x="9588500" y="9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152411</xdr:rowOff>
    </xdr:from>
    <xdr:ext cx="534377" cy="259045"/>
    <xdr:sp macro="" textlink="">
      <xdr:nvSpPr>
        <xdr:cNvPr id="371" name="テキスト ボックス 370"/>
        <xdr:cNvSpPr txBox="1"/>
      </xdr:nvSpPr>
      <xdr:spPr>
        <a:xfrm>
          <a:off x="9372111" y="95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72365</xdr:rowOff>
    </xdr:from>
    <xdr:to>
      <xdr:col>46</xdr:col>
      <xdr:colOff>38100</xdr:colOff>
      <xdr:row>58</xdr:row>
      <xdr:rowOff>2515</xdr:rowOff>
    </xdr:to>
    <xdr:sp macro="" textlink="">
      <xdr:nvSpPr>
        <xdr:cNvPr id="372" name="楕円 371"/>
        <xdr:cNvSpPr/>
      </xdr:nvSpPr>
      <xdr:spPr>
        <a:xfrm>
          <a:off x="8699500" y="98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19042</xdr:rowOff>
    </xdr:from>
    <xdr:ext cx="534377" cy="259045"/>
    <xdr:sp macro="" textlink="">
      <xdr:nvSpPr>
        <xdr:cNvPr id="373" name="テキスト ボックス 372"/>
        <xdr:cNvSpPr txBox="1"/>
      </xdr:nvSpPr>
      <xdr:spPr>
        <a:xfrm>
          <a:off x="8483111" y="96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39408</xdr:rowOff>
    </xdr:from>
    <xdr:to>
      <xdr:col>41</xdr:col>
      <xdr:colOff>101600</xdr:colOff>
      <xdr:row>56</xdr:row>
      <xdr:rowOff>141008</xdr:rowOff>
    </xdr:to>
    <xdr:sp macro="" textlink="">
      <xdr:nvSpPr>
        <xdr:cNvPr id="374" name="楕円 373"/>
        <xdr:cNvSpPr/>
      </xdr:nvSpPr>
      <xdr:spPr>
        <a:xfrm>
          <a:off x="7810500" y="96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157535</xdr:rowOff>
    </xdr:from>
    <xdr:ext cx="534377" cy="259045"/>
    <xdr:sp macro="" textlink="">
      <xdr:nvSpPr>
        <xdr:cNvPr id="375" name="テキスト ボックス 374"/>
        <xdr:cNvSpPr txBox="1"/>
      </xdr:nvSpPr>
      <xdr:spPr>
        <a:xfrm>
          <a:off x="7594111" y="94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68840</xdr:rowOff>
    </xdr:from>
    <xdr:to>
      <xdr:col>36</xdr:col>
      <xdr:colOff>165100</xdr:colOff>
      <xdr:row>51</xdr:row>
      <xdr:rowOff>170440</xdr:rowOff>
    </xdr:to>
    <xdr:sp macro="" textlink="">
      <xdr:nvSpPr>
        <xdr:cNvPr id="376" name="楕円 375"/>
        <xdr:cNvSpPr/>
      </xdr:nvSpPr>
      <xdr:spPr>
        <a:xfrm>
          <a:off x="6921500" y="8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15517</xdr:rowOff>
    </xdr:from>
    <xdr:ext cx="534377" cy="259045"/>
    <xdr:sp macro="" textlink="">
      <xdr:nvSpPr>
        <xdr:cNvPr id="377" name="テキスト ボックス 376"/>
        <xdr:cNvSpPr txBox="1"/>
      </xdr:nvSpPr>
      <xdr:spPr>
        <a:xfrm>
          <a:off x="6705111" y="85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155017</xdr:rowOff>
    </xdr:from>
    <xdr:to>
      <xdr:col>55</xdr:col>
      <xdr:colOff>0</xdr:colOff>
      <xdr:row>78</xdr:row>
      <xdr:rowOff>41859</xdr:rowOff>
    </xdr:to>
    <xdr:cxnSp macro="">
      <xdr:nvCxnSpPr>
        <xdr:cNvPr id="406" name="直線コネクタ 405"/>
        <xdr:cNvCxnSpPr/>
      </xdr:nvCxnSpPr>
      <xdr:spPr>
        <a:xfrm flipV="1">
          <a:off x="9639300" y="13356667"/>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41859</xdr:rowOff>
    </xdr:from>
    <xdr:to>
      <xdr:col>50</xdr:col>
      <xdr:colOff>114300</xdr:colOff>
      <xdr:row>78</xdr:row>
      <xdr:rowOff>93142</xdr:rowOff>
    </xdr:to>
    <xdr:cxnSp macro="">
      <xdr:nvCxnSpPr>
        <xdr:cNvPr id="409" name="直線コネクタ 408"/>
        <xdr:cNvCxnSpPr/>
      </xdr:nvCxnSpPr>
      <xdr:spPr>
        <a:xfrm flipV="1">
          <a:off x="8750300" y="13414959"/>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52832</xdr:rowOff>
    </xdr:from>
    <xdr:to>
      <xdr:col>45</xdr:col>
      <xdr:colOff>177800</xdr:colOff>
      <xdr:row>78</xdr:row>
      <xdr:rowOff>93142</xdr:rowOff>
    </xdr:to>
    <xdr:cxnSp macro="">
      <xdr:nvCxnSpPr>
        <xdr:cNvPr id="412" name="直線コネクタ 411"/>
        <xdr:cNvCxnSpPr/>
      </xdr:nvCxnSpPr>
      <xdr:spPr>
        <a:xfrm>
          <a:off x="7861300" y="13425932"/>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52832</xdr:rowOff>
    </xdr:from>
    <xdr:to>
      <xdr:col>41</xdr:col>
      <xdr:colOff>50800</xdr:colOff>
      <xdr:row>78</xdr:row>
      <xdr:rowOff>95980</xdr:rowOff>
    </xdr:to>
    <xdr:cxnSp macro="">
      <xdr:nvCxnSpPr>
        <xdr:cNvPr id="415" name="直線コネクタ 414"/>
        <xdr:cNvCxnSpPr/>
      </xdr:nvCxnSpPr>
      <xdr:spPr>
        <a:xfrm flipV="1">
          <a:off x="6972300" y="13425932"/>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104217</xdr:rowOff>
    </xdr:from>
    <xdr:to>
      <xdr:col>55</xdr:col>
      <xdr:colOff>50800</xdr:colOff>
      <xdr:row>78</xdr:row>
      <xdr:rowOff>34367</xdr:rowOff>
    </xdr:to>
    <xdr:sp macro="" textlink="">
      <xdr:nvSpPr>
        <xdr:cNvPr id="425" name="楕円 424"/>
        <xdr:cNvSpPr/>
      </xdr:nvSpPr>
      <xdr:spPr>
        <a:xfrm>
          <a:off x="104267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127094</xdr:rowOff>
    </xdr:from>
    <xdr:ext cx="534377" cy="259045"/>
    <xdr:sp macro="" textlink="">
      <xdr:nvSpPr>
        <xdr:cNvPr id="426" name="商工費該当値テキスト"/>
        <xdr:cNvSpPr txBox="1"/>
      </xdr:nvSpPr>
      <xdr:spPr>
        <a:xfrm>
          <a:off x="10528300" y="131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162509</xdr:rowOff>
    </xdr:from>
    <xdr:to>
      <xdr:col>50</xdr:col>
      <xdr:colOff>165100</xdr:colOff>
      <xdr:row>78</xdr:row>
      <xdr:rowOff>92659</xdr:rowOff>
    </xdr:to>
    <xdr:sp macro="" textlink="">
      <xdr:nvSpPr>
        <xdr:cNvPr id="427" name="楕円 426"/>
        <xdr:cNvSpPr/>
      </xdr:nvSpPr>
      <xdr:spPr>
        <a:xfrm>
          <a:off x="9588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109186</xdr:rowOff>
    </xdr:from>
    <xdr:ext cx="469744" cy="259045"/>
    <xdr:sp macro="" textlink="">
      <xdr:nvSpPr>
        <xdr:cNvPr id="428" name="テキスト ボックス 427"/>
        <xdr:cNvSpPr txBox="1"/>
      </xdr:nvSpPr>
      <xdr:spPr>
        <a:xfrm>
          <a:off x="9404428" y="1313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42342</xdr:rowOff>
    </xdr:from>
    <xdr:to>
      <xdr:col>46</xdr:col>
      <xdr:colOff>38100</xdr:colOff>
      <xdr:row>78</xdr:row>
      <xdr:rowOff>143942</xdr:rowOff>
    </xdr:to>
    <xdr:sp macro="" textlink="">
      <xdr:nvSpPr>
        <xdr:cNvPr id="429" name="楕円 428"/>
        <xdr:cNvSpPr/>
      </xdr:nvSpPr>
      <xdr:spPr>
        <a:xfrm>
          <a:off x="8699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135069</xdr:rowOff>
    </xdr:from>
    <xdr:ext cx="469744" cy="259045"/>
    <xdr:sp macro="" textlink="">
      <xdr:nvSpPr>
        <xdr:cNvPr id="430" name="テキスト ボックス 429"/>
        <xdr:cNvSpPr txBox="1"/>
      </xdr:nvSpPr>
      <xdr:spPr>
        <a:xfrm>
          <a:off x="8515428" y="135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2032</xdr:rowOff>
    </xdr:from>
    <xdr:to>
      <xdr:col>41</xdr:col>
      <xdr:colOff>101600</xdr:colOff>
      <xdr:row>78</xdr:row>
      <xdr:rowOff>103632</xdr:rowOff>
    </xdr:to>
    <xdr:sp macro="" textlink="">
      <xdr:nvSpPr>
        <xdr:cNvPr id="431" name="楕円 430"/>
        <xdr:cNvSpPr/>
      </xdr:nvSpPr>
      <xdr:spPr>
        <a:xfrm>
          <a:off x="7810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120159</xdr:rowOff>
    </xdr:from>
    <xdr:ext cx="469744" cy="259045"/>
    <xdr:sp macro="" textlink="">
      <xdr:nvSpPr>
        <xdr:cNvPr id="432" name="テキスト ボックス 431"/>
        <xdr:cNvSpPr txBox="1"/>
      </xdr:nvSpPr>
      <xdr:spPr>
        <a:xfrm>
          <a:off x="7626428" y="131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45180</xdr:rowOff>
    </xdr:from>
    <xdr:to>
      <xdr:col>36</xdr:col>
      <xdr:colOff>165100</xdr:colOff>
      <xdr:row>78</xdr:row>
      <xdr:rowOff>146780</xdr:rowOff>
    </xdr:to>
    <xdr:sp macro="" textlink="">
      <xdr:nvSpPr>
        <xdr:cNvPr id="433" name="楕円 432"/>
        <xdr:cNvSpPr/>
      </xdr:nvSpPr>
      <xdr:spPr>
        <a:xfrm>
          <a:off x="6921500" y="134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163307</xdr:rowOff>
    </xdr:from>
    <xdr:ext cx="469744" cy="259045"/>
    <xdr:sp macro="" textlink="">
      <xdr:nvSpPr>
        <xdr:cNvPr id="434" name="テキスト ボックス 433"/>
        <xdr:cNvSpPr txBox="1"/>
      </xdr:nvSpPr>
      <xdr:spPr>
        <a:xfrm>
          <a:off x="6737428" y="131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81843</xdr:rowOff>
    </xdr:from>
    <xdr:to>
      <xdr:col>55</xdr:col>
      <xdr:colOff>0</xdr:colOff>
      <xdr:row>96</xdr:row>
      <xdr:rowOff>17475</xdr:rowOff>
    </xdr:to>
    <xdr:cxnSp macro="">
      <xdr:nvCxnSpPr>
        <xdr:cNvPr id="465" name="直線コネクタ 464"/>
        <xdr:cNvCxnSpPr/>
      </xdr:nvCxnSpPr>
      <xdr:spPr>
        <a:xfrm flipV="1">
          <a:off x="9639300" y="16369593"/>
          <a:ext cx="838200" cy="10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23027</xdr:rowOff>
    </xdr:from>
    <xdr:to>
      <xdr:col>50</xdr:col>
      <xdr:colOff>114300</xdr:colOff>
      <xdr:row>96</xdr:row>
      <xdr:rowOff>17475</xdr:rowOff>
    </xdr:to>
    <xdr:cxnSp macro="">
      <xdr:nvCxnSpPr>
        <xdr:cNvPr id="468" name="直線コネクタ 467"/>
        <xdr:cNvCxnSpPr/>
      </xdr:nvCxnSpPr>
      <xdr:spPr>
        <a:xfrm>
          <a:off x="8750300" y="16139327"/>
          <a:ext cx="889000" cy="3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23027</xdr:rowOff>
    </xdr:from>
    <xdr:to>
      <xdr:col>45</xdr:col>
      <xdr:colOff>177800</xdr:colOff>
      <xdr:row>96</xdr:row>
      <xdr:rowOff>73504</xdr:rowOff>
    </xdr:to>
    <xdr:cxnSp macro="">
      <xdr:nvCxnSpPr>
        <xdr:cNvPr id="471" name="直線コネクタ 470"/>
        <xdr:cNvCxnSpPr/>
      </xdr:nvCxnSpPr>
      <xdr:spPr>
        <a:xfrm flipV="1">
          <a:off x="7861300" y="16139327"/>
          <a:ext cx="889000" cy="39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79959</xdr:rowOff>
    </xdr:from>
    <xdr:to>
      <xdr:col>41</xdr:col>
      <xdr:colOff>50800</xdr:colOff>
      <xdr:row>96</xdr:row>
      <xdr:rowOff>73504</xdr:rowOff>
    </xdr:to>
    <xdr:cxnSp macro="">
      <xdr:nvCxnSpPr>
        <xdr:cNvPr id="474" name="直線コネクタ 473"/>
        <xdr:cNvCxnSpPr/>
      </xdr:nvCxnSpPr>
      <xdr:spPr>
        <a:xfrm>
          <a:off x="6972300" y="16367709"/>
          <a:ext cx="889000" cy="16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31043</xdr:rowOff>
    </xdr:from>
    <xdr:to>
      <xdr:col>55</xdr:col>
      <xdr:colOff>50800</xdr:colOff>
      <xdr:row>95</xdr:row>
      <xdr:rowOff>132643</xdr:rowOff>
    </xdr:to>
    <xdr:sp macro="" textlink="">
      <xdr:nvSpPr>
        <xdr:cNvPr id="484" name="楕円 483"/>
        <xdr:cNvSpPr/>
      </xdr:nvSpPr>
      <xdr:spPr>
        <a:xfrm>
          <a:off x="10426700" y="163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53920</xdr:rowOff>
    </xdr:from>
    <xdr:ext cx="534377" cy="259045"/>
    <xdr:sp macro="" textlink="">
      <xdr:nvSpPr>
        <xdr:cNvPr id="485" name="土木費該当値テキスト"/>
        <xdr:cNvSpPr txBox="1"/>
      </xdr:nvSpPr>
      <xdr:spPr>
        <a:xfrm>
          <a:off x="10528300" y="161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138125</xdr:rowOff>
    </xdr:from>
    <xdr:to>
      <xdr:col>50</xdr:col>
      <xdr:colOff>165100</xdr:colOff>
      <xdr:row>96</xdr:row>
      <xdr:rowOff>68275</xdr:rowOff>
    </xdr:to>
    <xdr:sp macro="" textlink="">
      <xdr:nvSpPr>
        <xdr:cNvPr id="486" name="楕円 485"/>
        <xdr:cNvSpPr/>
      </xdr:nvSpPr>
      <xdr:spPr>
        <a:xfrm>
          <a:off x="9588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84802</xdr:rowOff>
    </xdr:from>
    <xdr:ext cx="534377" cy="259045"/>
    <xdr:sp macro="" textlink="">
      <xdr:nvSpPr>
        <xdr:cNvPr id="487" name="テキスト ボックス 486"/>
        <xdr:cNvSpPr txBox="1"/>
      </xdr:nvSpPr>
      <xdr:spPr>
        <a:xfrm>
          <a:off x="9372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143677</xdr:rowOff>
    </xdr:from>
    <xdr:to>
      <xdr:col>46</xdr:col>
      <xdr:colOff>38100</xdr:colOff>
      <xdr:row>94</xdr:row>
      <xdr:rowOff>73827</xdr:rowOff>
    </xdr:to>
    <xdr:sp macro="" textlink="">
      <xdr:nvSpPr>
        <xdr:cNvPr id="488" name="楕円 487"/>
        <xdr:cNvSpPr/>
      </xdr:nvSpPr>
      <xdr:spPr>
        <a:xfrm>
          <a:off x="8699500" y="160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90354</xdr:rowOff>
    </xdr:from>
    <xdr:ext cx="534377" cy="259045"/>
    <xdr:sp macro="" textlink="">
      <xdr:nvSpPr>
        <xdr:cNvPr id="489" name="テキスト ボックス 488"/>
        <xdr:cNvSpPr txBox="1"/>
      </xdr:nvSpPr>
      <xdr:spPr>
        <a:xfrm>
          <a:off x="8483111" y="158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22704</xdr:rowOff>
    </xdr:from>
    <xdr:to>
      <xdr:col>41</xdr:col>
      <xdr:colOff>101600</xdr:colOff>
      <xdr:row>96</xdr:row>
      <xdr:rowOff>124304</xdr:rowOff>
    </xdr:to>
    <xdr:sp macro="" textlink="">
      <xdr:nvSpPr>
        <xdr:cNvPr id="490" name="楕円 489"/>
        <xdr:cNvSpPr/>
      </xdr:nvSpPr>
      <xdr:spPr>
        <a:xfrm>
          <a:off x="7810500" y="164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140831</xdr:rowOff>
    </xdr:from>
    <xdr:ext cx="534377" cy="259045"/>
    <xdr:sp macro="" textlink="">
      <xdr:nvSpPr>
        <xdr:cNvPr id="491" name="テキスト ボックス 490"/>
        <xdr:cNvSpPr txBox="1"/>
      </xdr:nvSpPr>
      <xdr:spPr>
        <a:xfrm>
          <a:off x="7594111" y="162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29159</xdr:rowOff>
    </xdr:from>
    <xdr:to>
      <xdr:col>36</xdr:col>
      <xdr:colOff>165100</xdr:colOff>
      <xdr:row>95</xdr:row>
      <xdr:rowOff>130759</xdr:rowOff>
    </xdr:to>
    <xdr:sp macro="" textlink="">
      <xdr:nvSpPr>
        <xdr:cNvPr id="492" name="楕円 491"/>
        <xdr:cNvSpPr/>
      </xdr:nvSpPr>
      <xdr:spPr>
        <a:xfrm>
          <a:off x="6921500" y="163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147286</xdr:rowOff>
    </xdr:from>
    <xdr:ext cx="534377" cy="259045"/>
    <xdr:sp macro="" textlink="">
      <xdr:nvSpPr>
        <xdr:cNvPr id="493" name="テキスト ボックス 492"/>
        <xdr:cNvSpPr txBox="1"/>
      </xdr:nvSpPr>
      <xdr:spPr>
        <a:xfrm>
          <a:off x="6705111" y="160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56185</xdr:rowOff>
    </xdr:from>
    <xdr:to>
      <xdr:col>85</xdr:col>
      <xdr:colOff>127000</xdr:colOff>
      <xdr:row>37</xdr:row>
      <xdr:rowOff>87579</xdr:rowOff>
    </xdr:to>
    <xdr:cxnSp macro="">
      <xdr:nvCxnSpPr>
        <xdr:cNvPr id="522" name="直線コネクタ 521"/>
        <xdr:cNvCxnSpPr/>
      </xdr:nvCxnSpPr>
      <xdr:spPr>
        <a:xfrm flipV="1">
          <a:off x="15481300" y="6399835"/>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87579</xdr:rowOff>
    </xdr:from>
    <xdr:to>
      <xdr:col>81</xdr:col>
      <xdr:colOff>50800</xdr:colOff>
      <xdr:row>37</xdr:row>
      <xdr:rowOff>95123</xdr:rowOff>
    </xdr:to>
    <xdr:cxnSp macro="">
      <xdr:nvCxnSpPr>
        <xdr:cNvPr id="525" name="直線コネクタ 524"/>
        <xdr:cNvCxnSpPr/>
      </xdr:nvCxnSpPr>
      <xdr:spPr>
        <a:xfrm flipV="1">
          <a:off x="14592300" y="643122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95123</xdr:rowOff>
    </xdr:from>
    <xdr:to>
      <xdr:col>76</xdr:col>
      <xdr:colOff>114300</xdr:colOff>
      <xdr:row>37</xdr:row>
      <xdr:rowOff>97847</xdr:rowOff>
    </xdr:to>
    <xdr:cxnSp macro="">
      <xdr:nvCxnSpPr>
        <xdr:cNvPr id="528" name="直線コネクタ 527"/>
        <xdr:cNvCxnSpPr/>
      </xdr:nvCxnSpPr>
      <xdr:spPr>
        <a:xfrm flipV="1">
          <a:off x="13703300" y="643877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93485</xdr:rowOff>
    </xdr:from>
    <xdr:to>
      <xdr:col>71</xdr:col>
      <xdr:colOff>177800</xdr:colOff>
      <xdr:row>37</xdr:row>
      <xdr:rowOff>97847</xdr:rowOff>
    </xdr:to>
    <xdr:cxnSp macro="">
      <xdr:nvCxnSpPr>
        <xdr:cNvPr id="531" name="直線コネクタ 530"/>
        <xdr:cNvCxnSpPr/>
      </xdr:nvCxnSpPr>
      <xdr:spPr>
        <a:xfrm>
          <a:off x="12814300" y="6437135"/>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5385</xdr:rowOff>
    </xdr:from>
    <xdr:to>
      <xdr:col>85</xdr:col>
      <xdr:colOff>177800</xdr:colOff>
      <xdr:row>37</xdr:row>
      <xdr:rowOff>106985</xdr:rowOff>
    </xdr:to>
    <xdr:sp macro="" textlink="">
      <xdr:nvSpPr>
        <xdr:cNvPr id="541" name="楕円 540"/>
        <xdr:cNvSpPr/>
      </xdr:nvSpPr>
      <xdr:spPr>
        <a:xfrm>
          <a:off x="16268700" y="63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155262</xdr:rowOff>
    </xdr:from>
    <xdr:ext cx="534377" cy="259045"/>
    <xdr:sp macro="" textlink="">
      <xdr:nvSpPr>
        <xdr:cNvPr id="542" name="消防費該当値テキスト"/>
        <xdr:cNvSpPr txBox="1"/>
      </xdr:nvSpPr>
      <xdr:spPr>
        <a:xfrm>
          <a:off x="16370300" y="63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36779</xdr:rowOff>
    </xdr:from>
    <xdr:to>
      <xdr:col>81</xdr:col>
      <xdr:colOff>101600</xdr:colOff>
      <xdr:row>37</xdr:row>
      <xdr:rowOff>138379</xdr:rowOff>
    </xdr:to>
    <xdr:sp macro="" textlink="">
      <xdr:nvSpPr>
        <xdr:cNvPr id="543" name="楕円 542"/>
        <xdr:cNvSpPr/>
      </xdr:nvSpPr>
      <xdr:spPr>
        <a:xfrm>
          <a:off x="15430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129506</xdr:rowOff>
    </xdr:from>
    <xdr:ext cx="534377" cy="259045"/>
    <xdr:sp macro="" textlink="">
      <xdr:nvSpPr>
        <xdr:cNvPr id="544" name="テキスト ボックス 543"/>
        <xdr:cNvSpPr txBox="1"/>
      </xdr:nvSpPr>
      <xdr:spPr>
        <a:xfrm>
          <a:off x="15214111" y="64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44323</xdr:rowOff>
    </xdr:from>
    <xdr:to>
      <xdr:col>76</xdr:col>
      <xdr:colOff>165100</xdr:colOff>
      <xdr:row>37</xdr:row>
      <xdr:rowOff>145923</xdr:rowOff>
    </xdr:to>
    <xdr:sp macro="" textlink="">
      <xdr:nvSpPr>
        <xdr:cNvPr id="545" name="楕円 544"/>
        <xdr:cNvSpPr/>
      </xdr:nvSpPr>
      <xdr:spPr>
        <a:xfrm>
          <a:off x="14541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137050</xdr:rowOff>
    </xdr:from>
    <xdr:ext cx="534377" cy="259045"/>
    <xdr:sp macro="" textlink="">
      <xdr:nvSpPr>
        <xdr:cNvPr id="546" name="テキスト ボックス 545"/>
        <xdr:cNvSpPr txBox="1"/>
      </xdr:nvSpPr>
      <xdr:spPr>
        <a:xfrm>
          <a:off x="14325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47047</xdr:rowOff>
    </xdr:from>
    <xdr:to>
      <xdr:col>72</xdr:col>
      <xdr:colOff>38100</xdr:colOff>
      <xdr:row>37</xdr:row>
      <xdr:rowOff>148647</xdr:rowOff>
    </xdr:to>
    <xdr:sp macro="" textlink="">
      <xdr:nvSpPr>
        <xdr:cNvPr id="547" name="楕円 546"/>
        <xdr:cNvSpPr/>
      </xdr:nvSpPr>
      <xdr:spPr>
        <a:xfrm>
          <a:off x="13652500" y="63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139775</xdr:rowOff>
    </xdr:from>
    <xdr:ext cx="534377" cy="259045"/>
    <xdr:sp macro="" textlink="">
      <xdr:nvSpPr>
        <xdr:cNvPr id="548" name="テキスト ボックス 547"/>
        <xdr:cNvSpPr txBox="1"/>
      </xdr:nvSpPr>
      <xdr:spPr>
        <a:xfrm>
          <a:off x="13436111" y="64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42685</xdr:rowOff>
    </xdr:from>
    <xdr:to>
      <xdr:col>67</xdr:col>
      <xdr:colOff>101600</xdr:colOff>
      <xdr:row>37</xdr:row>
      <xdr:rowOff>144285</xdr:rowOff>
    </xdr:to>
    <xdr:sp macro="" textlink="">
      <xdr:nvSpPr>
        <xdr:cNvPr id="549" name="楕円 548"/>
        <xdr:cNvSpPr/>
      </xdr:nvSpPr>
      <xdr:spPr>
        <a:xfrm>
          <a:off x="12763500" y="63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135412</xdr:rowOff>
    </xdr:from>
    <xdr:ext cx="534377" cy="259045"/>
    <xdr:sp macro="" textlink="">
      <xdr:nvSpPr>
        <xdr:cNvPr id="550" name="テキスト ボックス 549"/>
        <xdr:cNvSpPr txBox="1"/>
      </xdr:nvSpPr>
      <xdr:spPr>
        <a:xfrm>
          <a:off x="12547111" y="64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91580</xdr:rowOff>
    </xdr:from>
    <xdr:to>
      <xdr:col>85</xdr:col>
      <xdr:colOff>127000</xdr:colOff>
      <xdr:row>55</xdr:row>
      <xdr:rowOff>36387</xdr:rowOff>
    </xdr:to>
    <xdr:cxnSp macro="">
      <xdr:nvCxnSpPr>
        <xdr:cNvPr id="584" name="直線コネクタ 583"/>
        <xdr:cNvCxnSpPr/>
      </xdr:nvCxnSpPr>
      <xdr:spPr>
        <a:xfrm>
          <a:off x="15481300" y="9349880"/>
          <a:ext cx="838200" cy="1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91580</xdr:rowOff>
    </xdr:from>
    <xdr:to>
      <xdr:col>81</xdr:col>
      <xdr:colOff>50800</xdr:colOff>
      <xdr:row>55</xdr:row>
      <xdr:rowOff>9555</xdr:rowOff>
    </xdr:to>
    <xdr:cxnSp macro="">
      <xdr:nvCxnSpPr>
        <xdr:cNvPr id="587" name="直線コネクタ 586"/>
        <xdr:cNvCxnSpPr/>
      </xdr:nvCxnSpPr>
      <xdr:spPr>
        <a:xfrm flipV="1">
          <a:off x="14592300" y="9349880"/>
          <a:ext cx="889000" cy="8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9555</xdr:rowOff>
    </xdr:from>
    <xdr:to>
      <xdr:col>76</xdr:col>
      <xdr:colOff>114300</xdr:colOff>
      <xdr:row>55</xdr:row>
      <xdr:rowOff>124770</xdr:rowOff>
    </xdr:to>
    <xdr:cxnSp macro="">
      <xdr:nvCxnSpPr>
        <xdr:cNvPr id="590" name="直線コネクタ 589"/>
        <xdr:cNvCxnSpPr/>
      </xdr:nvCxnSpPr>
      <xdr:spPr>
        <a:xfrm flipV="1">
          <a:off x="13703300" y="9439305"/>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5426</xdr:rowOff>
    </xdr:from>
    <xdr:to>
      <xdr:col>71</xdr:col>
      <xdr:colOff>177800</xdr:colOff>
      <xdr:row>55</xdr:row>
      <xdr:rowOff>124770</xdr:rowOff>
    </xdr:to>
    <xdr:cxnSp macro="">
      <xdr:nvCxnSpPr>
        <xdr:cNvPr id="593" name="直線コネクタ 592"/>
        <xdr:cNvCxnSpPr/>
      </xdr:nvCxnSpPr>
      <xdr:spPr>
        <a:xfrm>
          <a:off x="12814300" y="8920826"/>
          <a:ext cx="889000" cy="63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157037</xdr:rowOff>
    </xdr:from>
    <xdr:to>
      <xdr:col>85</xdr:col>
      <xdr:colOff>177800</xdr:colOff>
      <xdr:row>55</xdr:row>
      <xdr:rowOff>87187</xdr:rowOff>
    </xdr:to>
    <xdr:sp macro="" textlink="">
      <xdr:nvSpPr>
        <xdr:cNvPr id="603" name="楕円 602"/>
        <xdr:cNvSpPr/>
      </xdr:nvSpPr>
      <xdr:spPr>
        <a:xfrm>
          <a:off x="16268700" y="94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8464</xdr:rowOff>
    </xdr:from>
    <xdr:ext cx="534377" cy="259045"/>
    <xdr:sp macro="" textlink="">
      <xdr:nvSpPr>
        <xdr:cNvPr id="604" name="教育費該当値テキスト"/>
        <xdr:cNvSpPr txBox="1"/>
      </xdr:nvSpPr>
      <xdr:spPr>
        <a:xfrm>
          <a:off x="16370300" y="926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40780</xdr:rowOff>
    </xdr:from>
    <xdr:to>
      <xdr:col>81</xdr:col>
      <xdr:colOff>101600</xdr:colOff>
      <xdr:row>54</xdr:row>
      <xdr:rowOff>142380</xdr:rowOff>
    </xdr:to>
    <xdr:sp macro="" textlink="">
      <xdr:nvSpPr>
        <xdr:cNvPr id="605" name="楕円 604"/>
        <xdr:cNvSpPr/>
      </xdr:nvSpPr>
      <xdr:spPr>
        <a:xfrm>
          <a:off x="15430500" y="92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158907</xdr:rowOff>
    </xdr:from>
    <xdr:ext cx="534377" cy="259045"/>
    <xdr:sp macro="" textlink="">
      <xdr:nvSpPr>
        <xdr:cNvPr id="606" name="テキスト ボックス 605"/>
        <xdr:cNvSpPr txBox="1"/>
      </xdr:nvSpPr>
      <xdr:spPr>
        <a:xfrm>
          <a:off x="15214111" y="90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130205</xdr:rowOff>
    </xdr:from>
    <xdr:to>
      <xdr:col>76</xdr:col>
      <xdr:colOff>165100</xdr:colOff>
      <xdr:row>55</xdr:row>
      <xdr:rowOff>60355</xdr:rowOff>
    </xdr:to>
    <xdr:sp macro="" textlink="">
      <xdr:nvSpPr>
        <xdr:cNvPr id="607" name="楕円 606"/>
        <xdr:cNvSpPr/>
      </xdr:nvSpPr>
      <xdr:spPr>
        <a:xfrm>
          <a:off x="14541500" y="9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76882</xdr:rowOff>
    </xdr:from>
    <xdr:ext cx="534377" cy="259045"/>
    <xdr:sp macro="" textlink="">
      <xdr:nvSpPr>
        <xdr:cNvPr id="608" name="テキスト ボックス 607"/>
        <xdr:cNvSpPr txBox="1"/>
      </xdr:nvSpPr>
      <xdr:spPr>
        <a:xfrm>
          <a:off x="14325111" y="91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73970</xdr:rowOff>
    </xdr:from>
    <xdr:to>
      <xdr:col>72</xdr:col>
      <xdr:colOff>38100</xdr:colOff>
      <xdr:row>56</xdr:row>
      <xdr:rowOff>4120</xdr:rowOff>
    </xdr:to>
    <xdr:sp macro="" textlink="">
      <xdr:nvSpPr>
        <xdr:cNvPr id="609" name="楕円 608"/>
        <xdr:cNvSpPr/>
      </xdr:nvSpPr>
      <xdr:spPr>
        <a:xfrm>
          <a:off x="13652500" y="95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20647</xdr:rowOff>
    </xdr:from>
    <xdr:ext cx="534377" cy="259045"/>
    <xdr:sp macro="" textlink="">
      <xdr:nvSpPr>
        <xdr:cNvPr id="610" name="テキスト ボックス 609"/>
        <xdr:cNvSpPr txBox="1"/>
      </xdr:nvSpPr>
      <xdr:spPr>
        <a:xfrm>
          <a:off x="13436111" y="92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126076</xdr:rowOff>
    </xdr:from>
    <xdr:to>
      <xdr:col>67</xdr:col>
      <xdr:colOff>101600</xdr:colOff>
      <xdr:row>52</xdr:row>
      <xdr:rowOff>56226</xdr:rowOff>
    </xdr:to>
    <xdr:sp macro="" textlink="">
      <xdr:nvSpPr>
        <xdr:cNvPr id="611" name="楕円 610"/>
        <xdr:cNvSpPr/>
      </xdr:nvSpPr>
      <xdr:spPr>
        <a:xfrm>
          <a:off x="12763500" y="88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72753</xdr:rowOff>
    </xdr:from>
    <xdr:ext cx="599010" cy="259045"/>
    <xdr:sp macro="" textlink="">
      <xdr:nvSpPr>
        <xdr:cNvPr id="612" name="テキスト ボックス 611"/>
        <xdr:cNvSpPr txBox="1"/>
      </xdr:nvSpPr>
      <xdr:spPr>
        <a:xfrm>
          <a:off x="12514795" y="86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42633</xdr:rowOff>
    </xdr:from>
    <xdr:to>
      <xdr:col>85</xdr:col>
      <xdr:colOff>127000</xdr:colOff>
      <xdr:row>79</xdr:row>
      <xdr:rowOff>44450</xdr:rowOff>
    </xdr:to>
    <xdr:cxnSp macro="">
      <xdr:nvCxnSpPr>
        <xdr:cNvPr id="641" name="直線コネクタ 640"/>
        <xdr:cNvCxnSpPr/>
      </xdr:nvCxnSpPr>
      <xdr:spPr>
        <a:xfrm>
          <a:off x="15481300" y="13587183"/>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42633</xdr:rowOff>
    </xdr:from>
    <xdr:to>
      <xdr:col>81</xdr:col>
      <xdr:colOff>50800</xdr:colOff>
      <xdr:row>79</xdr:row>
      <xdr:rowOff>44123</xdr:rowOff>
    </xdr:to>
    <xdr:cxnSp macro="">
      <xdr:nvCxnSpPr>
        <xdr:cNvPr id="644" name="直線コネクタ 643"/>
        <xdr:cNvCxnSpPr/>
      </xdr:nvCxnSpPr>
      <xdr:spPr>
        <a:xfrm flipV="1">
          <a:off x="14592300" y="13587183"/>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44123</xdr:rowOff>
    </xdr:from>
    <xdr:to>
      <xdr:col>76</xdr:col>
      <xdr:colOff>114300</xdr:colOff>
      <xdr:row>79</xdr:row>
      <xdr:rowOff>44450</xdr:rowOff>
    </xdr:to>
    <xdr:cxnSp macro="">
      <xdr:nvCxnSpPr>
        <xdr:cNvPr id="647" name="直線コネクタ 646"/>
        <xdr:cNvCxnSpPr/>
      </xdr:nvCxnSpPr>
      <xdr:spPr>
        <a:xfrm flipV="1">
          <a:off x="13703300" y="1358867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163283</xdr:rowOff>
    </xdr:from>
    <xdr:to>
      <xdr:col>81</xdr:col>
      <xdr:colOff>101600</xdr:colOff>
      <xdr:row>79</xdr:row>
      <xdr:rowOff>93433</xdr:rowOff>
    </xdr:to>
    <xdr:sp macro="" textlink="">
      <xdr:nvSpPr>
        <xdr:cNvPr id="662" name="楕円 661"/>
        <xdr:cNvSpPr/>
      </xdr:nvSpPr>
      <xdr:spPr>
        <a:xfrm>
          <a:off x="15430500" y="135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84560</xdr:rowOff>
    </xdr:from>
    <xdr:ext cx="378565" cy="259045"/>
    <xdr:sp macro="" textlink="">
      <xdr:nvSpPr>
        <xdr:cNvPr id="663" name="テキスト ボックス 662"/>
        <xdr:cNvSpPr txBox="1"/>
      </xdr:nvSpPr>
      <xdr:spPr>
        <a:xfrm>
          <a:off x="15292017" y="1362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164773</xdr:rowOff>
    </xdr:from>
    <xdr:to>
      <xdr:col>76</xdr:col>
      <xdr:colOff>165100</xdr:colOff>
      <xdr:row>79</xdr:row>
      <xdr:rowOff>94923</xdr:rowOff>
    </xdr:to>
    <xdr:sp macro="" textlink="">
      <xdr:nvSpPr>
        <xdr:cNvPr id="664" name="楕円 663"/>
        <xdr:cNvSpPr/>
      </xdr:nvSpPr>
      <xdr:spPr>
        <a:xfrm>
          <a:off x="14541500" y="135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86050</xdr:rowOff>
    </xdr:from>
    <xdr:ext cx="313932" cy="259045"/>
    <xdr:sp macro="" textlink="">
      <xdr:nvSpPr>
        <xdr:cNvPr id="665" name="テキスト ボックス 664"/>
        <xdr:cNvSpPr txBox="1"/>
      </xdr:nvSpPr>
      <xdr:spPr>
        <a:xfrm>
          <a:off x="14435333" y="13630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118619</xdr:rowOff>
    </xdr:from>
    <xdr:to>
      <xdr:col>85</xdr:col>
      <xdr:colOff>127000</xdr:colOff>
      <xdr:row>96</xdr:row>
      <xdr:rowOff>151375</xdr:rowOff>
    </xdr:to>
    <xdr:cxnSp macro="">
      <xdr:nvCxnSpPr>
        <xdr:cNvPr id="700" name="直線コネクタ 699"/>
        <xdr:cNvCxnSpPr/>
      </xdr:nvCxnSpPr>
      <xdr:spPr>
        <a:xfrm flipV="1">
          <a:off x="15481300" y="16577819"/>
          <a:ext cx="8382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151375</xdr:rowOff>
    </xdr:from>
    <xdr:to>
      <xdr:col>81</xdr:col>
      <xdr:colOff>50800</xdr:colOff>
      <xdr:row>97</xdr:row>
      <xdr:rowOff>6018</xdr:rowOff>
    </xdr:to>
    <xdr:cxnSp macro="">
      <xdr:nvCxnSpPr>
        <xdr:cNvPr id="703" name="直線コネクタ 702"/>
        <xdr:cNvCxnSpPr/>
      </xdr:nvCxnSpPr>
      <xdr:spPr>
        <a:xfrm flipV="1">
          <a:off x="14592300" y="166105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4549</xdr:rowOff>
    </xdr:from>
    <xdr:to>
      <xdr:col>76</xdr:col>
      <xdr:colOff>114300</xdr:colOff>
      <xdr:row>97</xdr:row>
      <xdr:rowOff>6018</xdr:rowOff>
    </xdr:to>
    <xdr:cxnSp macro="">
      <xdr:nvCxnSpPr>
        <xdr:cNvPr id="706" name="直線コネクタ 705"/>
        <xdr:cNvCxnSpPr/>
      </xdr:nvCxnSpPr>
      <xdr:spPr>
        <a:xfrm>
          <a:off x="13703300" y="1663519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162299</xdr:rowOff>
    </xdr:from>
    <xdr:to>
      <xdr:col>71</xdr:col>
      <xdr:colOff>177800</xdr:colOff>
      <xdr:row>97</xdr:row>
      <xdr:rowOff>4549</xdr:rowOff>
    </xdr:to>
    <xdr:cxnSp macro="">
      <xdr:nvCxnSpPr>
        <xdr:cNvPr id="709" name="直線コネクタ 708"/>
        <xdr:cNvCxnSpPr/>
      </xdr:nvCxnSpPr>
      <xdr:spPr>
        <a:xfrm>
          <a:off x="12814300" y="16621499"/>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67819</xdr:rowOff>
    </xdr:from>
    <xdr:to>
      <xdr:col>85</xdr:col>
      <xdr:colOff>177800</xdr:colOff>
      <xdr:row>96</xdr:row>
      <xdr:rowOff>169419</xdr:rowOff>
    </xdr:to>
    <xdr:sp macro="" textlink="">
      <xdr:nvSpPr>
        <xdr:cNvPr id="719" name="楕円 718"/>
        <xdr:cNvSpPr/>
      </xdr:nvSpPr>
      <xdr:spPr>
        <a:xfrm>
          <a:off x="16268700" y="165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46246</xdr:rowOff>
    </xdr:from>
    <xdr:ext cx="534377" cy="259045"/>
    <xdr:sp macro="" textlink="">
      <xdr:nvSpPr>
        <xdr:cNvPr id="720" name="公債費該当値テキスト"/>
        <xdr:cNvSpPr txBox="1"/>
      </xdr:nvSpPr>
      <xdr:spPr>
        <a:xfrm>
          <a:off x="16370300"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100575</xdr:rowOff>
    </xdr:from>
    <xdr:to>
      <xdr:col>81</xdr:col>
      <xdr:colOff>101600</xdr:colOff>
      <xdr:row>97</xdr:row>
      <xdr:rowOff>30725</xdr:rowOff>
    </xdr:to>
    <xdr:sp macro="" textlink="">
      <xdr:nvSpPr>
        <xdr:cNvPr id="721" name="楕円 720"/>
        <xdr:cNvSpPr/>
      </xdr:nvSpPr>
      <xdr:spPr>
        <a:xfrm>
          <a:off x="15430500" y="165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21852</xdr:rowOff>
    </xdr:from>
    <xdr:ext cx="534377" cy="259045"/>
    <xdr:sp macro="" textlink="">
      <xdr:nvSpPr>
        <xdr:cNvPr id="722" name="テキスト ボックス 721"/>
        <xdr:cNvSpPr txBox="1"/>
      </xdr:nvSpPr>
      <xdr:spPr>
        <a:xfrm>
          <a:off x="15214111" y="166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126668</xdr:rowOff>
    </xdr:from>
    <xdr:to>
      <xdr:col>76</xdr:col>
      <xdr:colOff>165100</xdr:colOff>
      <xdr:row>97</xdr:row>
      <xdr:rowOff>56818</xdr:rowOff>
    </xdr:to>
    <xdr:sp macro="" textlink="">
      <xdr:nvSpPr>
        <xdr:cNvPr id="723" name="楕円 722"/>
        <xdr:cNvSpPr/>
      </xdr:nvSpPr>
      <xdr:spPr>
        <a:xfrm>
          <a:off x="14541500" y="16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47945</xdr:rowOff>
    </xdr:from>
    <xdr:ext cx="534377" cy="259045"/>
    <xdr:sp macro="" textlink="">
      <xdr:nvSpPr>
        <xdr:cNvPr id="724" name="テキスト ボックス 723"/>
        <xdr:cNvSpPr txBox="1"/>
      </xdr:nvSpPr>
      <xdr:spPr>
        <a:xfrm>
          <a:off x="14325111" y="166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125199</xdr:rowOff>
    </xdr:from>
    <xdr:to>
      <xdr:col>72</xdr:col>
      <xdr:colOff>38100</xdr:colOff>
      <xdr:row>97</xdr:row>
      <xdr:rowOff>55349</xdr:rowOff>
    </xdr:to>
    <xdr:sp macro="" textlink="">
      <xdr:nvSpPr>
        <xdr:cNvPr id="725" name="楕円 724"/>
        <xdr:cNvSpPr/>
      </xdr:nvSpPr>
      <xdr:spPr>
        <a:xfrm>
          <a:off x="13652500" y="165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46476</xdr:rowOff>
    </xdr:from>
    <xdr:ext cx="534377" cy="259045"/>
    <xdr:sp macro="" textlink="">
      <xdr:nvSpPr>
        <xdr:cNvPr id="726" name="テキスト ボックス 725"/>
        <xdr:cNvSpPr txBox="1"/>
      </xdr:nvSpPr>
      <xdr:spPr>
        <a:xfrm>
          <a:off x="13436111" y="166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111499</xdr:rowOff>
    </xdr:from>
    <xdr:to>
      <xdr:col>67</xdr:col>
      <xdr:colOff>101600</xdr:colOff>
      <xdr:row>97</xdr:row>
      <xdr:rowOff>41649</xdr:rowOff>
    </xdr:to>
    <xdr:sp macro="" textlink="">
      <xdr:nvSpPr>
        <xdr:cNvPr id="727" name="楕円 726"/>
        <xdr:cNvSpPr/>
      </xdr:nvSpPr>
      <xdr:spPr>
        <a:xfrm>
          <a:off x="12763500" y="165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32776</xdr:rowOff>
    </xdr:from>
    <xdr:ext cx="534377" cy="259045"/>
    <xdr:sp macro="" textlink="">
      <xdr:nvSpPr>
        <xdr:cNvPr id="728" name="テキスト ボックス 727"/>
        <xdr:cNvSpPr txBox="1"/>
      </xdr:nvSpPr>
      <xdr:spPr>
        <a:xfrm>
          <a:off x="12547111" y="166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18869</xdr:rowOff>
    </xdr:from>
    <xdr:to>
      <xdr:col>116</xdr:col>
      <xdr:colOff>63500</xdr:colOff>
      <xdr:row>39</xdr:row>
      <xdr:rowOff>98878</xdr:rowOff>
    </xdr:to>
    <xdr:cxnSp macro="">
      <xdr:nvCxnSpPr>
        <xdr:cNvPr id="759" name="直線コネクタ 758"/>
        <xdr:cNvCxnSpPr/>
      </xdr:nvCxnSpPr>
      <xdr:spPr>
        <a:xfrm flipV="1">
          <a:off x="21323300" y="5162369"/>
          <a:ext cx="838200" cy="16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157678</xdr:rowOff>
    </xdr:from>
    <xdr:ext cx="313932" cy="259045"/>
    <xdr:sp macro="" textlink="">
      <xdr:nvSpPr>
        <xdr:cNvPr id="760" name="諸支出金平均値テキスト"/>
        <xdr:cNvSpPr txBox="1"/>
      </xdr:nvSpPr>
      <xdr:spPr>
        <a:xfrm>
          <a:off x="22212300" y="6672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139519</xdr:rowOff>
    </xdr:from>
    <xdr:to>
      <xdr:col>116</xdr:col>
      <xdr:colOff>114300</xdr:colOff>
      <xdr:row>30</xdr:row>
      <xdr:rowOff>69669</xdr:rowOff>
    </xdr:to>
    <xdr:sp macro="" textlink="">
      <xdr:nvSpPr>
        <xdr:cNvPr id="778" name="楕円 777"/>
        <xdr:cNvSpPr/>
      </xdr:nvSpPr>
      <xdr:spPr>
        <a:xfrm>
          <a:off x="22110700" y="51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92546</xdr:rowOff>
    </xdr:from>
    <xdr:ext cx="469744" cy="259045"/>
    <xdr:sp macro="" textlink="">
      <xdr:nvSpPr>
        <xdr:cNvPr id="779" name="諸支出金該当値テキスト"/>
        <xdr:cNvSpPr txBox="1"/>
      </xdr:nvSpPr>
      <xdr:spPr>
        <a:xfrm>
          <a:off x="22212300" y="50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211,319</a:t>
          </a:r>
          <a:r>
            <a:rPr kumimoji="1" lang="ja-JP" altLang="ja-JP" sz="1100">
              <a:solidFill>
                <a:schemeClr val="dk1"/>
              </a:solidFill>
              <a:effectLst/>
              <a:latin typeface="+mn-lt"/>
              <a:ea typeface="+mn-ea"/>
              <a:cs typeface="+mn-cs"/>
            </a:rPr>
            <a:t>円となっており、類似団体と比較して一人当たりコストが高い状況となっている。</a:t>
          </a:r>
          <a:r>
            <a:rPr kumimoji="1" lang="ja-JP" altLang="en-US" sz="1100">
              <a:solidFill>
                <a:schemeClr val="dk1"/>
              </a:solidFill>
              <a:effectLst/>
              <a:latin typeface="+mn-lt"/>
              <a:ea typeface="+mn-ea"/>
              <a:cs typeface="+mn-cs"/>
            </a:rPr>
            <a:t>また、前年度比で大きく増加しているのは、特別定額給付金の計上による補助費の増加が主な要因である。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177,327</a:t>
          </a:r>
          <a:r>
            <a:rPr kumimoji="1" lang="ja-JP" altLang="ja-JP" sz="1100">
              <a:solidFill>
                <a:schemeClr val="dk1"/>
              </a:solidFill>
              <a:effectLst/>
              <a:latin typeface="+mn-lt"/>
              <a:ea typeface="+mn-ea"/>
              <a:cs typeface="+mn-cs"/>
            </a:rPr>
            <a:t>円となっており、類似団体と比較して一人当たりコストが高い状況となっている。また、前年度と比較すると住民一人当たり</a:t>
          </a:r>
          <a:r>
            <a:rPr kumimoji="1" lang="en-US" altLang="ja-JP" sz="1100">
              <a:solidFill>
                <a:schemeClr val="dk1"/>
              </a:solidFill>
              <a:effectLst/>
              <a:latin typeface="+mn-lt"/>
              <a:ea typeface="+mn-ea"/>
              <a:cs typeface="+mn-cs"/>
            </a:rPr>
            <a:t>7,017</a:t>
          </a:r>
          <a:r>
            <a:rPr kumimoji="1" lang="ja-JP" altLang="ja-JP" sz="1100">
              <a:solidFill>
                <a:schemeClr val="dk1"/>
              </a:solidFill>
              <a:effectLst/>
              <a:latin typeface="+mn-lt"/>
              <a:ea typeface="+mn-ea"/>
              <a:cs typeface="+mn-cs"/>
            </a:rPr>
            <a:t>円増加している。これは、</a:t>
          </a:r>
          <a:r>
            <a:rPr kumimoji="1" lang="ja-JP" altLang="en-US" sz="1100">
              <a:solidFill>
                <a:schemeClr val="dk1"/>
              </a:solidFill>
              <a:effectLst/>
              <a:latin typeface="+mn-lt"/>
              <a:ea typeface="+mn-ea"/>
              <a:cs typeface="+mn-cs"/>
            </a:rPr>
            <a:t>児童福祉</a:t>
          </a:r>
          <a:r>
            <a:rPr kumimoji="1" lang="ja-JP" altLang="ja-JP" sz="1100">
              <a:solidFill>
                <a:schemeClr val="dk1"/>
              </a:solidFill>
              <a:effectLst/>
              <a:latin typeface="+mn-lt"/>
              <a:ea typeface="+mn-ea"/>
              <a:cs typeface="+mn-cs"/>
            </a:rPr>
            <a:t>に係る</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が増加したことが主な要因である。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64,565</a:t>
          </a:r>
          <a:r>
            <a:rPr kumimoji="1" lang="ja-JP" altLang="ja-JP" sz="1100">
              <a:solidFill>
                <a:schemeClr val="dk1"/>
              </a:solidFill>
              <a:effectLst/>
              <a:latin typeface="+mn-lt"/>
              <a:ea typeface="+mn-ea"/>
              <a:cs typeface="+mn-cs"/>
            </a:rPr>
            <a:t>円となっており、類似団体と比較して一人当たりコストが高い状況となっている。これは、</a:t>
          </a:r>
          <a:r>
            <a:rPr kumimoji="1" lang="ja-JP" altLang="en-US" sz="1100">
              <a:solidFill>
                <a:schemeClr val="dk1"/>
              </a:solidFill>
              <a:effectLst/>
              <a:latin typeface="+mn-lt"/>
              <a:ea typeface="+mn-ea"/>
              <a:cs typeface="+mn-cs"/>
            </a:rPr>
            <a:t>公園</a:t>
          </a:r>
          <a:r>
            <a:rPr kumimoji="1" lang="ja-JP" altLang="ja-JP" sz="1100">
              <a:solidFill>
                <a:schemeClr val="dk1"/>
              </a:solidFill>
              <a:effectLst/>
              <a:latin typeface="+mn-lt"/>
              <a:ea typeface="+mn-ea"/>
              <a:cs typeface="+mn-cs"/>
            </a:rPr>
            <a:t>内の</a:t>
          </a:r>
          <a:r>
            <a:rPr kumimoji="1" lang="ja-JP" altLang="en-US" sz="1100">
              <a:solidFill>
                <a:schemeClr val="dk1"/>
              </a:solidFill>
              <a:effectLst/>
              <a:latin typeface="+mn-lt"/>
              <a:ea typeface="+mn-ea"/>
              <a:cs typeface="+mn-cs"/>
            </a:rPr>
            <a:t>ビーチ、遊具等改良事業等</a:t>
          </a:r>
          <a:r>
            <a:rPr kumimoji="1" lang="ja-JP" altLang="ja-JP" sz="1100">
              <a:solidFill>
                <a:schemeClr val="dk1"/>
              </a:solidFill>
              <a:effectLst/>
              <a:latin typeface="+mn-lt"/>
              <a:ea typeface="+mn-ea"/>
              <a:cs typeface="+mn-cs"/>
            </a:rPr>
            <a:t>における普通建設事業費が増加していることが主な要因である。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75,231</a:t>
          </a:r>
          <a:r>
            <a:rPr kumimoji="1" lang="ja-JP" altLang="ja-JP" sz="1100">
              <a:solidFill>
                <a:schemeClr val="dk1"/>
              </a:solidFill>
              <a:effectLst/>
              <a:latin typeface="+mn-lt"/>
              <a:ea typeface="+mn-ea"/>
              <a:cs typeface="+mn-cs"/>
            </a:rPr>
            <a:t>円となっており、類似団体と比較して一人当たりコストが高い状況となっている。これは、老朽化した設備の更新に伴う普通建設事業費が増加していることが主な要因である。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財政調整基金残高は、前年度決算に基づく剰余金の積立等により、前年度より増加した。</a:t>
          </a:r>
          <a:endParaRPr lang="ja-JP" altLang="ja-JP" sz="1400">
            <a:effectLst/>
          </a:endParaRPr>
        </a:p>
        <a:p>
          <a:r>
            <a:rPr kumimoji="1" lang="ja-JP" altLang="ja-JP" sz="1100">
              <a:solidFill>
                <a:schemeClr val="dk1"/>
              </a:solidFill>
              <a:effectLst/>
              <a:latin typeface="+mn-lt"/>
              <a:ea typeface="+mn-ea"/>
              <a:cs typeface="+mn-cs"/>
            </a:rPr>
            <a:t>　実質収支額については、前年度から</a:t>
          </a:r>
          <a:r>
            <a:rPr kumimoji="1" lang="en-US" altLang="ja-JP" sz="1100">
              <a:solidFill>
                <a:schemeClr val="dk1"/>
              </a:solidFill>
              <a:effectLst/>
              <a:latin typeface="+mn-lt"/>
              <a:ea typeface="+mn-ea"/>
              <a:cs typeface="+mn-cs"/>
            </a:rPr>
            <a:t>80,536</a:t>
          </a:r>
          <a:r>
            <a:rPr kumimoji="1" lang="ja-JP" altLang="ja-JP" sz="1100">
              <a:solidFill>
                <a:schemeClr val="dk1"/>
              </a:solidFill>
              <a:effectLst/>
              <a:latin typeface="+mn-lt"/>
              <a:ea typeface="+mn-ea"/>
              <a:cs typeface="+mn-cs"/>
            </a:rPr>
            <a:t>千円の増（</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％）となり、標準財政規模に比した実質収支額の割合を示す実質収支比率は、前年度から</a:t>
          </a:r>
          <a:r>
            <a:rPr kumimoji="1" lang="en-US" altLang="ja-JP" sz="1100">
              <a:solidFill>
                <a:schemeClr val="dk1"/>
              </a:solidFill>
              <a:effectLst/>
              <a:latin typeface="+mn-lt"/>
              <a:ea typeface="+mn-ea"/>
              <a:cs typeface="+mn-cs"/>
            </a:rPr>
            <a:t>0.67</a:t>
          </a:r>
          <a:r>
            <a:rPr kumimoji="1" lang="ja-JP" altLang="ja-JP" sz="1100">
              <a:solidFill>
                <a:schemeClr val="dk1"/>
              </a:solidFill>
              <a:effectLst/>
              <a:latin typeface="+mn-lt"/>
              <a:ea typeface="+mn-ea"/>
              <a:cs typeface="+mn-cs"/>
            </a:rPr>
            <a:t>ポイント増加した。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連結実質赤字比率については、経年的に黒字であり、中でも水道事業会計の比率が高くなっている。その他の会計も含め、引き続き健全な財政運営を図っていきたい。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zoomScale="85" zoomScaleNormal="85" workbookViewId="0">
      <selection activeCell="AC53" sqref="AC53"/>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4"/>
      <c r="DK3" s="184"/>
      <c r="DL3" s="184"/>
      <c r="DM3" s="184"/>
      <c r="DN3" s="184"/>
      <c r="DO3" s="184"/>
    </row>
    <row r="4" spans="1:119" ht="18.75" customHeight="1" x14ac:dyDescent="0.15">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19635554</v>
      </c>
      <c r="BO4" s="462"/>
      <c r="BP4" s="462"/>
      <c r="BQ4" s="462"/>
      <c r="BR4" s="462"/>
      <c r="BS4" s="462"/>
      <c r="BT4" s="462"/>
      <c r="BU4" s="463"/>
      <c r="BV4" s="461">
        <v>16224057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9.6</v>
      </c>
      <c r="CU4" s="646"/>
      <c r="CV4" s="646"/>
      <c r="CW4" s="646"/>
      <c r="CX4" s="646"/>
      <c r="CY4" s="646"/>
      <c r="CZ4" s="646"/>
      <c r="DA4" s="647"/>
      <c r="DB4" s="645">
        <v>8.9</v>
      </c>
      <c r="DC4" s="646"/>
      <c r="DD4" s="646"/>
      <c r="DE4" s="646"/>
      <c r="DF4" s="646"/>
      <c r="DG4" s="646"/>
      <c r="DH4" s="646"/>
      <c r="DI4" s="647"/>
      <c r="DJ4" s="184"/>
      <c r="DK4" s="184"/>
      <c r="DL4" s="184"/>
      <c r="DM4" s="184"/>
      <c r="DN4" s="184"/>
      <c r="DO4" s="184"/>
    </row>
    <row r="5" spans="1:119" ht="18.75" customHeight="1" x14ac:dyDescent="0.15">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18551360</v>
      </c>
      <c r="BO5" s="467"/>
      <c r="BP5" s="467"/>
      <c r="BQ5" s="467"/>
      <c r="BR5" s="467"/>
      <c r="BS5" s="467"/>
      <c r="BT5" s="467"/>
      <c r="BU5" s="468"/>
      <c r="BV5" s="466">
        <v>15381793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80.5</v>
      </c>
      <c r="CU5" s="437"/>
      <c r="CV5" s="437"/>
      <c r="CW5" s="437"/>
      <c r="CX5" s="437"/>
      <c r="CY5" s="437"/>
      <c r="CZ5" s="437"/>
      <c r="DA5" s="438"/>
      <c r="DB5" s="436">
        <v>79.5</v>
      </c>
      <c r="DC5" s="437"/>
      <c r="DD5" s="437"/>
      <c r="DE5" s="437"/>
      <c r="DF5" s="437"/>
      <c r="DG5" s="437"/>
      <c r="DH5" s="437"/>
      <c r="DI5" s="438"/>
      <c r="DJ5" s="184"/>
      <c r="DK5" s="184"/>
      <c r="DL5" s="184"/>
      <c r="DM5" s="184"/>
      <c r="DN5" s="184"/>
      <c r="DO5" s="184"/>
    </row>
    <row r="6" spans="1:119" ht="18.75" customHeight="1" x14ac:dyDescent="0.15">
      <c r="A6" s="185"/>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1084194</v>
      </c>
      <c r="BO6" s="467"/>
      <c r="BP6" s="467"/>
      <c r="BQ6" s="467"/>
      <c r="BR6" s="467"/>
      <c r="BS6" s="467"/>
      <c r="BT6" s="467"/>
      <c r="BU6" s="468"/>
      <c r="BV6" s="466">
        <v>842264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84.9</v>
      </c>
      <c r="CU6" s="620"/>
      <c r="CV6" s="620"/>
      <c r="CW6" s="620"/>
      <c r="CX6" s="620"/>
      <c r="CY6" s="620"/>
      <c r="CZ6" s="620"/>
      <c r="DA6" s="621"/>
      <c r="DB6" s="619">
        <v>83</v>
      </c>
      <c r="DC6" s="620"/>
      <c r="DD6" s="620"/>
      <c r="DE6" s="620"/>
      <c r="DF6" s="620"/>
      <c r="DG6" s="620"/>
      <c r="DH6" s="620"/>
      <c r="DI6" s="621"/>
      <c r="DJ6" s="184"/>
      <c r="DK6" s="184"/>
      <c r="DL6" s="184"/>
      <c r="DM6" s="184"/>
      <c r="DN6" s="184"/>
      <c r="DO6" s="184"/>
    </row>
    <row r="7" spans="1:119" ht="18.75" customHeight="1" x14ac:dyDescent="0.15">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365279</v>
      </c>
      <c r="BO7" s="467"/>
      <c r="BP7" s="467"/>
      <c r="BQ7" s="467"/>
      <c r="BR7" s="467"/>
      <c r="BS7" s="467"/>
      <c r="BT7" s="467"/>
      <c r="BU7" s="468"/>
      <c r="BV7" s="466">
        <v>203885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7520923</v>
      </c>
      <c r="CU7" s="467"/>
      <c r="CV7" s="467"/>
      <c r="CW7" s="467"/>
      <c r="CX7" s="467"/>
      <c r="CY7" s="467"/>
      <c r="CZ7" s="467"/>
      <c r="DA7" s="468"/>
      <c r="DB7" s="466">
        <v>7177087</v>
      </c>
      <c r="DC7" s="467"/>
      <c r="DD7" s="467"/>
      <c r="DE7" s="467"/>
      <c r="DF7" s="467"/>
      <c r="DG7" s="467"/>
      <c r="DH7" s="467"/>
      <c r="DI7" s="468"/>
      <c r="DJ7" s="184"/>
      <c r="DK7" s="184"/>
      <c r="DL7" s="184"/>
      <c r="DM7" s="184"/>
      <c r="DN7" s="184"/>
      <c r="DO7" s="184"/>
    </row>
    <row r="8" spans="1:119" ht="18.75" customHeight="1" thickBot="1" x14ac:dyDescent="0.2">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718915</v>
      </c>
      <c r="BO8" s="467"/>
      <c r="BP8" s="467"/>
      <c r="BQ8" s="467"/>
      <c r="BR8" s="467"/>
      <c r="BS8" s="467"/>
      <c r="BT8" s="467"/>
      <c r="BU8" s="468"/>
      <c r="BV8" s="466">
        <v>638379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0.82</v>
      </c>
      <c r="CU8" s="580"/>
      <c r="CV8" s="580"/>
      <c r="CW8" s="580"/>
      <c r="CX8" s="580"/>
      <c r="CY8" s="580"/>
      <c r="CZ8" s="580"/>
      <c r="DA8" s="581"/>
      <c r="DB8" s="579">
        <v>0.81</v>
      </c>
      <c r="DC8" s="580"/>
      <c r="DD8" s="580"/>
      <c r="DE8" s="580"/>
      <c r="DF8" s="580"/>
      <c r="DG8" s="580"/>
      <c r="DH8" s="580"/>
      <c r="DI8" s="581"/>
      <c r="DJ8" s="184"/>
      <c r="DK8" s="184"/>
      <c r="DL8" s="184"/>
      <c r="DM8" s="184"/>
      <c r="DN8" s="184"/>
      <c r="DO8" s="184"/>
    </row>
    <row r="9" spans="1:119" ht="18.75" customHeight="1" thickBot="1" x14ac:dyDescent="0.2">
      <c r="A9" s="185"/>
      <c r="B9" s="608" t="s">
        <v>112</v>
      </c>
      <c r="C9" s="609"/>
      <c r="D9" s="609"/>
      <c r="E9" s="609"/>
      <c r="F9" s="609"/>
      <c r="G9" s="609"/>
      <c r="H9" s="609"/>
      <c r="I9" s="609"/>
      <c r="J9" s="609"/>
      <c r="K9" s="529"/>
      <c r="L9" s="610" t="s">
        <v>113</v>
      </c>
      <c r="M9" s="611"/>
      <c r="N9" s="611"/>
      <c r="O9" s="611"/>
      <c r="P9" s="611"/>
      <c r="Q9" s="612"/>
      <c r="R9" s="613">
        <v>28201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80536</v>
      </c>
      <c r="BO9" s="467"/>
      <c r="BP9" s="467"/>
      <c r="BQ9" s="467"/>
      <c r="BR9" s="467"/>
      <c r="BS9" s="467"/>
      <c r="BT9" s="467"/>
      <c r="BU9" s="468"/>
      <c r="BV9" s="466">
        <v>135806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6.8</v>
      </c>
      <c r="CU9" s="437"/>
      <c r="CV9" s="437"/>
      <c r="CW9" s="437"/>
      <c r="CX9" s="437"/>
      <c r="CY9" s="437"/>
      <c r="CZ9" s="437"/>
      <c r="DA9" s="438"/>
      <c r="DB9" s="436">
        <v>6.5</v>
      </c>
      <c r="DC9" s="437"/>
      <c r="DD9" s="437"/>
      <c r="DE9" s="437"/>
      <c r="DF9" s="437"/>
      <c r="DG9" s="437"/>
      <c r="DH9" s="437"/>
      <c r="DI9" s="438"/>
      <c r="DJ9" s="184"/>
      <c r="DK9" s="184"/>
      <c r="DL9" s="184"/>
      <c r="DM9" s="184"/>
      <c r="DN9" s="184"/>
      <c r="DO9" s="184"/>
    </row>
    <row r="10" spans="1:119" ht="18.75" customHeight="1" thickBot="1" x14ac:dyDescent="0.2">
      <c r="A10" s="185"/>
      <c r="B10" s="608"/>
      <c r="C10" s="609"/>
      <c r="D10" s="609"/>
      <c r="E10" s="609"/>
      <c r="F10" s="609"/>
      <c r="G10" s="609"/>
      <c r="H10" s="609"/>
      <c r="I10" s="609"/>
      <c r="J10" s="609"/>
      <c r="K10" s="529"/>
      <c r="L10" s="439" t="s">
        <v>118</v>
      </c>
      <c r="M10" s="440"/>
      <c r="N10" s="440"/>
      <c r="O10" s="440"/>
      <c r="P10" s="440"/>
      <c r="Q10" s="441"/>
      <c r="R10" s="442">
        <v>28308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102</v>
      </c>
      <c r="AV10" s="524"/>
      <c r="AW10" s="524"/>
      <c r="AX10" s="524"/>
      <c r="AY10" s="446" t="s">
        <v>120</v>
      </c>
      <c r="AZ10" s="447"/>
      <c r="BA10" s="447"/>
      <c r="BB10" s="447"/>
      <c r="BC10" s="447"/>
      <c r="BD10" s="447"/>
      <c r="BE10" s="447"/>
      <c r="BF10" s="447"/>
      <c r="BG10" s="447"/>
      <c r="BH10" s="447"/>
      <c r="BI10" s="447"/>
      <c r="BJ10" s="447"/>
      <c r="BK10" s="447"/>
      <c r="BL10" s="447"/>
      <c r="BM10" s="448"/>
      <c r="BN10" s="466">
        <v>321158</v>
      </c>
      <c r="BO10" s="467"/>
      <c r="BP10" s="467"/>
      <c r="BQ10" s="467"/>
      <c r="BR10" s="467"/>
      <c r="BS10" s="467"/>
      <c r="BT10" s="467"/>
      <c r="BU10" s="468"/>
      <c r="BV10" s="466">
        <v>587544</v>
      </c>
      <c r="BW10" s="467"/>
      <c r="BX10" s="467"/>
      <c r="BY10" s="467"/>
      <c r="BZ10" s="467"/>
      <c r="CA10" s="467"/>
      <c r="CB10" s="467"/>
      <c r="CC10" s="468"/>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102</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4"/>
      <c r="DK11" s="184"/>
      <c r="DL11" s="184"/>
      <c r="DM11" s="184"/>
      <c r="DN11" s="184"/>
      <c r="DO11" s="184"/>
    </row>
    <row r="12" spans="1:119" ht="18.75" customHeight="1" x14ac:dyDescent="0.15">
      <c r="A12" s="185"/>
      <c r="B12" s="582" t="s">
        <v>129</v>
      </c>
      <c r="C12" s="583"/>
      <c r="D12" s="583"/>
      <c r="E12" s="583"/>
      <c r="F12" s="583"/>
      <c r="G12" s="583"/>
      <c r="H12" s="583"/>
      <c r="I12" s="583"/>
      <c r="J12" s="583"/>
      <c r="K12" s="584"/>
      <c r="L12" s="591" t="s">
        <v>130</v>
      </c>
      <c r="M12" s="592"/>
      <c r="N12" s="592"/>
      <c r="O12" s="592"/>
      <c r="P12" s="592"/>
      <c r="Q12" s="593"/>
      <c r="R12" s="594">
        <v>28850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54018</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4"/>
      <c r="DK12" s="184"/>
      <c r="DL12" s="184"/>
      <c r="DM12" s="184"/>
      <c r="DN12" s="184"/>
      <c r="DO12" s="184"/>
    </row>
    <row r="13" spans="1:119" ht="18.75" customHeight="1" x14ac:dyDescent="0.15">
      <c r="A13" s="185"/>
      <c r="B13" s="585"/>
      <c r="C13" s="586"/>
      <c r="D13" s="586"/>
      <c r="E13" s="586"/>
      <c r="F13" s="586"/>
      <c r="G13" s="586"/>
      <c r="H13" s="586"/>
      <c r="I13" s="586"/>
      <c r="J13" s="586"/>
      <c r="K13" s="587"/>
      <c r="L13" s="195"/>
      <c r="M13" s="566" t="s">
        <v>137</v>
      </c>
      <c r="N13" s="567"/>
      <c r="O13" s="567"/>
      <c r="P13" s="567"/>
      <c r="Q13" s="568"/>
      <c r="R13" s="569">
        <v>28051</v>
      </c>
      <c r="S13" s="570"/>
      <c r="T13" s="570"/>
      <c r="U13" s="570"/>
      <c r="V13" s="571"/>
      <c r="W13" s="557" t="s">
        <v>138</v>
      </c>
      <c r="X13" s="479"/>
      <c r="Y13" s="479"/>
      <c r="Z13" s="479"/>
      <c r="AA13" s="479"/>
      <c r="AB13" s="480"/>
      <c r="AC13" s="442">
        <v>63</v>
      </c>
      <c r="AD13" s="443"/>
      <c r="AE13" s="443"/>
      <c r="AF13" s="443"/>
      <c r="AG13" s="444"/>
      <c r="AH13" s="442">
        <v>75</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347676</v>
      </c>
      <c r="BO13" s="467"/>
      <c r="BP13" s="467"/>
      <c r="BQ13" s="467"/>
      <c r="BR13" s="467"/>
      <c r="BS13" s="467"/>
      <c r="BT13" s="467"/>
      <c r="BU13" s="468"/>
      <c r="BV13" s="466">
        <v>723350</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3.9</v>
      </c>
      <c r="CU13" s="437"/>
      <c r="CV13" s="437"/>
      <c r="CW13" s="437"/>
      <c r="CX13" s="437"/>
      <c r="CY13" s="437"/>
      <c r="CZ13" s="437"/>
      <c r="DA13" s="438"/>
      <c r="DB13" s="436">
        <v>3.4</v>
      </c>
      <c r="DC13" s="437"/>
      <c r="DD13" s="437"/>
      <c r="DE13" s="437"/>
      <c r="DF13" s="437"/>
      <c r="DG13" s="437"/>
      <c r="DH13" s="437"/>
      <c r="DI13" s="438"/>
      <c r="DJ13" s="184"/>
      <c r="DK13" s="184"/>
      <c r="DL13" s="184"/>
      <c r="DM13" s="184"/>
      <c r="DN13" s="184"/>
      <c r="DO13" s="184"/>
    </row>
    <row r="14" spans="1:119" ht="18.75" customHeight="1" thickBot="1" x14ac:dyDescent="0.2">
      <c r="A14" s="185"/>
      <c r="B14" s="585"/>
      <c r="C14" s="586"/>
      <c r="D14" s="586"/>
      <c r="E14" s="586"/>
      <c r="F14" s="586"/>
      <c r="G14" s="586"/>
      <c r="H14" s="586"/>
      <c r="I14" s="586"/>
      <c r="J14" s="586"/>
      <c r="K14" s="587"/>
      <c r="L14" s="559" t="s">
        <v>143</v>
      </c>
      <c r="M14" s="603"/>
      <c r="N14" s="603"/>
      <c r="O14" s="603"/>
      <c r="P14" s="603"/>
      <c r="Q14" s="604"/>
      <c r="R14" s="569">
        <v>28912</v>
      </c>
      <c r="S14" s="570"/>
      <c r="T14" s="570"/>
      <c r="U14" s="570"/>
      <c r="V14" s="571"/>
      <c r="W14" s="572"/>
      <c r="X14" s="482"/>
      <c r="Y14" s="482"/>
      <c r="Z14" s="482"/>
      <c r="AA14" s="482"/>
      <c r="AB14" s="483"/>
      <c r="AC14" s="562">
        <v>0.7</v>
      </c>
      <c r="AD14" s="563"/>
      <c r="AE14" s="563"/>
      <c r="AF14" s="563"/>
      <c r="AG14" s="564"/>
      <c r="AH14" s="562">
        <v>0.8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145</v>
      </c>
      <c r="DC14" s="574"/>
      <c r="DD14" s="574"/>
      <c r="DE14" s="574"/>
      <c r="DF14" s="574"/>
      <c r="DG14" s="574"/>
      <c r="DH14" s="574"/>
      <c r="DI14" s="575"/>
      <c r="DJ14" s="184"/>
      <c r="DK14" s="184"/>
      <c r="DL14" s="184"/>
      <c r="DM14" s="184"/>
      <c r="DN14" s="184"/>
      <c r="DO14" s="184"/>
    </row>
    <row r="15" spans="1:119" ht="18.75" customHeight="1" x14ac:dyDescent="0.15">
      <c r="A15" s="185"/>
      <c r="B15" s="585"/>
      <c r="C15" s="586"/>
      <c r="D15" s="586"/>
      <c r="E15" s="586"/>
      <c r="F15" s="586"/>
      <c r="G15" s="586"/>
      <c r="H15" s="586"/>
      <c r="I15" s="586"/>
      <c r="J15" s="586"/>
      <c r="K15" s="587"/>
      <c r="L15" s="195"/>
      <c r="M15" s="566" t="s">
        <v>137</v>
      </c>
      <c r="N15" s="567"/>
      <c r="O15" s="567"/>
      <c r="P15" s="567"/>
      <c r="Q15" s="568"/>
      <c r="R15" s="569">
        <v>28135</v>
      </c>
      <c r="S15" s="570"/>
      <c r="T15" s="570"/>
      <c r="U15" s="570"/>
      <c r="V15" s="571"/>
      <c r="W15" s="557" t="s">
        <v>146</v>
      </c>
      <c r="X15" s="479"/>
      <c r="Y15" s="479"/>
      <c r="Z15" s="479"/>
      <c r="AA15" s="479"/>
      <c r="AB15" s="480"/>
      <c r="AC15" s="442">
        <v>1408</v>
      </c>
      <c r="AD15" s="443"/>
      <c r="AE15" s="443"/>
      <c r="AF15" s="443"/>
      <c r="AG15" s="444"/>
      <c r="AH15" s="442">
        <v>1515</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4757745</v>
      </c>
      <c r="BO15" s="462"/>
      <c r="BP15" s="462"/>
      <c r="BQ15" s="462"/>
      <c r="BR15" s="462"/>
      <c r="BS15" s="462"/>
      <c r="BT15" s="462"/>
      <c r="BU15" s="463"/>
      <c r="BV15" s="461">
        <v>4530808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14.8</v>
      </c>
      <c r="AD16" s="563"/>
      <c r="AE16" s="563"/>
      <c r="AF16" s="563"/>
      <c r="AG16" s="564"/>
      <c r="AH16" s="562">
        <v>15.6</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5713149</v>
      </c>
      <c r="BO16" s="467"/>
      <c r="BP16" s="467"/>
      <c r="BQ16" s="467"/>
      <c r="BR16" s="467"/>
      <c r="BS16" s="467"/>
      <c r="BT16" s="467"/>
      <c r="BU16" s="468"/>
      <c r="BV16" s="466">
        <v>5457166</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
      <c r="A17" s="185"/>
      <c r="B17" s="588"/>
      <c r="C17" s="589"/>
      <c r="D17" s="589"/>
      <c r="E17" s="589"/>
      <c r="F17" s="589"/>
      <c r="G17" s="589"/>
      <c r="H17" s="589"/>
      <c r="I17" s="589"/>
      <c r="J17" s="589"/>
      <c r="K17" s="590"/>
      <c r="L17" s="200"/>
      <c r="M17" s="551" t="s">
        <v>152</v>
      </c>
      <c r="N17" s="552"/>
      <c r="O17" s="552"/>
      <c r="P17" s="552"/>
      <c r="Q17" s="553"/>
      <c r="R17" s="554" t="s">
        <v>153</v>
      </c>
      <c r="S17" s="555"/>
      <c r="T17" s="555"/>
      <c r="U17" s="555"/>
      <c r="V17" s="556"/>
      <c r="W17" s="557" t="s">
        <v>154</v>
      </c>
      <c r="X17" s="479"/>
      <c r="Y17" s="479"/>
      <c r="Z17" s="479"/>
      <c r="AA17" s="479"/>
      <c r="AB17" s="480"/>
      <c r="AC17" s="442">
        <v>8073</v>
      </c>
      <c r="AD17" s="443"/>
      <c r="AE17" s="443"/>
      <c r="AF17" s="443"/>
      <c r="AG17" s="444"/>
      <c r="AH17" s="442">
        <v>8106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6188789</v>
      </c>
      <c r="BO17" s="467"/>
      <c r="BP17" s="467"/>
      <c r="BQ17" s="467"/>
      <c r="BR17" s="467"/>
      <c r="BS17" s="467"/>
      <c r="BT17" s="467"/>
      <c r="BU17" s="468"/>
      <c r="BV17" s="466">
        <v>5934141</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
      <c r="A18" s="185"/>
      <c r="B18" s="528" t="s">
        <v>156</v>
      </c>
      <c r="C18" s="529"/>
      <c r="D18" s="529"/>
      <c r="E18" s="530"/>
      <c r="F18" s="530"/>
      <c r="G18" s="530"/>
      <c r="H18" s="530"/>
      <c r="I18" s="530"/>
      <c r="J18" s="530"/>
      <c r="K18" s="530"/>
      <c r="L18" s="531">
        <v>13.93</v>
      </c>
      <c r="M18" s="531"/>
      <c r="N18" s="531"/>
      <c r="O18" s="531"/>
      <c r="P18" s="531"/>
      <c r="Q18" s="531"/>
      <c r="R18" s="532"/>
      <c r="S18" s="532"/>
      <c r="T18" s="532"/>
      <c r="U18" s="532"/>
      <c r="V18" s="533"/>
      <c r="W18" s="547"/>
      <c r="X18" s="548"/>
      <c r="Y18" s="548"/>
      <c r="Z18" s="548"/>
      <c r="AA18" s="548"/>
      <c r="AB18" s="558"/>
      <c r="AC18" s="430">
        <v>84.6</v>
      </c>
      <c r="AD18" s="431"/>
      <c r="AE18" s="431"/>
      <c r="AF18" s="431"/>
      <c r="AG18" s="534"/>
      <c r="AH18" s="430">
        <v>83.6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7013066</v>
      </c>
      <c r="BO18" s="467"/>
      <c r="BP18" s="467"/>
      <c r="BQ18" s="467"/>
      <c r="BR18" s="467"/>
      <c r="BS18" s="467"/>
      <c r="BT18" s="467"/>
      <c r="BU18" s="468"/>
      <c r="BV18" s="466">
        <v>6720237</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
      <c r="A19" s="185"/>
      <c r="B19" s="528" t="s">
        <v>158</v>
      </c>
      <c r="C19" s="529"/>
      <c r="D19" s="529"/>
      <c r="E19" s="530"/>
      <c r="F19" s="530"/>
      <c r="G19" s="530"/>
      <c r="H19" s="530"/>
      <c r="I19" s="530"/>
      <c r="J19" s="530"/>
      <c r="K19" s="530"/>
      <c r="L19" s="536">
        <v>2024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10399229</v>
      </c>
      <c r="BO19" s="467"/>
      <c r="BP19" s="467"/>
      <c r="BQ19" s="467"/>
      <c r="BR19" s="467"/>
      <c r="BS19" s="467"/>
      <c r="BT19" s="467"/>
      <c r="BU19" s="468"/>
      <c r="BV19" s="466">
        <v>9956429</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
      <c r="A20" s="185"/>
      <c r="B20" s="528" t="s">
        <v>160</v>
      </c>
      <c r="C20" s="529"/>
      <c r="D20" s="529"/>
      <c r="E20" s="530"/>
      <c r="F20" s="530"/>
      <c r="G20" s="530"/>
      <c r="H20" s="530"/>
      <c r="I20" s="530"/>
      <c r="J20" s="530"/>
      <c r="K20" s="530"/>
      <c r="L20" s="536">
        <v>11697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15">
      <c r="A21" s="185"/>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
      <c r="A22" s="185"/>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15">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6327084</v>
      </c>
      <c r="BO23" s="467"/>
      <c r="BP23" s="467"/>
      <c r="BQ23" s="467"/>
      <c r="BR23" s="467"/>
      <c r="BS23" s="467"/>
      <c r="BT23" s="467"/>
      <c r="BU23" s="468"/>
      <c r="BV23" s="466">
        <v>6619629</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
      <c r="A24" s="185"/>
      <c r="B24" s="498"/>
      <c r="C24" s="499"/>
      <c r="D24" s="500"/>
      <c r="E24" s="439" t="s">
        <v>169</v>
      </c>
      <c r="F24" s="440"/>
      <c r="G24" s="440"/>
      <c r="H24" s="440"/>
      <c r="I24" s="440"/>
      <c r="J24" s="440"/>
      <c r="K24" s="441"/>
      <c r="L24" s="442">
        <v>1</v>
      </c>
      <c r="M24" s="443"/>
      <c r="N24" s="443"/>
      <c r="O24" s="443"/>
      <c r="P24" s="444"/>
      <c r="Q24" s="442">
        <v>7730</v>
      </c>
      <c r="R24" s="443"/>
      <c r="S24" s="443"/>
      <c r="T24" s="443"/>
      <c r="U24" s="443"/>
      <c r="V24" s="444"/>
      <c r="W24" s="508"/>
      <c r="X24" s="499"/>
      <c r="Y24" s="500"/>
      <c r="Z24" s="439" t="s">
        <v>170</v>
      </c>
      <c r="AA24" s="440"/>
      <c r="AB24" s="440"/>
      <c r="AC24" s="440"/>
      <c r="AD24" s="440"/>
      <c r="AE24" s="440"/>
      <c r="AF24" s="440"/>
      <c r="AG24" s="441"/>
      <c r="AH24" s="442">
        <v>211</v>
      </c>
      <c r="AI24" s="443"/>
      <c r="AJ24" s="443"/>
      <c r="AK24" s="443"/>
      <c r="AL24" s="444"/>
      <c r="AM24" s="442">
        <v>620762</v>
      </c>
      <c r="AN24" s="443"/>
      <c r="AO24" s="443"/>
      <c r="AP24" s="443"/>
      <c r="AQ24" s="443"/>
      <c r="AR24" s="444"/>
      <c r="AS24" s="442">
        <v>2942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5544152</v>
      </c>
      <c r="BO24" s="467"/>
      <c r="BP24" s="467"/>
      <c r="BQ24" s="467"/>
      <c r="BR24" s="467"/>
      <c r="BS24" s="467"/>
      <c r="BT24" s="467"/>
      <c r="BU24" s="468"/>
      <c r="BV24" s="466">
        <v>5611071</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15">
      <c r="A25" s="185"/>
      <c r="B25" s="498"/>
      <c r="C25" s="499"/>
      <c r="D25" s="500"/>
      <c r="E25" s="439" t="s">
        <v>172</v>
      </c>
      <c r="F25" s="440"/>
      <c r="G25" s="440"/>
      <c r="H25" s="440"/>
      <c r="I25" s="440"/>
      <c r="J25" s="440"/>
      <c r="K25" s="441"/>
      <c r="L25" s="442">
        <v>1</v>
      </c>
      <c r="M25" s="443"/>
      <c r="N25" s="443"/>
      <c r="O25" s="443"/>
      <c r="P25" s="444"/>
      <c r="Q25" s="442">
        <v>6340</v>
      </c>
      <c r="R25" s="443"/>
      <c r="S25" s="443"/>
      <c r="T25" s="443"/>
      <c r="U25" s="443"/>
      <c r="V25" s="444"/>
      <c r="W25" s="508"/>
      <c r="X25" s="499"/>
      <c r="Y25" s="500"/>
      <c r="Z25" s="439" t="s">
        <v>173</v>
      </c>
      <c r="AA25" s="440"/>
      <c r="AB25" s="440"/>
      <c r="AC25" s="440"/>
      <c r="AD25" s="440"/>
      <c r="AE25" s="440"/>
      <c r="AF25" s="440"/>
      <c r="AG25" s="441"/>
      <c r="AH25" s="442" t="s">
        <v>145</v>
      </c>
      <c r="AI25" s="443"/>
      <c r="AJ25" s="443"/>
      <c r="AK25" s="443"/>
      <c r="AL25" s="444"/>
      <c r="AM25" s="442" t="s">
        <v>127</v>
      </c>
      <c r="AN25" s="443"/>
      <c r="AO25" s="443"/>
      <c r="AP25" s="443"/>
      <c r="AQ25" s="443"/>
      <c r="AR25" s="444"/>
      <c r="AS25" s="442" t="s">
        <v>145</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1888899</v>
      </c>
      <c r="BO25" s="462"/>
      <c r="BP25" s="462"/>
      <c r="BQ25" s="462"/>
      <c r="BR25" s="462"/>
      <c r="BS25" s="462"/>
      <c r="BT25" s="462"/>
      <c r="BU25" s="463"/>
      <c r="BV25" s="461">
        <v>2251885</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15">
      <c r="A26" s="185"/>
      <c r="B26" s="498"/>
      <c r="C26" s="499"/>
      <c r="D26" s="500"/>
      <c r="E26" s="439" t="s">
        <v>175</v>
      </c>
      <c r="F26" s="440"/>
      <c r="G26" s="440"/>
      <c r="H26" s="440"/>
      <c r="I26" s="440"/>
      <c r="J26" s="440"/>
      <c r="K26" s="441"/>
      <c r="L26" s="442">
        <v>1</v>
      </c>
      <c r="M26" s="443"/>
      <c r="N26" s="443"/>
      <c r="O26" s="443"/>
      <c r="P26" s="444"/>
      <c r="Q26" s="442">
        <v>6030</v>
      </c>
      <c r="R26" s="443"/>
      <c r="S26" s="443"/>
      <c r="T26" s="443"/>
      <c r="U26" s="443"/>
      <c r="V26" s="444"/>
      <c r="W26" s="508"/>
      <c r="X26" s="499"/>
      <c r="Y26" s="500"/>
      <c r="Z26" s="439" t="s">
        <v>176</v>
      </c>
      <c r="AA26" s="521"/>
      <c r="AB26" s="521"/>
      <c r="AC26" s="521"/>
      <c r="AD26" s="521"/>
      <c r="AE26" s="521"/>
      <c r="AF26" s="521"/>
      <c r="AG26" s="522"/>
      <c r="AH26" s="442">
        <v>6</v>
      </c>
      <c r="AI26" s="443"/>
      <c r="AJ26" s="443"/>
      <c r="AK26" s="443"/>
      <c r="AL26" s="444"/>
      <c r="AM26" s="442">
        <v>17040</v>
      </c>
      <c r="AN26" s="443"/>
      <c r="AO26" s="443"/>
      <c r="AP26" s="443"/>
      <c r="AQ26" s="443"/>
      <c r="AR26" s="444"/>
      <c r="AS26" s="442">
        <v>2840</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5"/>
      <c r="B27" s="498"/>
      <c r="C27" s="499"/>
      <c r="D27" s="500"/>
      <c r="E27" s="439" t="s">
        <v>178</v>
      </c>
      <c r="F27" s="440"/>
      <c r="G27" s="440"/>
      <c r="H27" s="440"/>
      <c r="I27" s="440"/>
      <c r="J27" s="440"/>
      <c r="K27" s="441"/>
      <c r="L27" s="442">
        <v>1</v>
      </c>
      <c r="M27" s="443"/>
      <c r="N27" s="443"/>
      <c r="O27" s="443"/>
      <c r="P27" s="444"/>
      <c r="Q27" s="442">
        <v>3210</v>
      </c>
      <c r="R27" s="443"/>
      <c r="S27" s="443"/>
      <c r="T27" s="443"/>
      <c r="U27" s="443"/>
      <c r="V27" s="444"/>
      <c r="W27" s="508"/>
      <c r="X27" s="499"/>
      <c r="Y27" s="500"/>
      <c r="Z27" s="439" t="s">
        <v>179</v>
      </c>
      <c r="AA27" s="440"/>
      <c r="AB27" s="440"/>
      <c r="AC27" s="440"/>
      <c r="AD27" s="440"/>
      <c r="AE27" s="440"/>
      <c r="AF27" s="440"/>
      <c r="AG27" s="441"/>
      <c r="AH27" s="442">
        <v>17</v>
      </c>
      <c r="AI27" s="443"/>
      <c r="AJ27" s="443"/>
      <c r="AK27" s="443"/>
      <c r="AL27" s="444"/>
      <c r="AM27" s="442">
        <v>51806</v>
      </c>
      <c r="AN27" s="443"/>
      <c r="AO27" s="443"/>
      <c r="AP27" s="443"/>
      <c r="AQ27" s="443"/>
      <c r="AR27" s="444"/>
      <c r="AS27" s="442">
        <v>3047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498619</v>
      </c>
      <c r="BO27" s="470"/>
      <c r="BP27" s="470"/>
      <c r="BQ27" s="470"/>
      <c r="BR27" s="470"/>
      <c r="BS27" s="470"/>
      <c r="BT27" s="470"/>
      <c r="BU27" s="471"/>
      <c r="BV27" s="469">
        <v>498503</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15">
      <c r="A28" s="185"/>
      <c r="B28" s="498"/>
      <c r="C28" s="499"/>
      <c r="D28" s="500"/>
      <c r="E28" s="439" t="s">
        <v>181</v>
      </c>
      <c r="F28" s="440"/>
      <c r="G28" s="440"/>
      <c r="H28" s="440"/>
      <c r="I28" s="440"/>
      <c r="J28" s="440"/>
      <c r="K28" s="441"/>
      <c r="L28" s="442">
        <v>1</v>
      </c>
      <c r="M28" s="443"/>
      <c r="N28" s="443"/>
      <c r="O28" s="443"/>
      <c r="P28" s="444"/>
      <c r="Q28" s="442">
        <v>2660</v>
      </c>
      <c r="R28" s="443"/>
      <c r="S28" s="443"/>
      <c r="T28" s="443"/>
      <c r="U28" s="443"/>
      <c r="V28" s="444"/>
      <c r="W28" s="508"/>
      <c r="X28" s="499"/>
      <c r="Y28" s="500"/>
      <c r="Z28" s="439" t="s">
        <v>182</v>
      </c>
      <c r="AA28" s="440"/>
      <c r="AB28" s="440"/>
      <c r="AC28" s="440"/>
      <c r="AD28" s="440"/>
      <c r="AE28" s="440"/>
      <c r="AF28" s="440"/>
      <c r="AG28" s="441"/>
      <c r="AH28" s="442" t="s">
        <v>145</v>
      </c>
      <c r="AI28" s="443"/>
      <c r="AJ28" s="443"/>
      <c r="AK28" s="443"/>
      <c r="AL28" s="444"/>
      <c r="AM28" s="442" t="s">
        <v>145</v>
      </c>
      <c r="AN28" s="443"/>
      <c r="AO28" s="443"/>
      <c r="AP28" s="443"/>
      <c r="AQ28" s="443"/>
      <c r="AR28" s="444"/>
      <c r="AS28" s="442" t="s">
        <v>145</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3981289</v>
      </c>
      <c r="BO28" s="462"/>
      <c r="BP28" s="462"/>
      <c r="BQ28" s="462"/>
      <c r="BR28" s="462"/>
      <c r="BS28" s="462"/>
      <c r="BT28" s="462"/>
      <c r="BU28" s="463"/>
      <c r="BV28" s="461">
        <v>3714149</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15">
      <c r="A29" s="185"/>
      <c r="B29" s="498"/>
      <c r="C29" s="499"/>
      <c r="D29" s="500"/>
      <c r="E29" s="439" t="s">
        <v>184</v>
      </c>
      <c r="F29" s="440"/>
      <c r="G29" s="440"/>
      <c r="H29" s="440"/>
      <c r="I29" s="440"/>
      <c r="J29" s="440"/>
      <c r="K29" s="441"/>
      <c r="L29" s="442">
        <v>17</v>
      </c>
      <c r="M29" s="443"/>
      <c r="N29" s="443"/>
      <c r="O29" s="443"/>
      <c r="P29" s="444"/>
      <c r="Q29" s="442">
        <v>2460</v>
      </c>
      <c r="R29" s="443"/>
      <c r="S29" s="443"/>
      <c r="T29" s="443"/>
      <c r="U29" s="443"/>
      <c r="V29" s="444"/>
      <c r="W29" s="509"/>
      <c r="X29" s="510"/>
      <c r="Y29" s="511"/>
      <c r="Z29" s="439" t="s">
        <v>185</v>
      </c>
      <c r="AA29" s="440"/>
      <c r="AB29" s="440"/>
      <c r="AC29" s="440"/>
      <c r="AD29" s="440"/>
      <c r="AE29" s="440"/>
      <c r="AF29" s="440"/>
      <c r="AG29" s="441"/>
      <c r="AH29" s="442">
        <v>228</v>
      </c>
      <c r="AI29" s="443"/>
      <c r="AJ29" s="443"/>
      <c r="AK29" s="443"/>
      <c r="AL29" s="444"/>
      <c r="AM29" s="442">
        <v>672568</v>
      </c>
      <c r="AN29" s="443"/>
      <c r="AO29" s="443"/>
      <c r="AP29" s="443"/>
      <c r="AQ29" s="443"/>
      <c r="AR29" s="444"/>
      <c r="AS29" s="442">
        <v>2950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184699</v>
      </c>
      <c r="BO29" s="467"/>
      <c r="BP29" s="467"/>
      <c r="BQ29" s="467"/>
      <c r="BR29" s="467"/>
      <c r="BS29" s="467"/>
      <c r="BT29" s="467"/>
      <c r="BU29" s="468"/>
      <c r="BV29" s="466">
        <v>184085</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94.9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5519953</v>
      </c>
      <c r="BO30" s="470"/>
      <c r="BP30" s="470"/>
      <c r="BQ30" s="470"/>
      <c r="BR30" s="470"/>
      <c r="BS30" s="470"/>
      <c r="BT30" s="470"/>
      <c r="BU30" s="471"/>
      <c r="BV30" s="469">
        <v>5494847</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9" t="s">
        <v>194</v>
      </c>
      <c r="D33" s="429"/>
      <c r="E33" s="428" t="s">
        <v>195</v>
      </c>
      <c r="F33" s="428"/>
      <c r="G33" s="428"/>
      <c r="H33" s="428"/>
      <c r="I33" s="428"/>
      <c r="J33" s="428"/>
      <c r="K33" s="428"/>
      <c r="L33" s="428"/>
      <c r="M33" s="428"/>
      <c r="N33" s="428"/>
      <c r="O33" s="428"/>
      <c r="P33" s="428"/>
      <c r="Q33" s="428"/>
      <c r="R33" s="428"/>
      <c r="S33" s="428"/>
      <c r="T33" s="214"/>
      <c r="U33" s="429" t="s">
        <v>196</v>
      </c>
      <c r="V33" s="429"/>
      <c r="W33" s="428" t="s">
        <v>195</v>
      </c>
      <c r="X33" s="428"/>
      <c r="Y33" s="428"/>
      <c r="Z33" s="428"/>
      <c r="AA33" s="428"/>
      <c r="AB33" s="428"/>
      <c r="AC33" s="428"/>
      <c r="AD33" s="428"/>
      <c r="AE33" s="428"/>
      <c r="AF33" s="428"/>
      <c r="AG33" s="428"/>
      <c r="AH33" s="428"/>
      <c r="AI33" s="428"/>
      <c r="AJ33" s="428"/>
      <c r="AK33" s="428"/>
      <c r="AL33" s="214"/>
      <c r="AM33" s="429" t="s">
        <v>197</v>
      </c>
      <c r="AN33" s="429"/>
      <c r="AO33" s="428" t="s">
        <v>195</v>
      </c>
      <c r="AP33" s="428"/>
      <c r="AQ33" s="428"/>
      <c r="AR33" s="428"/>
      <c r="AS33" s="428"/>
      <c r="AT33" s="428"/>
      <c r="AU33" s="428"/>
      <c r="AV33" s="428"/>
      <c r="AW33" s="428"/>
      <c r="AX33" s="428"/>
      <c r="AY33" s="428"/>
      <c r="AZ33" s="428"/>
      <c r="BA33" s="428"/>
      <c r="BB33" s="428"/>
      <c r="BC33" s="428"/>
      <c r="BD33" s="215"/>
      <c r="BE33" s="428" t="s">
        <v>198</v>
      </c>
      <c r="BF33" s="428"/>
      <c r="BG33" s="428" t="s">
        <v>199</v>
      </c>
      <c r="BH33" s="428"/>
      <c r="BI33" s="428"/>
      <c r="BJ33" s="428"/>
      <c r="BK33" s="428"/>
      <c r="BL33" s="428"/>
      <c r="BM33" s="428"/>
      <c r="BN33" s="428"/>
      <c r="BO33" s="428"/>
      <c r="BP33" s="428"/>
      <c r="BQ33" s="428"/>
      <c r="BR33" s="428"/>
      <c r="BS33" s="428"/>
      <c r="BT33" s="428"/>
      <c r="BU33" s="428"/>
      <c r="BV33" s="215"/>
      <c r="BW33" s="429" t="s">
        <v>198</v>
      </c>
      <c r="BX33" s="429"/>
      <c r="BY33" s="428" t="s">
        <v>200</v>
      </c>
      <c r="BZ33" s="428"/>
      <c r="CA33" s="428"/>
      <c r="CB33" s="428"/>
      <c r="CC33" s="428"/>
      <c r="CD33" s="428"/>
      <c r="CE33" s="428"/>
      <c r="CF33" s="428"/>
      <c r="CG33" s="428"/>
      <c r="CH33" s="428"/>
      <c r="CI33" s="428"/>
      <c r="CJ33" s="428"/>
      <c r="CK33" s="428"/>
      <c r="CL33" s="428"/>
      <c r="CM33" s="428"/>
      <c r="CN33" s="214"/>
      <c r="CO33" s="429" t="s">
        <v>201</v>
      </c>
      <c r="CP33" s="429"/>
      <c r="CQ33" s="428" t="s">
        <v>202</v>
      </c>
      <c r="CR33" s="428"/>
      <c r="CS33" s="428"/>
      <c r="CT33" s="428"/>
      <c r="CU33" s="428"/>
      <c r="CV33" s="428"/>
      <c r="CW33" s="428"/>
      <c r="CX33" s="428"/>
      <c r="CY33" s="428"/>
      <c r="CZ33" s="428"/>
      <c r="DA33" s="428"/>
      <c r="DB33" s="428"/>
      <c r="DC33" s="428"/>
      <c r="DD33" s="428"/>
      <c r="DE33" s="428"/>
      <c r="DF33" s="214"/>
      <c r="DG33" s="427" t="s">
        <v>203</v>
      </c>
      <c r="DH33" s="427"/>
      <c r="DI33" s="216"/>
      <c r="DJ33" s="184"/>
      <c r="DK33" s="184"/>
      <c r="DL33" s="184"/>
      <c r="DM33" s="184"/>
      <c r="DN33" s="184"/>
      <c r="DO33" s="184"/>
    </row>
    <row r="34" spans="1:119" ht="32.25" customHeight="1" x14ac:dyDescent="0.15">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2"/>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2"/>
      <c r="BE34" s="425" t="str">
        <f>IF(BG34="","",MAX(C34:D43,U34:V43,AM34:AN43)+1)</f>
        <v/>
      </c>
      <c r="BF34" s="425"/>
      <c r="BG34" s="424"/>
      <c r="BH34" s="424"/>
      <c r="BI34" s="424"/>
      <c r="BJ34" s="424"/>
      <c r="BK34" s="424"/>
      <c r="BL34" s="424"/>
      <c r="BM34" s="424"/>
      <c r="BN34" s="424"/>
      <c r="BO34" s="424"/>
      <c r="BP34" s="424"/>
      <c r="BQ34" s="424"/>
      <c r="BR34" s="424"/>
      <c r="BS34" s="424"/>
      <c r="BT34" s="424"/>
      <c r="BU34" s="424"/>
      <c r="BV34" s="212"/>
      <c r="BW34" s="425">
        <f>IF(BY34="","",MAX(C34:D43,U34:V43,AM34:AN43,BE34:BF43)+1)</f>
        <v>6</v>
      </c>
      <c r="BX34" s="425"/>
      <c r="BY34" s="424" t="str">
        <f>IF('各会計、関係団体の財政状況及び健全化判断比率'!B68="","",'各会計、関係団体の財政状況及び健全化判断比率'!B68)</f>
        <v>沖縄県後期高齢者医療広域連合（一般会計）</v>
      </c>
      <c r="BZ34" s="424"/>
      <c r="CA34" s="424"/>
      <c r="CB34" s="424"/>
      <c r="CC34" s="424"/>
      <c r="CD34" s="424"/>
      <c r="CE34" s="424"/>
      <c r="CF34" s="424"/>
      <c r="CG34" s="424"/>
      <c r="CH34" s="424"/>
      <c r="CI34" s="424"/>
      <c r="CJ34" s="424"/>
      <c r="CK34" s="424"/>
      <c r="CL34" s="424"/>
      <c r="CM34" s="424"/>
      <c r="CN34" s="212"/>
      <c r="CO34" s="425">
        <f>IF(CQ34="","",MAX(C34:D43,U34:V43,AM34:AN43,BE34:BF43,BW34:BX43)+1)</f>
        <v>16</v>
      </c>
      <c r="CP34" s="425"/>
      <c r="CQ34" s="424" t="str">
        <f>IF('各会計、関係団体の財政状況及び健全化判断比率'!BS7="","",'各会計、関係団体の財政状況及び健全化判断比率'!BS7)</f>
        <v>一般社団法人　北谷地域振興センター</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
      </c>
      <c r="DH34" s="426"/>
      <c r="DI34" s="216"/>
      <c r="DJ34" s="184"/>
      <c r="DK34" s="184"/>
      <c r="DL34" s="184"/>
      <c r="DM34" s="184"/>
      <c r="DN34" s="184"/>
      <c r="DO34" s="184"/>
    </row>
    <row r="35" spans="1:119" ht="32.25" customHeight="1" x14ac:dyDescent="0.15">
      <c r="A35" s="185"/>
      <c r="B35" s="211"/>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2"/>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2"/>
      <c r="AM35" s="425">
        <f t="shared" ref="AM35:AM43" si="0">IF(AO35="","",AM34+1)</f>
        <v>5</v>
      </c>
      <c r="AN35" s="425"/>
      <c r="AO35" s="424" t="str">
        <f>IF('各会計、関係団体の財政状況及び健全化判断比率'!B31="","",'各会計、関係団体の財政状況及び健全化判断比率'!B31)</f>
        <v>下水道事業会計</v>
      </c>
      <c r="AP35" s="424"/>
      <c r="AQ35" s="424"/>
      <c r="AR35" s="424"/>
      <c r="AS35" s="424"/>
      <c r="AT35" s="424"/>
      <c r="AU35" s="424"/>
      <c r="AV35" s="424"/>
      <c r="AW35" s="424"/>
      <c r="AX35" s="424"/>
      <c r="AY35" s="424"/>
      <c r="AZ35" s="424"/>
      <c r="BA35" s="424"/>
      <c r="BB35" s="424"/>
      <c r="BC35" s="424"/>
      <c r="BD35" s="212"/>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2"/>
      <c r="BW35" s="425">
        <f t="shared" ref="BW35:BW43" si="2">IF(BY35="","",BW34+1)</f>
        <v>7</v>
      </c>
      <c r="BX35" s="425"/>
      <c r="BY35" s="424" t="str">
        <f>IF('各会計、関係団体の財政状況及び健全化判断比率'!B69="","",'各会計、関係団体の財政状況及び健全化判断比率'!B69)</f>
        <v>沖縄県後期高齢者医療広域連合（特別会計）</v>
      </c>
      <c r="BZ35" s="424"/>
      <c r="CA35" s="424"/>
      <c r="CB35" s="424"/>
      <c r="CC35" s="424"/>
      <c r="CD35" s="424"/>
      <c r="CE35" s="424"/>
      <c r="CF35" s="424"/>
      <c r="CG35" s="424"/>
      <c r="CH35" s="424"/>
      <c r="CI35" s="424"/>
      <c r="CJ35" s="424"/>
      <c r="CK35" s="424"/>
      <c r="CL35" s="424"/>
      <c r="CM35" s="424"/>
      <c r="CN35" s="212"/>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15">
      <c r="A36" s="185"/>
      <c r="B36" s="211"/>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2"/>
      <c r="U36" s="425" t="str">
        <f t="shared" ref="U36:U43" si="4">IF(W36="","",U35+1)</f>
        <v/>
      </c>
      <c r="V36" s="425"/>
      <c r="W36" s="424"/>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t="str">
        <f t="shared" si="1"/>
        <v/>
      </c>
      <c r="BF36" s="425"/>
      <c r="BG36" s="424"/>
      <c r="BH36" s="424"/>
      <c r="BI36" s="424"/>
      <c r="BJ36" s="424"/>
      <c r="BK36" s="424"/>
      <c r="BL36" s="424"/>
      <c r="BM36" s="424"/>
      <c r="BN36" s="424"/>
      <c r="BO36" s="424"/>
      <c r="BP36" s="424"/>
      <c r="BQ36" s="424"/>
      <c r="BR36" s="424"/>
      <c r="BS36" s="424"/>
      <c r="BT36" s="424"/>
      <c r="BU36" s="424"/>
      <c r="BV36" s="212"/>
      <c r="BW36" s="425">
        <f t="shared" si="2"/>
        <v>8</v>
      </c>
      <c r="BX36" s="425"/>
      <c r="BY36" s="424" t="str">
        <f>IF('各会計、関係団体の財政状況及び健全化判断比率'!B70="","",'各会計、関係団体の財政状況及び健全化判断比率'!B70)</f>
        <v>倉浜衛生施設組合</v>
      </c>
      <c r="BZ36" s="424"/>
      <c r="CA36" s="424"/>
      <c r="CB36" s="424"/>
      <c r="CC36" s="424"/>
      <c r="CD36" s="424"/>
      <c r="CE36" s="424"/>
      <c r="CF36" s="424"/>
      <c r="CG36" s="424"/>
      <c r="CH36" s="424"/>
      <c r="CI36" s="424"/>
      <c r="CJ36" s="424"/>
      <c r="CK36" s="424"/>
      <c r="CL36" s="424"/>
      <c r="CM36" s="424"/>
      <c r="CN36" s="212"/>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15">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t="str">
        <f t="shared" si="4"/>
        <v/>
      </c>
      <c r="V37" s="425"/>
      <c r="W37" s="424"/>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9</v>
      </c>
      <c r="BX37" s="425"/>
      <c r="BY37" s="424" t="str">
        <f>IF('各会計、関係団体の財政状況及び健全化判断比率'!B71="","",'各会計、関係団体の財政状況及び健全化判断比率'!B71)</f>
        <v>中部広域市町村圏事務組合（一般会計）</v>
      </c>
      <c r="BZ37" s="424"/>
      <c r="CA37" s="424"/>
      <c r="CB37" s="424"/>
      <c r="CC37" s="424"/>
      <c r="CD37" s="424"/>
      <c r="CE37" s="424"/>
      <c r="CF37" s="424"/>
      <c r="CG37" s="424"/>
      <c r="CH37" s="424"/>
      <c r="CI37" s="424"/>
      <c r="CJ37" s="424"/>
      <c r="CK37" s="424"/>
      <c r="CL37" s="424"/>
      <c r="CM37" s="424"/>
      <c r="CN37" s="212"/>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
      </c>
      <c r="DH37" s="426"/>
      <c r="DI37" s="216"/>
      <c r="DJ37" s="184"/>
      <c r="DK37" s="184"/>
      <c r="DL37" s="184"/>
      <c r="DM37" s="184"/>
      <c r="DN37" s="184"/>
      <c r="DO37" s="184"/>
    </row>
    <row r="38" spans="1:119" ht="32.25" customHeight="1" x14ac:dyDescent="0.15">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10</v>
      </c>
      <c r="BX38" s="425"/>
      <c r="BY38" s="424" t="str">
        <f>IF('各会計、関係団体の財政状況及び健全化判断比率'!B72="","",'各会計、関係団体の財政状況及び健全化判断比率'!B72)</f>
        <v>中部広域市町村圏事務組合（特別会計）</v>
      </c>
      <c r="BZ38" s="424"/>
      <c r="CA38" s="424"/>
      <c r="CB38" s="424"/>
      <c r="CC38" s="424"/>
      <c r="CD38" s="424"/>
      <c r="CE38" s="424"/>
      <c r="CF38" s="424"/>
      <c r="CG38" s="424"/>
      <c r="CH38" s="424"/>
      <c r="CI38" s="424"/>
      <c r="CJ38" s="424"/>
      <c r="CK38" s="424"/>
      <c r="CL38" s="424"/>
      <c r="CM38" s="424"/>
      <c r="CN38" s="212"/>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15">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f t="shared" si="2"/>
        <v>11</v>
      </c>
      <c r="BX39" s="425"/>
      <c r="BY39" s="424" t="str">
        <f>IF('各会計、関係団体の財政状況及び健全化判断比率'!B73="","",'各会計、関係団体の財政状況及び健全化判断比率'!B73)</f>
        <v>沖縄県市町村総合事務組合</v>
      </c>
      <c r="BZ39" s="424"/>
      <c r="CA39" s="424"/>
      <c r="CB39" s="424"/>
      <c r="CC39" s="424"/>
      <c r="CD39" s="424"/>
      <c r="CE39" s="424"/>
      <c r="CF39" s="424"/>
      <c r="CG39" s="424"/>
      <c r="CH39" s="424"/>
      <c r="CI39" s="424"/>
      <c r="CJ39" s="424"/>
      <c r="CK39" s="424"/>
      <c r="CL39" s="424"/>
      <c r="CM39" s="424"/>
      <c r="CN39" s="212"/>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15">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f t="shared" si="2"/>
        <v>12</v>
      </c>
      <c r="BX40" s="425"/>
      <c r="BY40" s="424" t="str">
        <f>IF('各会計、関係団体の財政状況及び健全化判断比率'!B74="","",'各会計、関係団体の財政状況及び健全化判断比率'!B74)</f>
        <v>比謝川行政事務組合（一般会計）</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15">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f t="shared" si="2"/>
        <v>13</v>
      </c>
      <c r="BX41" s="425"/>
      <c r="BY41" s="424" t="str">
        <f>IF('各会計、関係団体の財政状況及び健全化判断比率'!B75="","",'各会計、関係団体の財政状況及び健全化判断比率'!B75)</f>
        <v>比謝川行政事務組合（特別会計）</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15">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f t="shared" si="2"/>
        <v>14</v>
      </c>
      <c r="BX42" s="425"/>
      <c r="BY42" s="424" t="str">
        <f>IF('各会計、関係団体の財政状況及び健全化判断比率'!B76="","",'各会計、関係団体の財政状況及び健全化判断比率'!B76)</f>
        <v>沖縄県介護保険広域連合（一般会計）</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15">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f t="shared" si="2"/>
        <v>15</v>
      </c>
      <c r="BX43" s="425"/>
      <c r="BY43" s="424" t="str">
        <f>IF('各会計、関係団体の財政状況及び健全化判断比率'!B77="","",'各会計、関係団体の財政状況及び健全化判断比率'!B77)</f>
        <v>沖縄県介護保険広域連合（特別会計）</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g4QmYTdkX5z2k4+kjEuqSwyMmVbYNzDPFRZzcDSLhud9sAmhLhMtmavHqNga9SDQmmZsoZkfP8MdDxoMrEftgQ==" saltValue="OuVy0uDQSkCmohHkN+sW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562</v>
      </c>
      <c r="D34" s="1248"/>
      <c r="E34" s="1249"/>
      <c r="F34" s="32">
        <v>34.979999999999997</v>
      </c>
      <c r="G34" s="33">
        <v>36.06</v>
      </c>
      <c r="H34" s="33">
        <v>35.74</v>
      </c>
      <c r="I34" s="33">
        <v>36.97</v>
      </c>
      <c r="J34" s="34">
        <v>35.619999999999997</v>
      </c>
      <c r="K34" s="22"/>
      <c r="L34" s="22"/>
      <c r="M34" s="22"/>
      <c r="N34" s="22"/>
      <c r="O34" s="22"/>
      <c r="P34" s="22"/>
    </row>
    <row r="35" spans="1:16" ht="39" customHeight="1" x14ac:dyDescent="0.15">
      <c r="A35" s="22"/>
      <c r="B35" s="35"/>
      <c r="C35" s="1242" t="s">
        <v>563</v>
      </c>
      <c r="D35" s="1243"/>
      <c r="E35" s="1244"/>
      <c r="F35" s="36">
        <v>2.89</v>
      </c>
      <c r="G35" s="37">
        <v>5.79</v>
      </c>
      <c r="H35" s="37">
        <v>7.24</v>
      </c>
      <c r="I35" s="37">
        <v>9.0500000000000007</v>
      </c>
      <c r="J35" s="38">
        <v>9.86</v>
      </c>
      <c r="K35" s="22"/>
      <c r="L35" s="22"/>
      <c r="M35" s="22"/>
      <c r="N35" s="22"/>
      <c r="O35" s="22"/>
      <c r="P35" s="22"/>
    </row>
    <row r="36" spans="1:16" ht="39" customHeight="1" x14ac:dyDescent="0.15">
      <c r="A36" s="22"/>
      <c r="B36" s="35"/>
      <c r="C36" s="1242" t="s">
        <v>564</v>
      </c>
      <c r="D36" s="1243"/>
      <c r="E36" s="1244"/>
      <c r="F36" s="36" t="s">
        <v>515</v>
      </c>
      <c r="G36" s="37">
        <v>1.84</v>
      </c>
      <c r="H36" s="37">
        <v>1.95</v>
      </c>
      <c r="I36" s="37">
        <v>3.34</v>
      </c>
      <c r="J36" s="38">
        <v>3.57</v>
      </c>
      <c r="K36" s="22"/>
      <c r="L36" s="22"/>
      <c r="M36" s="22"/>
      <c r="N36" s="22"/>
      <c r="O36" s="22"/>
      <c r="P36" s="22"/>
    </row>
    <row r="37" spans="1:16" ht="39" customHeight="1" x14ac:dyDescent="0.15">
      <c r="A37" s="22"/>
      <c r="B37" s="35"/>
      <c r="C37" s="1242" t="s">
        <v>565</v>
      </c>
      <c r="D37" s="1243"/>
      <c r="E37" s="1244"/>
      <c r="F37" s="36">
        <v>5.22</v>
      </c>
      <c r="G37" s="37">
        <v>4.5</v>
      </c>
      <c r="H37" s="37">
        <v>0.45</v>
      </c>
      <c r="I37" s="37">
        <v>0.18</v>
      </c>
      <c r="J37" s="38">
        <v>0.75</v>
      </c>
      <c r="K37" s="22"/>
      <c r="L37" s="22"/>
      <c r="M37" s="22"/>
      <c r="N37" s="22"/>
      <c r="O37" s="22"/>
      <c r="P37" s="22"/>
    </row>
    <row r="38" spans="1:16" ht="39" customHeight="1" x14ac:dyDescent="0.15">
      <c r="A38" s="22"/>
      <c r="B38" s="35"/>
      <c r="C38" s="1242" t="s">
        <v>566</v>
      </c>
      <c r="D38" s="1243"/>
      <c r="E38" s="1244"/>
      <c r="F38" s="36">
        <v>0.03</v>
      </c>
      <c r="G38" s="37">
        <v>0.04</v>
      </c>
      <c r="H38" s="37">
        <v>0.04</v>
      </c>
      <c r="I38" s="37">
        <v>0.01</v>
      </c>
      <c r="J38" s="38">
        <v>0.04</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568</v>
      </c>
      <c r="D43" s="1246"/>
      <c r="E43" s="1247"/>
      <c r="F43" s="41">
        <v>2.75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mxGuGQKNIUsWFWsUkZ0ikw6hNjIUur1jpaJO95mao94Eq+ydr0x7SHAzXqAG8Kq9SoE4j3gns44BBoX/p90jg==" saltValue="N7JXSM0IQT9xCZR3icRa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9" zoomScale="70" zoomScaleNormal="70"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806</v>
      </c>
      <c r="L45" s="60">
        <v>783</v>
      </c>
      <c r="M45" s="60">
        <v>776</v>
      </c>
      <c r="N45" s="60">
        <v>818</v>
      </c>
      <c r="O45" s="61">
        <v>874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95</v>
      </c>
      <c r="L48" s="64">
        <v>35</v>
      </c>
      <c r="M48" s="64">
        <v>49</v>
      </c>
      <c r="N48" s="64">
        <v>69</v>
      </c>
      <c r="O48" s="65">
        <v>44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112</v>
      </c>
      <c r="L49" s="64">
        <v>108</v>
      </c>
      <c r="M49" s="64">
        <v>115</v>
      </c>
      <c r="N49" s="64">
        <v>126</v>
      </c>
      <c r="O49" s="65">
        <v>135</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515</v>
      </c>
      <c r="L50" s="64" t="s">
        <v>515</v>
      </c>
      <c r="M50" s="64" t="s">
        <v>515</v>
      </c>
      <c r="N50" s="64" t="s">
        <v>515</v>
      </c>
      <c r="O50" s="65" t="s">
        <v>515</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722</v>
      </c>
      <c r="L52" s="64">
        <v>732</v>
      </c>
      <c r="M52" s="64">
        <v>739</v>
      </c>
      <c r="N52" s="64">
        <v>735</v>
      </c>
      <c r="O52" s="65">
        <v>744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291</v>
      </c>
      <c r="L53" s="69">
        <v>194</v>
      </c>
      <c r="M53" s="69">
        <v>201</v>
      </c>
      <c r="N53" s="69">
        <v>278</v>
      </c>
      <c r="O53" s="70">
        <v>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XPJOkcedz2EO5zNXkbU8YRXGeZ0q33vyRNRz8TWMzOUdoDoqnYHNUugHsrAtw+udLld1HESpDrvYLgnJ69Y0A==" saltValue="ikX7qZJd4t63sUmPyhdF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70" zoomScaleNormal="70" zoomScaleSheetLayoutView="100" workbookViewId="0">
      <selection activeCell="S40" sqref="S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6621</v>
      </c>
      <c r="J41" s="104">
        <v>6379</v>
      </c>
      <c r="K41" s="104">
        <v>6568</v>
      </c>
      <c r="L41" s="104">
        <v>6620</v>
      </c>
      <c r="M41" s="105">
        <v>6327</v>
      </c>
    </row>
    <row r="42" spans="2:13" ht="27.75" customHeight="1" x14ac:dyDescent="0.15">
      <c r="B42" s="1278"/>
      <c r="C42" s="1279"/>
      <c r="D42" s="106"/>
      <c r="E42" s="1282" t="s">
        <v>32</v>
      </c>
      <c r="F42" s="1282"/>
      <c r="G42" s="1282"/>
      <c r="H42" s="1283"/>
      <c r="I42" s="107">
        <v>1285</v>
      </c>
      <c r="J42" s="108">
        <v>1107</v>
      </c>
      <c r="K42" s="108">
        <v>898</v>
      </c>
      <c r="L42" s="108">
        <v>631</v>
      </c>
      <c r="M42" s="109">
        <v>462</v>
      </c>
    </row>
    <row r="43" spans="2:13" ht="27.75" customHeight="1" x14ac:dyDescent="0.15">
      <c r="B43" s="1278"/>
      <c r="C43" s="1279"/>
      <c r="D43" s="106"/>
      <c r="E43" s="1282" t="s">
        <v>33</v>
      </c>
      <c r="F43" s="1282"/>
      <c r="G43" s="1282"/>
      <c r="H43" s="1283"/>
      <c r="I43" s="107">
        <v>1420</v>
      </c>
      <c r="J43" s="108">
        <v>1147</v>
      </c>
      <c r="K43" s="108">
        <v>900</v>
      </c>
      <c r="L43" s="108">
        <v>590</v>
      </c>
      <c r="M43" s="109">
        <v>587</v>
      </c>
    </row>
    <row r="44" spans="2:13" ht="27.75" customHeight="1" x14ac:dyDescent="0.15">
      <c r="B44" s="1278"/>
      <c r="C44" s="1279"/>
      <c r="D44" s="106"/>
      <c r="E44" s="1282" t="s">
        <v>34</v>
      </c>
      <c r="F44" s="1282"/>
      <c r="G44" s="1282"/>
      <c r="H44" s="1283"/>
      <c r="I44" s="107">
        <v>727</v>
      </c>
      <c r="J44" s="108">
        <v>647</v>
      </c>
      <c r="K44" s="108">
        <v>556</v>
      </c>
      <c r="L44" s="108">
        <v>492</v>
      </c>
      <c r="M44" s="109">
        <v>492</v>
      </c>
    </row>
    <row r="45" spans="2:13" ht="27.75" customHeight="1" x14ac:dyDescent="0.15">
      <c r="B45" s="1278"/>
      <c r="C45" s="1279"/>
      <c r="D45" s="106"/>
      <c r="E45" s="1282" t="s">
        <v>35</v>
      </c>
      <c r="F45" s="1282"/>
      <c r="G45" s="1282"/>
      <c r="H45" s="1283"/>
      <c r="I45" s="107">
        <v>475</v>
      </c>
      <c r="J45" s="108">
        <v>336</v>
      </c>
      <c r="K45" s="108">
        <v>319</v>
      </c>
      <c r="L45" s="108">
        <v>279</v>
      </c>
      <c r="M45" s="109">
        <v>162</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7161</v>
      </c>
      <c r="J50" s="108">
        <v>6603</v>
      </c>
      <c r="K50" s="108">
        <v>8204</v>
      </c>
      <c r="L50" s="108">
        <v>7919</v>
      </c>
      <c r="M50" s="109">
        <v>8191</v>
      </c>
    </row>
    <row r="51" spans="2:13" ht="27.75" customHeight="1" x14ac:dyDescent="0.15">
      <c r="B51" s="1278"/>
      <c r="C51" s="1279"/>
      <c r="D51" s="106"/>
      <c r="E51" s="1282" t="s">
        <v>42</v>
      </c>
      <c r="F51" s="1282"/>
      <c r="G51" s="1282"/>
      <c r="H51" s="1283"/>
      <c r="I51" s="107">
        <v>827</v>
      </c>
      <c r="J51" s="108">
        <v>668</v>
      </c>
      <c r="K51" s="108">
        <v>510</v>
      </c>
      <c r="L51" s="108">
        <v>351</v>
      </c>
      <c r="M51" s="109">
        <v>193</v>
      </c>
    </row>
    <row r="52" spans="2:13" ht="27.75" customHeight="1" x14ac:dyDescent="0.15">
      <c r="B52" s="1280"/>
      <c r="C52" s="1281"/>
      <c r="D52" s="106"/>
      <c r="E52" s="1282" t="s">
        <v>43</v>
      </c>
      <c r="F52" s="1282"/>
      <c r="G52" s="1282"/>
      <c r="H52" s="1283"/>
      <c r="I52" s="107">
        <v>6932</v>
      </c>
      <c r="J52" s="108">
        <v>7098</v>
      </c>
      <c r="K52" s="108">
        <v>7382</v>
      </c>
      <c r="L52" s="108">
        <v>7731</v>
      </c>
      <c r="M52" s="109">
        <v>7764</v>
      </c>
    </row>
    <row r="53" spans="2:13" ht="27.75" customHeight="1" thickBot="1" x14ac:dyDescent="0.2">
      <c r="B53" s="1284" t="s">
        <v>44</v>
      </c>
      <c r="C53" s="1285"/>
      <c r="D53" s="113"/>
      <c r="E53" s="1286" t="s">
        <v>45</v>
      </c>
      <c r="F53" s="1286"/>
      <c r="G53" s="1286"/>
      <c r="H53" s="1287"/>
      <c r="I53" s="114">
        <v>-4393</v>
      </c>
      <c r="J53" s="115">
        <v>-4754</v>
      </c>
      <c r="K53" s="115">
        <v>-6857</v>
      </c>
      <c r="L53" s="115">
        <v>-7390</v>
      </c>
      <c r="M53" s="116">
        <v>-8119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dpeq3qmpj9WU4CidS/worn5V5XgoD8y8brMjbouqhi6unfyyrmzYol2OjQLWI2h/eH7WI+z0WGZfvo6x57RVw==" saltValue="4qgmgT+rI9EaLt4qLi47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0" t="s">
        <v>48</v>
      </c>
      <c r="D55" s="1300"/>
      <c r="E55" s="1301"/>
      <c r="F55" s="128">
        <v>3127</v>
      </c>
      <c r="G55" s="128">
        <v>3714</v>
      </c>
      <c r="H55" s="129">
        <v>3981</v>
      </c>
    </row>
    <row r="56" spans="2:8" ht="52.5" customHeight="1" x14ac:dyDescent="0.15">
      <c r="B56" s="130"/>
      <c r="C56" s="1302" t="s">
        <v>49</v>
      </c>
      <c r="D56" s="1302"/>
      <c r="E56" s="1303"/>
      <c r="F56" s="131">
        <v>183</v>
      </c>
      <c r="G56" s="131">
        <v>184</v>
      </c>
      <c r="H56" s="132">
        <v>185</v>
      </c>
    </row>
    <row r="57" spans="2:8" ht="53.25" customHeight="1" x14ac:dyDescent="0.15">
      <c r="B57" s="130"/>
      <c r="C57" s="1304" t="s">
        <v>50</v>
      </c>
      <c r="D57" s="1304"/>
      <c r="E57" s="1305"/>
      <c r="F57" s="133">
        <v>6284</v>
      </c>
      <c r="G57" s="133">
        <v>5495</v>
      </c>
      <c r="H57" s="134">
        <v>5520</v>
      </c>
    </row>
    <row r="58" spans="2:8" ht="45.75" customHeight="1" x14ac:dyDescent="0.15">
      <c r="B58" s="135"/>
      <c r="C58" s="1295" t="s">
        <v>597</v>
      </c>
      <c r="D58" s="1296"/>
      <c r="E58" s="1297"/>
      <c r="F58" s="136">
        <v>1461</v>
      </c>
      <c r="G58" s="136">
        <v>1649</v>
      </c>
      <c r="H58" s="137">
        <v>2024</v>
      </c>
    </row>
    <row r="59" spans="2:8" ht="45.75" customHeight="1" x14ac:dyDescent="0.15">
      <c r="B59" s="135"/>
      <c r="C59" s="1295" t="s">
        <v>598</v>
      </c>
      <c r="D59" s="1296"/>
      <c r="E59" s="1297"/>
      <c r="F59" s="136">
        <v>1032</v>
      </c>
      <c r="G59" s="136">
        <v>870</v>
      </c>
      <c r="H59" s="137">
        <v>813</v>
      </c>
    </row>
    <row r="60" spans="2:8" ht="45.75" customHeight="1" x14ac:dyDescent="0.15">
      <c r="B60" s="135"/>
      <c r="C60" s="1295" t="s">
        <v>599</v>
      </c>
      <c r="D60" s="1296"/>
      <c r="E60" s="1297"/>
      <c r="F60" s="136">
        <v>1026</v>
      </c>
      <c r="G60" s="136">
        <v>844</v>
      </c>
      <c r="H60" s="137">
        <v>645</v>
      </c>
    </row>
    <row r="61" spans="2:8" ht="45.75" customHeight="1" x14ac:dyDescent="0.15">
      <c r="B61" s="135"/>
      <c r="C61" s="1295" t="s">
        <v>601</v>
      </c>
      <c r="D61" s="1296"/>
      <c r="E61" s="1297"/>
      <c r="F61" s="136">
        <v>426</v>
      </c>
      <c r="G61" s="136">
        <v>460</v>
      </c>
      <c r="H61" s="137">
        <v>476</v>
      </c>
    </row>
    <row r="62" spans="2:8" ht="45.75" customHeight="1" thickBot="1" x14ac:dyDescent="0.2">
      <c r="B62" s="138"/>
      <c r="C62" s="1295" t="s">
        <v>600</v>
      </c>
      <c r="D62" s="1296"/>
      <c r="E62" s="1297"/>
      <c r="F62" s="136">
        <v>918</v>
      </c>
      <c r="G62" s="136">
        <v>416</v>
      </c>
      <c r="H62" s="137">
        <v>555</v>
      </c>
    </row>
    <row r="63" spans="2:8" ht="52.5" customHeight="1" thickBot="1" x14ac:dyDescent="0.2">
      <c r="B63" s="139"/>
      <c r="C63" s="1298" t="s">
        <v>51</v>
      </c>
      <c r="D63" s="1298"/>
      <c r="E63" s="1299"/>
      <c r="F63" s="140">
        <v>9594</v>
      </c>
      <c r="G63" s="140">
        <v>9393</v>
      </c>
      <c r="H63" s="141">
        <v>9686</v>
      </c>
    </row>
    <row r="64" spans="2:8" ht="15" customHeight="1" x14ac:dyDescent="0.15"/>
  </sheetData>
  <sheetProtection algorithmName="SHA-512" hashValue="qMzKyj4bwz7zPBpPkRV9Sx18vW0DHBRBvRyj3HwjejjXM9bkXxbJDIk7EjoycvnhPkfO2GNJ9i5Gk7kt4BMWQA==" saltValue="rjtY3dU+dhUWUCWqwacD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40" zoomScale="85" zoomScaleNormal="85" zoomScaleSheetLayoutView="55" workbookViewId="0">
      <selection activeCell="AN70" sqref="AN70"/>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0"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607</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6" t="s">
        <v>613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5" x14ac:dyDescent="0.15">
      <c r="B44" s="387"/>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5" x14ac:dyDescent="0.15">
      <c r="B45" s="387"/>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5" x14ac:dyDescent="0.15">
      <c r="B46" s="387"/>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5" x14ac:dyDescent="0.15">
      <c r="B47" s="387"/>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606</v>
      </c>
    </row>
    <row r="50" spans="1:109" ht="13.5" x14ac:dyDescent="0.15">
      <c r="B50" s="387"/>
      <c r="G50" s="1315"/>
      <c r="H50" s="1315"/>
      <c r="I50" s="1315"/>
      <c r="J50" s="1315"/>
      <c r="K50" s="396"/>
      <c r="L50" s="396"/>
      <c r="M50" s="395"/>
      <c r="N50" s="39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556</v>
      </c>
      <c r="BQ50" s="1319"/>
      <c r="BR50" s="1319"/>
      <c r="BS50" s="1319"/>
      <c r="BT50" s="1319"/>
      <c r="BU50" s="1319"/>
      <c r="BV50" s="1319"/>
      <c r="BW50" s="1319"/>
      <c r="BX50" s="1319" t="s">
        <v>557</v>
      </c>
      <c r="BY50" s="1319"/>
      <c r="BZ50" s="1319"/>
      <c r="CA50" s="1319"/>
      <c r="CB50" s="1319"/>
      <c r="CC50" s="1319"/>
      <c r="CD50" s="1319"/>
      <c r="CE50" s="1319"/>
      <c r="CF50" s="1319" t="s">
        <v>558</v>
      </c>
      <c r="CG50" s="1319"/>
      <c r="CH50" s="1319"/>
      <c r="CI50" s="1319"/>
      <c r="CJ50" s="1319"/>
      <c r="CK50" s="1319"/>
      <c r="CL50" s="1319"/>
      <c r="CM50" s="1319"/>
      <c r="CN50" s="1319" t="s">
        <v>559</v>
      </c>
      <c r="CO50" s="1319"/>
      <c r="CP50" s="1319"/>
      <c r="CQ50" s="1319"/>
      <c r="CR50" s="1319"/>
      <c r="CS50" s="1319"/>
      <c r="CT50" s="1319"/>
      <c r="CU50" s="1319"/>
      <c r="CV50" s="1319" t="s">
        <v>560</v>
      </c>
      <c r="CW50" s="1319"/>
      <c r="CX50" s="1319"/>
      <c r="CY50" s="1319"/>
      <c r="CZ50" s="1319"/>
      <c r="DA50" s="1319"/>
      <c r="DB50" s="1319"/>
      <c r="DC50" s="1319"/>
    </row>
    <row r="51" spans="1:109" ht="13.5" customHeight="1" x14ac:dyDescent="0.15">
      <c r="B51" s="387"/>
      <c r="G51" s="1324"/>
      <c r="H51" s="1324"/>
      <c r="I51" s="1325"/>
      <c r="J51" s="1325"/>
      <c r="K51" s="1322"/>
      <c r="L51" s="1322"/>
      <c r="M51" s="1322"/>
      <c r="N51" s="1322"/>
      <c r="AM51" s="394"/>
      <c r="AN51" s="1320" t="s">
        <v>605</v>
      </c>
      <c r="AO51" s="1320"/>
      <c r="AP51" s="1320"/>
      <c r="AQ51" s="1320"/>
      <c r="AR51" s="1320"/>
      <c r="AS51" s="1320"/>
      <c r="AT51" s="1320"/>
      <c r="AU51" s="1320"/>
      <c r="AV51" s="1320"/>
      <c r="AW51" s="1320"/>
      <c r="AX51" s="1320"/>
      <c r="AY51" s="1320"/>
      <c r="AZ51" s="1320"/>
      <c r="BA51" s="1320"/>
      <c r="BB51" s="1320" t="s">
        <v>603</v>
      </c>
      <c r="BC51" s="1320"/>
      <c r="BD51" s="1320"/>
      <c r="BE51" s="1320"/>
      <c r="BF51" s="1320"/>
      <c r="BG51" s="1320"/>
      <c r="BH51" s="1320"/>
      <c r="BI51" s="1320"/>
      <c r="BJ51" s="1320"/>
      <c r="BK51" s="1320"/>
      <c r="BL51" s="1320"/>
      <c r="BM51" s="1320"/>
      <c r="BN51" s="1320"/>
      <c r="BO51" s="1320"/>
      <c r="BP51" s="1321"/>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5" x14ac:dyDescent="0.15">
      <c r="B52" s="387"/>
      <c r="G52" s="1324"/>
      <c r="H52" s="1324"/>
      <c r="I52" s="1325"/>
      <c r="J52" s="1325"/>
      <c r="K52" s="1322"/>
      <c r="L52" s="1322"/>
      <c r="M52" s="1322"/>
      <c r="N52" s="1322"/>
      <c r="AM52" s="39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2"/>
      <c r="B53" s="387"/>
      <c r="G53" s="1324"/>
      <c r="H53" s="1324"/>
      <c r="I53" s="1315"/>
      <c r="J53" s="1315"/>
      <c r="K53" s="1322"/>
      <c r="L53" s="1322"/>
      <c r="M53" s="1322"/>
      <c r="N53" s="1322"/>
      <c r="AM53" s="394"/>
      <c r="AN53" s="1320"/>
      <c r="AO53" s="1320"/>
      <c r="AP53" s="1320"/>
      <c r="AQ53" s="1320"/>
      <c r="AR53" s="1320"/>
      <c r="AS53" s="1320"/>
      <c r="AT53" s="1320"/>
      <c r="AU53" s="1320"/>
      <c r="AV53" s="1320"/>
      <c r="AW53" s="1320"/>
      <c r="AX53" s="1320"/>
      <c r="AY53" s="1320"/>
      <c r="AZ53" s="1320"/>
      <c r="BA53" s="1320"/>
      <c r="BB53" s="1320" t="s">
        <v>609</v>
      </c>
      <c r="BC53" s="1320"/>
      <c r="BD53" s="1320"/>
      <c r="BE53" s="1320"/>
      <c r="BF53" s="1320"/>
      <c r="BG53" s="1320"/>
      <c r="BH53" s="1320"/>
      <c r="BI53" s="1320"/>
      <c r="BJ53" s="1320"/>
      <c r="BK53" s="1320"/>
      <c r="BL53" s="1320"/>
      <c r="BM53" s="1320"/>
      <c r="BN53" s="1320"/>
      <c r="BO53" s="1320"/>
      <c r="BP53" s="1321">
        <v>44</v>
      </c>
      <c r="BQ53" s="1321"/>
      <c r="BR53" s="1321"/>
      <c r="BS53" s="1321"/>
      <c r="BT53" s="1321"/>
      <c r="BU53" s="1321"/>
      <c r="BV53" s="1321"/>
      <c r="BW53" s="1321"/>
      <c r="BX53" s="1321">
        <v>44.3</v>
      </c>
      <c r="BY53" s="1321"/>
      <c r="BZ53" s="1321"/>
      <c r="CA53" s="1321"/>
      <c r="CB53" s="1321"/>
      <c r="CC53" s="1321"/>
      <c r="CD53" s="1321"/>
      <c r="CE53" s="1321"/>
      <c r="CF53" s="1321">
        <v>46.5</v>
      </c>
      <c r="CG53" s="1321"/>
      <c r="CH53" s="1321"/>
      <c r="CI53" s="1321"/>
      <c r="CJ53" s="1321"/>
      <c r="CK53" s="1321"/>
      <c r="CL53" s="1321"/>
      <c r="CM53" s="1321"/>
      <c r="CN53" s="1321">
        <v>47</v>
      </c>
      <c r="CO53" s="1321"/>
      <c r="CP53" s="1321"/>
      <c r="CQ53" s="1321"/>
      <c r="CR53" s="1321"/>
      <c r="CS53" s="1321"/>
      <c r="CT53" s="1321"/>
      <c r="CU53" s="1321"/>
      <c r="CV53" s="1321">
        <v>48.8</v>
      </c>
      <c r="CW53" s="1321"/>
      <c r="CX53" s="1321"/>
      <c r="CY53" s="1321"/>
      <c r="CZ53" s="1321"/>
      <c r="DA53" s="1321"/>
      <c r="DB53" s="1321"/>
      <c r="DC53" s="1321"/>
    </row>
    <row r="54" spans="1:109" ht="13.5" x14ac:dyDescent="0.15">
      <c r="A54" s="402"/>
      <c r="B54" s="387"/>
      <c r="G54" s="1324"/>
      <c r="H54" s="1324"/>
      <c r="I54" s="1315"/>
      <c r="J54" s="1315"/>
      <c r="K54" s="1322"/>
      <c r="L54" s="1322"/>
      <c r="M54" s="1322"/>
      <c r="N54" s="1322"/>
      <c r="AM54" s="39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2"/>
      <c r="B55" s="387"/>
      <c r="G55" s="1315"/>
      <c r="H55" s="1315"/>
      <c r="I55" s="1315"/>
      <c r="J55" s="1315"/>
      <c r="K55" s="1322"/>
      <c r="L55" s="1322"/>
      <c r="M55" s="1322"/>
      <c r="N55" s="1322"/>
      <c r="AN55" s="1319" t="s">
        <v>604</v>
      </c>
      <c r="AO55" s="1319"/>
      <c r="AP55" s="1319"/>
      <c r="AQ55" s="1319"/>
      <c r="AR55" s="1319"/>
      <c r="AS55" s="1319"/>
      <c r="AT55" s="1319"/>
      <c r="AU55" s="1319"/>
      <c r="AV55" s="1319"/>
      <c r="AW55" s="1319"/>
      <c r="AX55" s="1319"/>
      <c r="AY55" s="1319"/>
      <c r="AZ55" s="1319"/>
      <c r="BA55" s="1319"/>
      <c r="BB55" s="1320" t="s">
        <v>603</v>
      </c>
      <c r="BC55" s="1320"/>
      <c r="BD55" s="1320"/>
      <c r="BE55" s="1320"/>
      <c r="BF55" s="1320"/>
      <c r="BG55" s="1320"/>
      <c r="BH55" s="1320"/>
      <c r="BI55" s="1320"/>
      <c r="BJ55" s="1320"/>
      <c r="BK55" s="1320"/>
      <c r="BL55" s="1320"/>
      <c r="BM55" s="1320"/>
      <c r="BN55" s="1320"/>
      <c r="BO55" s="1320"/>
      <c r="BP55" s="1321">
        <v>21</v>
      </c>
      <c r="BQ55" s="1321"/>
      <c r="BR55" s="1321"/>
      <c r="BS55" s="1321"/>
      <c r="BT55" s="1321"/>
      <c r="BU55" s="1321"/>
      <c r="BV55" s="1321"/>
      <c r="BW55" s="1321"/>
      <c r="BX55" s="1321">
        <v>20.2</v>
      </c>
      <c r="BY55" s="1321"/>
      <c r="BZ55" s="1321"/>
      <c r="CA55" s="1321"/>
      <c r="CB55" s="1321"/>
      <c r="CC55" s="1321"/>
      <c r="CD55" s="1321"/>
      <c r="CE55" s="1321"/>
      <c r="CF55" s="1321">
        <v>18.3</v>
      </c>
      <c r="CG55" s="1321"/>
      <c r="CH55" s="1321"/>
      <c r="CI55" s="1321"/>
      <c r="CJ55" s="1321"/>
      <c r="CK55" s="1321"/>
      <c r="CL55" s="1321"/>
      <c r="CM55" s="1321"/>
      <c r="CN55" s="1321">
        <v>20.3</v>
      </c>
      <c r="CO55" s="1321"/>
      <c r="CP55" s="1321"/>
      <c r="CQ55" s="1321"/>
      <c r="CR55" s="1321"/>
      <c r="CS55" s="1321"/>
      <c r="CT55" s="1321"/>
      <c r="CU55" s="1321"/>
      <c r="CV55" s="1321">
        <v>15.5</v>
      </c>
      <c r="CW55" s="1321"/>
      <c r="CX55" s="1321"/>
      <c r="CY55" s="1321"/>
      <c r="CZ55" s="1321"/>
      <c r="DA55" s="1321"/>
      <c r="DB55" s="1321"/>
      <c r="DC55" s="1321"/>
    </row>
    <row r="56" spans="1:109" ht="13.5" x14ac:dyDescent="0.15">
      <c r="A56" s="402"/>
      <c r="B56" s="387"/>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0"/>
      <c r="BC56" s="1320"/>
      <c r="BD56" s="1320"/>
      <c r="BE56" s="1320"/>
      <c r="BF56" s="1320"/>
      <c r="BG56" s="1320"/>
      <c r="BH56" s="1320"/>
      <c r="BI56" s="1320"/>
      <c r="BJ56" s="1320"/>
      <c r="BK56" s="1320"/>
      <c r="BL56" s="1320"/>
      <c r="BM56" s="1320"/>
      <c r="BN56" s="1320"/>
      <c r="BO56" s="1320"/>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2" customFormat="1" ht="13.5" x14ac:dyDescent="0.15">
      <c r="B57" s="408"/>
      <c r="G57" s="1315"/>
      <c r="H57" s="1315"/>
      <c r="I57" s="1323"/>
      <c r="J57" s="1323"/>
      <c r="K57" s="1322"/>
      <c r="L57" s="1322"/>
      <c r="M57" s="1322"/>
      <c r="N57" s="1322"/>
      <c r="AM57" s="386"/>
      <c r="AN57" s="1319"/>
      <c r="AO57" s="1319"/>
      <c r="AP57" s="1319"/>
      <c r="AQ57" s="1319"/>
      <c r="AR57" s="1319"/>
      <c r="AS57" s="1319"/>
      <c r="AT57" s="1319"/>
      <c r="AU57" s="1319"/>
      <c r="AV57" s="1319"/>
      <c r="AW57" s="1319"/>
      <c r="AX57" s="1319"/>
      <c r="AY57" s="1319"/>
      <c r="AZ57" s="1319"/>
      <c r="BA57" s="1319"/>
      <c r="BB57" s="1320" t="s">
        <v>609</v>
      </c>
      <c r="BC57" s="1320"/>
      <c r="BD57" s="1320"/>
      <c r="BE57" s="1320"/>
      <c r="BF57" s="1320"/>
      <c r="BG57" s="1320"/>
      <c r="BH57" s="1320"/>
      <c r="BI57" s="1320"/>
      <c r="BJ57" s="1320"/>
      <c r="BK57" s="1320"/>
      <c r="BL57" s="1320"/>
      <c r="BM57" s="1320"/>
      <c r="BN57" s="1320"/>
      <c r="BO57" s="1320"/>
      <c r="BP57" s="1321">
        <v>55.9</v>
      </c>
      <c r="BQ57" s="1321"/>
      <c r="BR57" s="1321"/>
      <c r="BS57" s="1321"/>
      <c r="BT57" s="1321"/>
      <c r="BU57" s="1321"/>
      <c r="BV57" s="1321"/>
      <c r="BW57" s="1321"/>
      <c r="BX57" s="1321">
        <v>57.5</v>
      </c>
      <c r="BY57" s="1321"/>
      <c r="BZ57" s="1321"/>
      <c r="CA57" s="1321"/>
      <c r="CB57" s="1321"/>
      <c r="CC57" s="1321"/>
      <c r="CD57" s="1321"/>
      <c r="CE57" s="1321"/>
      <c r="CF57" s="1321">
        <v>59.3</v>
      </c>
      <c r="CG57" s="1321"/>
      <c r="CH57" s="1321"/>
      <c r="CI57" s="1321"/>
      <c r="CJ57" s="1321"/>
      <c r="CK57" s="1321"/>
      <c r="CL57" s="1321"/>
      <c r="CM57" s="1321"/>
      <c r="CN57" s="1321">
        <v>60.3</v>
      </c>
      <c r="CO57" s="1321"/>
      <c r="CP57" s="1321"/>
      <c r="CQ57" s="1321"/>
      <c r="CR57" s="1321"/>
      <c r="CS57" s="1321"/>
      <c r="CT57" s="1321"/>
      <c r="CU57" s="1321"/>
      <c r="CV57" s="1321">
        <v>61.4</v>
      </c>
      <c r="CW57" s="1321"/>
      <c r="CX57" s="1321"/>
      <c r="CY57" s="1321"/>
      <c r="CZ57" s="1321"/>
      <c r="DA57" s="1321"/>
      <c r="DB57" s="1321"/>
      <c r="DC57" s="1321"/>
      <c r="DD57" s="413"/>
      <c r="DE57" s="408"/>
    </row>
    <row r="58" spans="1:109" s="402" customFormat="1" ht="13.5" x14ac:dyDescent="0.15">
      <c r="A58" s="386"/>
      <c r="B58" s="408"/>
      <c r="G58" s="1315"/>
      <c r="H58" s="1315"/>
      <c r="I58" s="1323"/>
      <c r="J58" s="1323"/>
      <c r="K58" s="1322"/>
      <c r="L58" s="1322"/>
      <c r="M58" s="1322"/>
      <c r="N58" s="1322"/>
      <c r="AM58" s="386"/>
      <c r="AN58" s="1319"/>
      <c r="AO58" s="1319"/>
      <c r="AP58" s="1319"/>
      <c r="AQ58" s="1319"/>
      <c r="AR58" s="1319"/>
      <c r="AS58" s="1319"/>
      <c r="AT58" s="1319"/>
      <c r="AU58" s="1319"/>
      <c r="AV58" s="1319"/>
      <c r="AW58" s="1319"/>
      <c r="AX58" s="1319"/>
      <c r="AY58" s="1319"/>
      <c r="AZ58" s="1319"/>
      <c r="BA58" s="1319"/>
      <c r="BB58" s="1320"/>
      <c r="BC58" s="1320"/>
      <c r="BD58" s="1320"/>
      <c r="BE58" s="1320"/>
      <c r="BF58" s="1320"/>
      <c r="BG58" s="1320"/>
      <c r="BH58" s="1320"/>
      <c r="BI58" s="1320"/>
      <c r="BJ58" s="1320"/>
      <c r="BK58" s="1320"/>
      <c r="BL58" s="1320"/>
      <c r="BM58" s="1320"/>
      <c r="BN58" s="1320"/>
      <c r="BO58" s="1320"/>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608</v>
      </c>
    </row>
    <row r="64" spans="1:109" ht="13.5" x14ac:dyDescent="0.15">
      <c r="B64" s="387"/>
      <c r="G64" s="403"/>
      <c r="I64" s="405"/>
      <c r="J64" s="405"/>
      <c r="K64" s="405"/>
      <c r="L64" s="405"/>
      <c r="M64" s="405"/>
      <c r="N64" s="404"/>
      <c r="AM64" s="403"/>
      <c r="AN64" s="403" t="s">
        <v>607</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6" t="s">
        <v>612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5" x14ac:dyDescent="0.15">
      <c r="B66" s="387"/>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5" x14ac:dyDescent="0.15">
      <c r="B67" s="387"/>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5" x14ac:dyDescent="0.15">
      <c r="B68" s="387"/>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5" x14ac:dyDescent="0.15">
      <c r="B69" s="387"/>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606</v>
      </c>
    </row>
    <row r="72" spans="2:107" ht="13.5" x14ac:dyDescent="0.15">
      <c r="B72" s="387"/>
      <c r="G72" s="1315"/>
      <c r="H72" s="1315"/>
      <c r="I72" s="1315"/>
      <c r="J72" s="1315"/>
      <c r="K72" s="396"/>
      <c r="L72" s="396"/>
      <c r="M72" s="395"/>
      <c r="N72" s="39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556</v>
      </c>
      <c r="BQ72" s="1319"/>
      <c r="BR72" s="1319"/>
      <c r="BS72" s="1319"/>
      <c r="BT72" s="1319"/>
      <c r="BU72" s="1319"/>
      <c r="BV72" s="1319"/>
      <c r="BW72" s="1319"/>
      <c r="BX72" s="1319" t="s">
        <v>557</v>
      </c>
      <c r="BY72" s="1319"/>
      <c r="BZ72" s="1319"/>
      <c r="CA72" s="1319"/>
      <c r="CB72" s="1319"/>
      <c r="CC72" s="1319"/>
      <c r="CD72" s="1319"/>
      <c r="CE72" s="1319"/>
      <c r="CF72" s="1319" t="s">
        <v>558</v>
      </c>
      <c r="CG72" s="1319"/>
      <c r="CH72" s="1319"/>
      <c r="CI72" s="1319"/>
      <c r="CJ72" s="1319"/>
      <c r="CK72" s="1319"/>
      <c r="CL72" s="1319"/>
      <c r="CM72" s="1319"/>
      <c r="CN72" s="1319" t="s">
        <v>559</v>
      </c>
      <c r="CO72" s="1319"/>
      <c r="CP72" s="1319"/>
      <c r="CQ72" s="1319"/>
      <c r="CR72" s="1319"/>
      <c r="CS72" s="1319"/>
      <c r="CT72" s="1319"/>
      <c r="CU72" s="1319"/>
      <c r="CV72" s="1319" t="s">
        <v>560</v>
      </c>
      <c r="CW72" s="1319"/>
      <c r="CX72" s="1319"/>
      <c r="CY72" s="1319"/>
      <c r="CZ72" s="1319"/>
      <c r="DA72" s="1319"/>
      <c r="DB72" s="1319"/>
      <c r="DC72" s="1319"/>
    </row>
    <row r="73" spans="2:107" ht="13.5" x14ac:dyDescent="0.15">
      <c r="B73" s="387"/>
      <c r="G73" s="1324"/>
      <c r="H73" s="1324"/>
      <c r="I73" s="1324"/>
      <c r="J73" s="1324"/>
      <c r="K73" s="1326"/>
      <c r="L73" s="1326"/>
      <c r="M73" s="1326"/>
      <c r="N73" s="1326"/>
      <c r="AM73" s="394"/>
      <c r="AN73" s="1320" t="s">
        <v>605</v>
      </c>
      <c r="AO73" s="1320"/>
      <c r="AP73" s="1320"/>
      <c r="AQ73" s="1320"/>
      <c r="AR73" s="1320"/>
      <c r="AS73" s="1320"/>
      <c r="AT73" s="1320"/>
      <c r="AU73" s="1320"/>
      <c r="AV73" s="1320"/>
      <c r="AW73" s="1320"/>
      <c r="AX73" s="1320"/>
      <c r="AY73" s="1320"/>
      <c r="AZ73" s="1320"/>
      <c r="BA73" s="1320"/>
      <c r="BB73" s="1320" t="s">
        <v>603</v>
      </c>
      <c r="BC73" s="1320"/>
      <c r="BD73" s="1320"/>
      <c r="BE73" s="1320"/>
      <c r="BF73" s="1320"/>
      <c r="BG73" s="1320"/>
      <c r="BH73" s="1320"/>
      <c r="BI73" s="1320"/>
      <c r="BJ73" s="1320"/>
      <c r="BK73" s="1320"/>
      <c r="BL73" s="1320"/>
      <c r="BM73" s="1320"/>
      <c r="BN73" s="1320"/>
      <c r="BO73" s="1320"/>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5" x14ac:dyDescent="0.15">
      <c r="B74" s="387"/>
      <c r="G74" s="1324"/>
      <c r="H74" s="1324"/>
      <c r="I74" s="1324"/>
      <c r="J74" s="1324"/>
      <c r="K74" s="1326"/>
      <c r="L74" s="1326"/>
      <c r="M74" s="1326"/>
      <c r="N74" s="1326"/>
      <c r="AM74" s="39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7"/>
      <c r="G75" s="1324"/>
      <c r="H75" s="1324"/>
      <c r="I75" s="1315"/>
      <c r="J75" s="1315"/>
      <c r="K75" s="1322"/>
      <c r="L75" s="1322"/>
      <c r="M75" s="1322"/>
      <c r="N75" s="1322"/>
      <c r="AM75" s="394"/>
      <c r="AN75" s="1320"/>
      <c r="AO75" s="1320"/>
      <c r="AP75" s="1320"/>
      <c r="AQ75" s="1320"/>
      <c r="AR75" s="1320"/>
      <c r="AS75" s="1320"/>
      <c r="AT75" s="1320"/>
      <c r="AU75" s="1320"/>
      <c r="AV75" s="1320"/>
      <c r="AW75" s="1320"/>
      <c r="AX75" s="1320"/>
      <c r="AY75" s="1320"/>
      <c r="AZ75" s="1320"/>
      <c r="BA75" s="1320"/>
      <c r="BB75" s="1320" t="s">
        <v>602</v>
      </c>
      <c r="BC75" s="1320"/>
      <c r="BD75" s="1320"/>
      <c r="BE75" s="1320"/>
      <c r="BF75" s="1320"/>
      <c r="BG75" s="1320"/>
      <c r="BH75" s="1320"/>
      <c r="BI75" s="1320"/>
      <c r="BJ75" s="1320"/>
      <c r="BK75" s="1320"/>
      <c r="BL75" s="1320"/>
      <c r="BM75" s="1320"/>
      <c r="BN75" s="1320"/>
      <c r="BO75" s="1320"/>
      <c r="BP75" s="1321">
        <v>5.2</v>
      </c>
      <c r="BQ75" s="1321"/>
      <c r="BR75" s="1321"/>
      <c r="BS75" s="1321"/>
      <c r="BT75" s="1321"/>
      <c r="BU75" s="1321"/>
      <c r="BV75" s="1321"/>
      <c r="BW75" s="1321"/>
      <c r="BX75" s="1321">
        <v>4.2</v>
      </c>
      <c r="BY75" s="1321"/>
      <c r="BZ75" s="1321"/>
      <c r="CA75" s="1321"/>
      <c r="CB75" s="1321"/>
      <c r="CC75" s="1321"/>
      <c r="CD75" s="1321"/>
      <c r="CE75" s="1321"/>
      <c r="CF75" s="1321">
        <v>3.5</v>
      </c>
      <c r="CG75" s="1321"/>
      <c r="CH75" s="1321"/>
      <c r="CI75" s="1321"/>
      <c r="CJ75" s="1321"/>
      <c r="CK75" s="1321"/>
      <c r="CL75" s="1321"/>
      <c r="CM75" s="1321"/>
      <c r="CN75" s="1321">
        <v>3.4</v>
      </c>
      <c r="CO75" s="1321"/>
      <c r="CP75" s="1321"/>
      <c r="CQ75" s="1321"/>
      <c r="CR75" s="1321"/>
      <c r="CS75" s="1321"/>
      <c r="CT75" s="1321"/>
      <c r="CU75" s="1321"/>
      <c r="CV75" s="1321">
        <v>3.9</v>
      </c>
      <c r="CW75" s="1321"/>
      <c r="CX75" s="1321"/>
      <c r="CY75" s="1321"/>
      <c r="CZ75" s="1321"/>
      <c r="DA75" s="1321"/>
      <c r="DB75" s="1321"/>
      <c r="DC75" s="1321"/>
    </row>
    <row r="76" spans="2:107" ht="13.5" x14ac:dyDescent="0.15">
      <c r="B76" s="387"/>
      <c r="G76" s="1324"/>
      <c r="H76" s="1324"/>
      <c r="I76" s="1315"/>
      <c r="J76" s="1315"/>
      <c r="K76" s="1322"/>
      <c r="L76" s="1322"/>
      <c r="M76" s="1322"/>
      <c r="N76" s="1322"/>
      <c r="AM76" s="39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7"/>
      <c r="G77" s="1315"/>
      <c r="H77" s="1315"/>
      <c r="I77" s="1315"/>
      <c r="J77" s="1315"/>
      <c r="K77" s="1326"/>
      <c r="L77" s="1326"/>
      <c r="M77" s="1326"/>
      <c r="N77" s="1326"/>
      <c r="AN77" s="1319" t="s">
        <v>604</v>
      </c>
      <c r="AO77" s="1319"/>
      <c r="AP77" s="1319"/>
      <c r="AQ77" s="1319"/>
      <c r="AR77" s="1319"/>
      <c r="AS77" s="1319"/>
      <c r="AT77" s="1319"/>
      <c r="AU77" s="1319"/>
      <c r="AV77" s="1319"/>
      <c r="AW77" s="1319"/>
      <c r="AX77" s="1319"/>
      <c r="AY77" s="1319"/>
      <c r="AZ77" s="1319"/>
      <c r="BA77" s="1319"/>
      <c r="BB77" s="1320" t="s">
        <v>603</v>
      </c>
      <c r="BC77" s="1320"/>
      <c r="BD77" s="1320"/>
      <c r="BE77" s="1320"/>
      <c r="BF77" s="1320"/>
      <c r="BG77" s="1320"/>
      <c r="BH77" s="1320"/>
      <c r="BI77" s="1320"/>
      <c r="BJ77" s="1320"/>
      <c r="BK77" s="1320"/>
      <c r="BL77" s="1320"/>
      <c r="BM77" s="1320"/>
      <c r="BN77" s="1320"/>
      <c r="BO77" s="1320"/>
      <c r="BP77" s="1321">
        <v>21</v>
      </c>
      <c r="BQ77" s="1321"/>
      <c r="BR77" s="1321"/>
      <c r="BS77" s="1321"/>
      <c r="BT77" s="1321"/>
      <c r="BU77" s="1321"/>
      <c r="BV77" s="1321"/>
      <c r="BW77" s="1321"/>
      <c r="BX77" s="1321">
        <v>20.2</v>
      </c>
      <c r="BY77" s="1321"/>
      <c r="BZ77" s="1321"/>
      <c r="CA77" s="1321"/>
      <c r="CB77" s="1321"/>
      <c r="CC77" s="1321"/>
      <c r="CD77" s="1321"/>
      <c r="CE77" s="1321"/>
      <c r="CF77" s="1321">
        <v>18.3</v>
      </c>
      <c r="CG77" s="1321"/>
      <c r="CH77" s="1321"/>
      <c r="CI77" s="1321"/>
      <c r="CJ77" s="1321"/>
      <c r="CK77" s="1321"/>
      <c r="CL77" s="1321"/>
      <c r="CM77" s="1321"/>
      <c r="CN77" s="1321">
        <v>20.3</v>
      </c>
      <c r="CO77" s="1321"/>
      <c r="CP77" s="1321"/>
      <c r="CQ77" s="1321"/>
      <c r="CR77" s="1321"/>
      <c r="CS77" s="1321"/>
      <c r="CT77" s="1321"/>
      <c r="CU77" s="1321"/>
      <c r="CV77" s="1321">
        <v>15.5</v>
      </c>
      <c r="CW77" s="1321"/>
      <c r="CX77" s="1321"/>
      <c r="CY77" s="1321"/>
      <c r="CZ77" s="1321"/>
      <c r="DA77" s="1321"/>
      <c r="DB77" s="1321"/>
      <c r="DC77" s="1321"/>
    </row>
    <row r="78" spans="2:107" ht="13.5" x14ac:dyDescent="0.15">
      <c r="B78" s="387"/>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0"/>
      <c r="BC78" s="1320"/>
      <c r="BD78" s="1320"/>
      <c r="BE78" s="1320"/>
      <c r="BF78" s="1320"/>
      <c r="BG78" s="1320"/>
      <c r="BH78" s="1320"/>
      <c r="BI78" s="1320"/>
      <c r="BJ78" s="1320"/>
      <c r="BK78" s="1320"/>
      <c r="BL78" s="1320"/>
      <c r="BM78" s="1320"/>
      <c r="BN78" s="1320"/>
      <c r="BO78" s="1320"/>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7"/>
      <c r="G79" s="1315"/>
      <c r="H79" s="1315"/>
      <c r="I79" s="1323"/>
      <c r="J79" s="1323"/>
      <c r="K79" s="1327"/>
      <c r="L79" s="1327"/>
      <c r="M79" s="1327"/>
      <c r="N79" s="1327"/>
      <c r="AN79" s="1319"/>
      <c r="AO79" s="1319"/>
      <c r="AP79" s="1319"/>
      <c r="AQ79" s="1319"/>
      <c r="AR79" s="1319"/>
      <c r="AS79" s="1319"/>
      <c r="AT79" s="1319"/>
      <c r="AU79" s="1319"/>
      <c r="AV79" s="1319"/>
      <c r="AW79" s="1319"/>
      <c r="AX79" s="1319"/>
      <c r="AY79" s="1319"/>
      <c r="AZ79" s="1319"/>
      <c r="BA79" s="1319"/>
      <c r="BB79" s="1320" t="s">
        <v>602</v>
      </c>
      <c r="BC79" s="1320"/>
      <c r="BD79" s="1320"/>
      <c r="BE79" s="1320"/>
      <c r="BF79" s="1320"/>
      <c r="BG79" s="1320"/>
      <c r="BH79" s="1320"/>
      <c r="BI79" s="1320"/>
      <c r="BJ79" s="1320"/>
      <c r="BK79" s="1320"/>
      <c r="BL79" s="1320"/>
      <c r="BM79" s="1320"/>
      <c r="BN79" s="1320"/>
      <c r="BO79" s="1320"/>
      <c r="BP79" s="1321">
        <v>6.8</v>
      </c>
      <c r="BQ79" s="1321"/>
      <c r="BR79" s="1321"/>
      <c r="BS79" s="1321"/>
      <c r="BT79" s="1321"/>
      <c r="BU79" s="1321"/>
      <c r="BV79" s="1321"/>
      <c r="BW79" s="1321"/>
      <c r="BX79" s="1321">
        <v>6.8</v>
      </c>
      <c r="BY79" s="1321"/>
      <c r="BZ79" s="1321"/>
      <c r="CA79" s="1321"/>
      <c r="CB79" s="1321"/>
      <c r="CC79" s="1321"/>
      <c r="CD79" s="1321"/>
      <c r="CE79" s="1321"/>
      <c r="CF79" s="1321">
        <v>6.8</v>
      </c>
      <c r="CG79" s="1321"/>
      <c r="CH79" s="1321"/>
      <c r="CI79" s="1321"/>
      <c r="CJ79" s="1321"/>
      <c r="CK79" s="1321"/>
      <c r="CL79" s="1321"/>
      <c r="CM79" s="1321"/>
      <c r="CN79" s="1321">
        <v>6.6</v>
      </c>
      <c r="CO79" s="1321"/>
      <c r="CP79" s="1321"/>
      <c r="CQ79" s="1321"/>
      <c r="CR79" s="1321"/>
      <c r="CS79" s="1321"/>
      <c r="CT79" s="1321"/>
      <c r="CU79" s="1321"/>
      <c r="CV79" s="1321">
        <v>6.4</v>
      </c>
      <c r="CW79" s="1321"/>
      <c r="CX79" s="1321"/>
      <c r="CY79" s="1321"/>
      <c r="CZ79" s="1321"/>
      <c r="DA79" s="1321"/>
      <c r="DB79" s="1321"/>
      <c r="DC79" s="1321"/>
    </row>
    <row r="80" spans="2:107" ht="13.5" x14ac:dyDescent="0.15">
      <c r="B80" s="387"/>
      <c r="G80" s="1315"/>
      <c r="H80" s="1315"/>
      <c r="I80" s="1323"/>
      <c r="J80" s="1323"/>
      <c r="K80" s="1327"/>
      <c r="L80" s="1327"/>
      <c r="M80" s="1327"/>
      <c r="N80" s="1327"/>
      <c r="AN80" s="1319"/>
      <c r="AO80" s="1319"/>
      <c r="AP80" s="1319"/>
      <c r="AQ80" s="1319"/>
      <c r="AR80" s="1319"/>
      <c r="AS80" s="1319"/>
      <c r="AT80" s="1319"/>
      <c r="AU80" s="1319"/>
      <c r="AV80" s="1319"/>
      <c r="AW80" s="1319"/>
      <c r="AX80" s="1319"/>
      <c r="AY80" s="1319"/>
      <c r="AZ80" s="1319"/>
      <c r="BA80" s="1319"/>
      <c r="BB80" s="1320"/>
      <c r="BC80" s="1320"/>
      <c r="BD80" s="1320"/>
      <c r="BE80" s="1320"/>
      <c r="BF80" s="1320"/>
      <c r="BG80" s="1320"/>
      <c r="BH80" s="1320"/>
      <c r="BI80" s="1320"/>
      <c r="BJ80" s="1320"/>
      <c r="BK80" s="1320"/>
      <c r="BL80" s="1320"/>
      <c r="BM80" s="1320"/>
      <c r="BN80" s="1320"/>
      <c r="BO80" s="1320"/>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i5j2B8FwV+TTCJYooUA+cN9RSch7DPBpBkVQfWad/FWixxpe9/424ZSFM3W4Yfj+slWJYImNs3nLTGAsbxWtvQ==" saltValue="wqa9wCnvZ/RsfbFiJYzGk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69" zoomScale="70" zoomScaleNormal="70" zoomScaleSheetLayoutView="70" workbookViewId="0">
      <selection activeCell="CN108" sqref="CN10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sheetData>
  <sheetProtection algorithmName="SHA-512" hashValue="oq2HItA9zdD8FqInZTk5R3x9vSoiXGsZAoT6WfpvFCLBla1LXf1gdMWzdWkokgv7VpT9L4KSgbZjQyneahLOBQ==" saltValue="Bl4pTftbu8dd7rzhqInct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70" zoomScaleNormal="70" zoomScaleSheetLayoutView="55" workbookViewId="0">
      <selection activeCell="AE88" sqref="AE8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sheetData>
  <sheetProtection algorithmName="SHA-512" hashValue="nvuvAVOQETx/fxVW/aCHDdXKLNtLnuXhjOog/hAWUbOOP10UODimWRHK2jPyV91088029/M1S11b+OQunMa/FA==" saltValue="AN1DhXyDjfnaZtTS0RmXX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553</v>
      </c>
      <c r="G2" s="155"/>
      <c r="H2" s="156"/>
    </row>
    <row r="3" spans="1:8" x14ac:dyDescent="0.15">
      <c r="A3" s="152" t="s">
        <v>546</v>
      </c>
      <c r="B3" s="157"/>
      <c r="C3" s="158"/>
      <c r="D3" s="159">
        <v>131944</v>
      </c>
      <c r="E3" s="160"/>
      <c r="F3" s="161">
        <v>47738</v>
      </c>
      <c r="G3" s="162"/>
      <c r="H3" s="163"/>
    </row>
    <row r="4" spans="1:8" x14ac:dyDescent="0.15">
      <c r="A4" s="164"/>
      <c r="B4" s="165"/>
      <c r="C4" s="166"/>
      <c r="D4" s="167">
        <v>29038</v>
      </c>
      <c r="E4" s="168"/>
      <c r="F4" s="169">
        <v>24937</v>
      </c>
      <c r="G4" s="170"/>
      <c r="H4" s="171"/>
    </row>
    <row r="5" spans="1:8" x14ac:dyDescent="0.15">
      <c r="A5" s="152" t="s">
        <v>548</v>
      </c>
      <c r="B5" s="157"/>
      <c r="C5" s="158"/>
      <c r="D5" s="159">
        <v>86098</v>
      </c>
      <c r="E5" s="160"/>
      <c r="F5" s="161">
        <v>52191</v>
      </c>
      <c r="G5" s="162"/>
      <c r="H5" s="163"/>
    </row>
    <row r="6" spans="1:8" x14ac:dyDescent="0.15">
      <c r="A6" s="164"/>
      <c r="B6" s="165"/>
      <c r="C6" s="166"/>
      <c r="D6" s="167">
        <v>26556</v>
      </c>
      <c r="E6" s="168"/>
      <c r="F6" s="169">
        <v>24843</v>
      </c>
      <c r="G6" s="170"/>
      <c r="H6" s="171"/>
    </row>
    <row r="7" spans="1:8" x14ac:dyDescent="0.15">
      <c r="A7" s="152" t="s">
        <v>549</v>
      </c>
      <c r="B7" s="157"/>
      <c r="C7" s="158"/>
      <c r="D7" s="159">
        <v>73625</v>
      </c>
      <c r="E7" s="160"/>
      <c r="F7" s="161">
        <v>47387</v>
      </c>
      <c r="G7" s="162"/>
      <c r="H7" s="163"/>
    </row>
    <row r="8" spans="1:8" x14ac:dyDescent="0.15">
      <c r="A8" s="164"/>
      <c r="B8" s="165"/>
      <c r="C8" s="166"/>
      <c r="D8" s="167">
        <v>39627</v>
      </c>
      <c r="E8" s="168"/>
      <c r="F8" s="169">
        <v>24928</v>
      </c>
      <c r="G8" s="170"/>
      <c r="H8" s="171"/>
    </row>
    <row r="9" spans="1:8" x14ac:dyDescent="0.15">
      <c r="A9" s="152" t="s">
        <v>550</v>
      </c>
      <c r="B9" s="157"/>
      <c r="C9" s="158"/>
      <c r="D9" s="159">
        <v>107467</v>
      </c>
      <c r="E9" s="160"/>
      <c r="F9" s="161">
        <v>51264</v>
      </c>
      <c r="G9" s="162"/>
      <c r="H9" s="163"/>
    </row>
    <row r="10" spans="1:8" x14ac:dyDescent="0.15">
      <c r="A10" s="164"/>
      <c r="B10" s="165"/>
      <c r="C10" s="166"/>
      <c r="D10" s="167">
        <v>43752</v>
      </c>
      <c r="E10" s="168"/>
      <c r="F10" s="169">
        <v>26040</v>
      </c>
      <c r="G10" s="170"/>
      <c r="H10" s="171"/>
    </row>
    <row r="11" spans="1:8" x14ac:dyDescent="0.15">
      <c r="A11" s="152" t="s">
        <v>551</v>
      </c>
      <c r="B11" s="157"/>
      <c r="C11" s="158"/>
      <c r="D11" s="159">
        <v>85606</v>
      </c>
      <c r="E11" s="160"/>
      <c r="F11" s="161">
        <v>52068</v>
      </c>
      <c r="G11" s="162"/>
      <c r="H11" s="163"/>
    </row>
    <row r="12" spans="1:8" x14ac:dyDescent="0.15">
      <c r="A12" s="164"/>
      <c r="B12" s="165"/>
      <c r="C12" s="172"/>
      <c r="D12" s="167">
        <v>26393</v>
      </c>
      <c r="E12" s="168"/>
      <c r="F12" s="169">
        <v>26936</v>
      </c>
      <c r="G12" s="170"/>
      <c r="H12" s="171"/>
    </row>
    <row r="13" spans="1:8" x14ac:dyDescent="0.15">
      <c r="A13" s="152"/>
      <c r="B13" s="157"/>
      <c r="C13" s="173"/>
      <c r="D13" s="174">
        <v>96948</v>
      </c>
      <c r="E13" s="175"/>
      <c r="F13" s="176">
        <v>50130</v>
      </c>
      <c r="G13" s="177"/>
      <c r="H13" s="163"/>
    </row>
    <row r="14" spans="1:8" x14ac:dyDescent="0.15">
      <c r="A14" s="164"/>
      <c r="B14" s="165"/>
      <c r="C14" s="166"/>
      <c r="D14" s="167">
        <v>33073</v>
      </c>
      <c r="E14" s="168"/>
      <c r="F14" s="169">
        <v>25537</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2.84</v>
      </c>
      <c r="C19" s="178">
        <f>ROUND(VALUE(SUBSTITUTE(実質収支比率等に係る経年分析!G$48,"▲","-")),2)</f>
        <v>5.57</v>
      </c>
      <c r="D19" s="178">
        <f>ROUND(VALUE(SUBSTITUTE(実質収支比率等に係る経年分析!H$48,"▲","-")),2)</f>
        <v>7.02</v>
      </c>
      <c r="E19" s="178">
        <f>ROUND(VALUE(SUBSTITUTE(実質収支比率等に係る経年分析!I$48,"▲","-")),2)</f>
        <v>8.89</v>
      </c>
      <c r="F19" s="178">
        <f>ROUND(VALUE(SUBSTITUTE(実質収支比率等に係る経年分析!J$48,"▲","-")),2)</f>
        <v>9.56</v>
      </c>
    </row>
    <row r="20" spans="1:11" x14ac:dyDescent="0.15">
      <c r="A20" s="178" t="s">
        <v>55</v>
      </c>
      <c r="B20" s="178">
        <f>ROUND(VALUE(SUBSTITUTE(実質収支比率等に係る経年分析!F$47,"▲","-")),2)</f>
        <v>33.53</v>
      </c>
      <c r="C20" s="178">
        <f>ROUND(VALUE(SUBSTITUTE(実質収支比率等に係る経年分析!G$47,"▲","-")),2)</f>
        <v>35.520000000000003</v>
      </c>
      <c r="D20" s="178">
        <f>ROUND(VALUE(SUBSTITUTE(実質収支比率等に係る経年分析!H$47,"▲","-")),2)</f>
        <v>43.68</v>
      </c>
      <c r="E20" s="178">
        <f>ROUND(VALUE(SUBSTITUTE(実質収支比率等に係る経年分析!I$47,"▲","-")),2)</f>
        <v>51.75</v>
      </c>
      <c r="F20" s="178">
        <f>ROUND(VALUE(SUBSTITUTE(実質収支比率等に係る経年分析!J$47,"▲","-")),2)</f>
        <v>52.94</v>
      </c>
    </row>
    <row r="21" spans="1:11" x14ac:dyDescent="0.15">
      <c r="A21" s="178" t="s">
        <v>56</v>
      </c>
      <c r="B21" s="178">
        <f>IF(ISNUMBER(VALUE(SUBSTITUTE(実質収支比率等に係る経年分析!F$49,"▲","-"))),ROUND(VALUE(SUBSTITUTE(実質収支比率等に係る経年分析!F$49,"▲","-")),2),NA())</f>
        <v>-6.59</v>
      </c>
      <c r="C21" s="178">
        <f>IF(ISNUMBER(VALUE(SUBSTITUTE(実質収支比率等に係る経年分析!G$49,"▲","-"))),ROUND(VALUE(SUBSTITUTE(実質収支比率等に係る経年分析!G$49,"▲","-")),2),NA())</f>
        <v>4.95</v>
      </c>
      <c r="D21" s="178">
        <f>IF(ISNUMBER(VALUE(SUBSTITUTE(実質収支比率等に係る経年分析!H$49,"▲","-"))),ROUND(VALUE(SUBSTITUTE(実質収支比率等に係る経年分析!H$49,"▲","-")),2),NA())</f>
        <v>10.55</v>
      </c>
      <c r="E21" s="178">
        <f>IF(ISNUMBER(VALUE(SUBSTITUTE(実質収支比率等に係る経年分析!I$49,"▲","-"))),ROUND(VALUE(SUBSTITUTE(実質収支比率等に係る経年分析!I$49,"▲","-")),2),NA())</f>
        <v>10.08</v>
      </c>
      <c r="F21" s="178">
        <f>IF(ISNUMBER(VALUE(SUBSTITUTE(実質収支比率等に係る経年分析!J$49,"▲","-"))),ROUND(VALUE(SUBSTITUTE(実質収支比率等に係る経年分析!J$49,"▲","-")),2),NA())</f>
        <v>4.62</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2.75</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e">
        <f>IF(連結実質赤字比率に係る赤字・黒字の構成分析!C$39="",NA(),連結実質赤字比率に係る赤字・黒字の構成分析!C$39)</f>
        <v>#N/A</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#VALUE!</v>
      </c>
      <c r="K31" s="179" t="e">
        <f>IF(ROUND(VALUE(SUBSTITUTE(連結実質赤字比率に係る赤字・黒字の構成分析!J$39,"▲", "-")), 2) &gt;= 0, ABS(ROUND(VALUE(SUBSTITUTE(連結実質赤字比率に係る赤字・黒字の構成分析!J$39,"▲", "-")), 2)), NA())</f>
        <v>#VALUE!</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0.03</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0.04</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5.22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4.5</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0.45</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0.75</v>
      </c>
    </row>
    <row r="34" spans="1:16" x14ac:dyDescent="0.15">
      <c r="A34" s="179" t="str">
        <f>IF(連結実質赤字比率に係る赤字・黒字の構成分析!C$36="",NA(),連結実質赤字比率に係る赤字・黒字の構成分析!C$36)</f>
        <v>下水道事業会計</v>
      </c>
      <c r="B34" s="179" t="e">
        <f>IF(ROUND(VALUE(SUBSTITUTE(連結実質赤字比率に係る赤字・黒字の構成分析!F$36,"▲", "-")), 2) &lt; 0, ABS(ROUND(VALUE(SUBSTITUTE(連結実質赤字比率に係る赤字・黒字の構成分析!F$36,"▲", "-")), 2)), NA())</f>
        <v>#VALUE!</v>
      </c>
      <c r="C34" s="179" t="e">
        <f>IF(ROUND(VALUE(SUBSTITUTE(連結実質赤字比率に係る赤字・黒字の構成分析!F$36,"▲", "-")), 2) &gt;= 0, ABS(ROUND(VALUE(SUBSTITUTE(連結実質赤字比率に係る赤字・黒字の構成分析!F$36,"▲", "-")), 2)), NA())</f>
        <v>#VALUE!</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1.84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1.95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3.34</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3.57</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2.89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5.79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7.24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9.0500000000000007</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9.86</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34.979999999999997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36.06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35.74</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36.97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35.619999999999997</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722</v>
      </c>
      <c r="E42" s="180"/>
      <c r="F42" s="180"/>
      <c r="G42" s="180">
        <f>'実質公債費比率（分子）の構造'!L$52</f>
        <v>732</v>
      </c>
      <c r="H42" s="180"/>
      <c r="I42" s="180"/>
      <c r="J42" s="180">
        <f>'実質公債費比率（分子）の構造'!M$52</f>
        <v>739</v>
      </c>
      <c r="K42" s="180"/>
      <c r="L42" s="180"/>
      <c r="M42" s="180">
        <f>'実質公債費比率（分子）の構造'!N$52</f>
        <v>735</v>
      </c>
      <c r="N42" s="180"/>
      <c r="O42" s="180"/>
      <c r="P42" s="180">
        <f>'実質公債費比率（分子）の構造'!O$52</f>
        <v>744</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0</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112</v>
      </c>
      <c r="C45" s="180"/>
      <c r="D45" s="180"/>
      <c r="E45" s="180">
        <f>'実質公債費比率（分子）の構造'!L$49</f>
        <v>108</v>
      </c>
      <c r="F45" s="180"/>
      <c r="G45" s="180"/>
      <c r="H45" s="180">
        <f>'実質公債費比率（分子）の構造'!M$49</f>
        <v>115</v>
      </c>
      <c r="I45" s="180"/>
      <c r="J45" s="180"/>
      <c r="K45" s="180">
        <f>'実質公債費比率（分子）の構造'!N$49</f>
        <v>126</v>
      </c>
      <c r="L45" s="180"/>
      <c r="M45" s="180"/>
      <c r="N45" s="180">
        <f>'実質公債費比率（分子）の構造'!O$49</f>
        <v>135</v>
      </c>
      <c r="O45" s="180"/>
      <c r="P45" s="180"/>
    </row>
    <row r="46" spans="1:16" x14ac:dyDescent="0.15">
      <c r="A46" s="180" t="s">
        <v>67</v>
      </c>
      <c r="B46" s="180">
        <f>'実質公債費比率（分子）の構造'!K$48</f>
        <v>95</v>
      </c>
      <c r="C46" s="180"/>
      <c r="D46" s="180"/>
      <c r="E46" s="180">
        <f>'実質公債費比率（分子）の構造'!L$48</f>
        <v>35</v>
      </c>
      <c r="F46" s="180"/>
      <c r="G46" s="180"/>
      <c r="H46" s="180">
        <f>'実質公債費比率（分子）の構造'!M$48</f>
        <v>49</v>
      </c>
      <c r="I46" s="180"/>
      <c r="J46" s="180"/>
      <c r="K46" s="180">
        <f>'実質公債費比率（分子）の構造'!N$48</f>
        <v>69</v>
      </c>
      <c r="L46" s="180"/>
      <c r="M46" s="180"/>
      <c r="N46" s="180">
        <f>'実質公債費比率（分子）の構造'!O$48</f>
        <v>44</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806</v>
      </c>
      <c r="C49" s="180"/>
      <c r="D49" s="180"/>
      <c r="E49" s="180">
        <f>'実質公債費比率（分子）の構造'!L$45</f>
        <v>783</v>
      </c>
      <c r="F49" s="180"/>
      <c r="G49" s="180"/>
      <c r="H49" s="180">
        <f>'実質公債費比率（分子）の構造'!M$45</f>
        <v>776</v>
      </c>
      <c r="I49" s="180"/>
      <c r="J49" s="180"/>
      <c r="K49" s="180">
        <f>'実質公債費比率（分子）の構造'!N$45</f>
        <v>818</v>
      </c>
      <c r="L49" s="180"/>
      <c r="M49" s="180"/>
      <c r="N49" s="180">
        <f>'実質公債費比率（分子）の構造'!O$45</f>
        <v>874</v>
      </c>
      <c r="O49" s="180"/>
      <c r="P49" s="180"/>
    </row>
    <row r="50" spans="1:16" x14ac:dyDescent="0.15">
      <c r="A50" s="180" t="s">
        <v>71</v>
      </c>
      <c r="B50" s="180" t="e">
        <f>NA()</f>
        <v>#N/A</v>
      </c>
      <c r="C50" s="180">
        <f>IF(ISNUMBER('実質公債費比率（分子）の構造'!K$53),'実質公債費比率（分子）の構造'!K$53,NA())</f>
        <v>291</v>
      </c>
      <c r="D50" s="180" t="e">
        <f>NA()</f>
        <v>#N/A</v>
      </c>
      <c r="E50" s="180" t="e">
        <f>NA()</f>
        <v>#N/A</v>
      </c>
      <c r="F50" s="180">
        <f>IF(ISNUMBER('実質公債費比率（分子）の構造'!L$53),'実質公債費比率（分子）の構造'!L$53,NA())</f>
        <v>194</v>
      </c>
      <c r="G50" s="180" t="e">
        <f>NA()</f>
        <v>#N/A</v>
      </c>
      <c r="H50" s="180" t="e">
        <f>NA()</f>
        <v>#N/A</v>
      </c>
      <c r="I50" s="180">
        <f>IF(ISNUMBER('実質公債費比率（分子）の構造'!M$53),'実質公債費比率（分子）の構造'!M$53,NA())</f>
        <v>201</v>
      </c>
      <c r="J50" s="180" t="e">
        <f>NA()</f>
        <v>#N/A</v>
      </c>
      <c r="K50" s="180" t="e">
        <f>NA()</f>
        <v>#N/A</v>
      </c>
      <c r="L50" s="180">
        <f>IF(ISNUMBER('実質公債費比率（分子）の構造'!N$53),'実質公債費比率（分子）の構造'!N$53,NA())</f>
        <v>278</v>
      </c>
      <c r="M50" s="180" t="e">
        <f>NA()</f>
        <v>#N/A</v>
      </c>
      <c r="N50" s="180" t="e">
        <f>NA()</f>
        <v>#N/A</v>
      </c>
      <c r="O50" s="180">
        <f>IF(ISNUMBER('実質公債費比率（分子）の構造'!O$53),'実質公債費比率（分子）の構造'!O$53,NA())</f>
        <v>309</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6932</v>
      </c>
      <c r="E56" s="179"/>
      <c r="F56" s="179"/>
      <c r="G56" s="179">
        <f>'将来負担比率（分子）の構造'!J$52</f>
        <v>7098</v>
      </c>
      <c r="H56" s="179"/>
      <c r="I56" s="179"/>
      <c r="J56" s="179">
        <f>'将来負担比率（分子）の構造'!K$52</f>
        <v>7382</v>
      </c>
      <c r="K56" s="179"/>
      <c r="L56" s="179"/>
      <c r="M56" s="179">
        <f>'将来負担比率（分子）の構造'!L$52</f>
        <v>7731</v>
      </c>
      <c r="N56" s="179"/>
      <c r="O56" s="179"/>
      <c r="P56" s="179">
        <f>'将来負担比率（分子）の構造'!M$52</f>
        <v>7764</v>
      </c>
    </row>
    <row r="57" spans="1:16" x14ac:dyDescent="0.15">
      <c r="A57" s="179" t="s">
        <v>42</v>
      </c>
      <c r="B57" s="179"/>
      <c r="C57" s="179"/>
      <c r="D57" s="179">
        <f>'将来負担比率（分子）の構造'!I$51</f>
        <v>827</v>
      </c>
      <c r="E57" s="179"/>
      <c r="F57" s="179"/>
      <c r="G57" s="179">
        <f>'将来負担比率（分子）の構造'!J$51</f>
        <v>668</v>
      </c>
      <c r="H57" s="179"/>
      <c r="I57" s="179"/>
      <c r="J57" s="179">
        <f>'将来負担比率（分子）の構造'!K$51</f>
        <v>510</v>
      </c>
      <c r="K57" s="179"/>
      <c r="L57" s="179"/>
      <c r="M57" s="179">
        <f>'将来負担比率（分子）の構造'!L$51</f>
        <v>351</v>
      </c>
      <c r="N57" s="179"/>
      <c r="O57" s="179"/>
      <c r="P57" s="179">
        <f>'将来負担比率（分子）の構造'!M$51</f>
        <v>193</v>
      </c>
    </row>
    <row r="58" spans="1:16" x14ac:dyDescent="0.15">
      <c r="A58" s="179" t="s">
        <v>41</v>
      </c>
      <c r="B58" s="179"/>
      <c r="C58" s="179"/>
      <c r="D58" s="179">
        <f>'将来負担比率（分子）の構造'!I$50</f>
        <v>7161</v>
      </c>
      <c r="E58" s="179"/>
      <c r="F58" s="179"/>
      <c r="G58" s="179">
        <f>'将来負担比率（分子）の構造'!J$50</f>
        <v>6603</v>
      </c>
      <c r="H58" s="179"/>
      <c r="I58" s="179"/>
      <c r="J58" s="179">
        <f>'将来負担比率（分子）の構造'!K$50</f>
        <v>8204</v>
      </c>
      <c r="K58" s="179"/>
      <c r="L58" s="179"/>
      <c r="M58" s="179">
        <f>'将来負担比率（分子）の構造'!L$50</f>
        <v>7919</v>
      </c>
      <c r="N58" s="179"/>
      <c r="O58" s="179"/>
      <c r="P58" s="179">
        <f>'将来負担比率（分子）の構造'!M$50</f>
        <v>8191</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475</v>
      </c>
      <c r="C62" s="179"/>
      <c r="D62" s="179"/>
      <c r="E62" s="179">
        <f>'将来負担比率（分子）の構造'!J$45</f>
        <v>336</v>
      </c>
      <c r="F62" s="179"/>
      <c r="G62" s="179"/>
      <c r="H62" s="179">
        <f>'将来負担比率（分子）の構造'!K$45</f>
        <v>319</v>
      </c>
      <c r="I62" s="179"/>
      <c r="J62" s="179"/>
      <c r="K62" s="179">
        <f>'将来負担比率（分子）の構造'!L$45</f>
        <v>279</v>
      </c>
      <c r="L62" s="179"/>
      <c r="M62" s="179"/>
      <c r="N62" s="179">
        <f>'将来負担比率（分子）の構造'!M$45</f>
        <v>162</v>
      </c>
      <c r="O62" s="179"/>
      <c r="P62" s="179"/>
    </row>
    <row r="63" spans="1:16" x14ac:dyDescent="0.15">
      <c r="A63" s="179" t="s">
        <v>34</v>
      </c>
      <c r="B63" s="179">
        <f>'将来負担比率（分子）の構造'!I$44</f>
        <v>727</v>
      </c>
      <c r="C63" s="179"/>
      <c r="D63" s="179"/>
      <c r="E63" s="179">
        <f>'将来負担比率（分子）の構造'!J$44</f>
        <v>647</v>
      </c>
      <c r="F63" s="179"/>
      <c r="G63" s="179"/>
      <c r="H63" s="179">
        <f>'将来負担比率（分子）の構造'!K$44</f>
        <v>556</v>
      </c>
      <c r="I63" s="179"/>
      <c r="J63" s="179"/>
      <c r="K63" s="179">
        <f>'将来負担比率（分子）の構造'!L$44</f>
        <v>492</v>
      </c>
      <c r="L63" s="179"/>
      <c r="M63" s="179"/>
      <c r="N63" s="179">
        <f>'将来負担比率（分子）の構造'!M$44</f>
        <v>492</v>
      </c>
      <c r="O63" s="179"/>
      <c r="P63" s="179"/>
    </row>
    <row r="64" spans="1:16" x14ac:dyDescent="0.15">
      <c r="A64" s="179" t="s">
        <v>33</v>
      </c>
      <c r="B64" s="179">
        <f>'将来負担比率（分子）の構造'!I$43</f>
        <v>1420</v>
      </c>
      <c r="C64" s="179"/>
      <c r="D64" s="179"/>
      <c r="E64" s="179">
        <f>'将来負担比率（分子）の構造'!J$43</f>
        <v>1147</v>
      </c>
      <c r="F64" s="179"/>
      <c r="G64" s="179"/>
      <c r="H64" s="179">
        <f>'将来負担比率（分子）の構造'!K$43</f>
        <v>900</v>
      </c>
      <c r="I64" s="179"/>
      <c r="J64" s="179"/>
      <c r="K64" s="179">
        <f>'将来負担比率（分子）の構造'!L$43</f>
        <v>590</v>
      </c>
      <c r="L64" s="179"/>
      <c r="M64" s="179"/>
      <c r="N64" s="179">
        <f>'将来負担比率（分子）の構造'!M$43</f>
        <v>587</v>
      </c>
      <c r="O64" s="179"/>
      <c r="P64" s="179"/>
    </row>
    <row r="65" spans="1:16" x14ac:dyDescent="0.15">
      <c r="A65" s="179" t="s">
        <v>32</v>
      </c>
      <c r="B65" s="179">
        <f>'将来負担比率（分子）の構造'!I$42</f>
        <v>1285</v>
      </c>
      <c r="C65" s="179"/>
      <c r="D65" s="179"/>
      <c r="E65" s="179">
        <f>'将来負担比率（分子）の構造'!J$42</f>
        <v>1107</v>
      </c>
      <c r="F65" s="179"/>
      <c r="G65" s="179"/>
      <c r="H65" s="179">
        <f>'将来負担比率（分子）の構造'!K$42</f>
        <v>898</v>
      </c>
      <c r="I65" s="179"/>
      <c r="J65" s="179"/>
      <c r="K65" s="179">
        <f>'将来負担比率（分子）の構造'!L$42</f>
        <v>631</v>
      </c>
      <c r="L65" s="179"/>
      <c r="M65" s="179"/>
      <c r="N65" s="179">
        <f>'将来負担比率（分子）の構造'!M$42</f>
        <v>462</v>
      </c>
      <c r="O65" s="179"/>
      <c r="P65" s="179"/>
    </row>
    <row r="66" spans="1:16" x14ac:dyDescent="0.15">
      <c r="A66" s="179" t="s">
        <v>31</v>
      </c>
      <c r="B66" s="179">
        <f>'将来負担比率（分子）の構造'!I$41</f>
        <v>6621</v>
      </c>
      <c r="C66" s="179"/>
      <c r="D66" s="179"/>
      <c r="E66" s="179">
        <f>'将来負担比率（分子）の構造'!J$41</f>
        <v>6379</v>
      </c>
      <c r="F66" s="179"/>
      <c r="G66" s="179"/>
      <c r="H66" s="179">
        <f>'将来負担比率（分子）の構造'!K$41</f>
        <v>6568</v>
      </c>
      <c r="I66" s="179"/>
      <c r="J66" s="179"/>
      <c r="K66" s="179">
        <f>'将来負担比率（分子）の構造'!L$41</f>
        <v>6620</v>
      </c>
      <c r="L66" s="179"/>
      <c r="M66" s="179"/>
      <c r="N66" s="179">
        <f>'将来負担比率（分子）の構造'!M$41</f>
        <v>6327</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3127</v>
      </c>
      <c r="C72" s="183">
        <f>基金残高に係る経年分析!G55</f>
        <v>3714</v>
      </c>
      <c r="D72" s="183">
        <f>基金残高に係る経年分析!H55</f>
        <v>3981</v>
      </c>
    </row>
    <row r="73" spans="1:16" x14ac:dyDescent="0.15">
      <c r="A73" s="182" t="s">
        <v>78</v>
      </c>
      <c r="B73" s="183">
        <f>基金残高に係る経年分析!F56</f>
        <v>183</v>
      </c>
      <c r="C73" s="183">
        <f>基金残高に係る経年分析!G56</f>
        <v>184</v>
      </c>
      <c r="D73" s="183">
        <f>基金残高に係る経年分析!H56</f>
        <v>185</v>
      </c>
    </row>
    <row r="74" spans="1:16" x14ac:dyDescent="0.15">
      <c r="A74" s="182" t="s">
        <v>79</v>
      </c>
      <c r="B74" s="183">
        <f>基金残高に係る経年分析!F57</f>
        <v>6284</v>
      </c>
      <c r="C74" s="183">
        <f>基金残高に係る経年分析!G57</f>
        <v>5495</v>
      </c>
      <c r="D74" s="183">
        <f>基金残高に係る経年分析!H57</f>
        <v>5520</v>
      </c>
    </row>
  </sheetData>
  <sheetProtection algorithmName="SHA-512" hashValue="fG2g5hp0kX2T1yJp2uuipn27W2G+dpI86Ul3/5o5AmTR6yKSuTMP0YWqSZAlObgKVyGXBR4XMYTtUDGbA8pXhg==" saltValue="vH+mvKIF95Yy0KLrVvQE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212</v>
      </c>
      <c r="DI1" s="798"/>
      <c r="DJ1" s="798"/>
      <c r="DK1" s="798"/>
      <c r="DL1" s="798"/>
      <c r="DM1" s="798"/>
      <c r="DN1" s="799"/>
      <c r="DO1" s="224"/>
      <c r="DP1" s="797" t="s">
        <v>213</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15">
      <c r="B5" s="744" t="s">
        <v>225</v>
      </c>
      <c r="C5" s="745"/>
      <c r="D5" s="745"/>
      <c r="E5" s="745"/>
      <c r="F5" s="745"/>
      <c r="G5" s="745"/>
      <c r="H5" s="745"/>
      <c r="I5" s="745"/>
      <c r="J5" s="745"/>
      <c r="K5" s="745"/>
      <c r="L5" s="745"/>
      <c r="M5" s="745"/>
      <c r="N5" s="745"/>
      <c r="O5" s="745"/>
      <c r="P5" s="745"/>
      <c r="Q5" s="746"/>
      <c r="R5" s="733">
        <v>5536895</v>
      </c>
      <c r="S5" s="734"/>
      <c r="T5" s="734"/>
      <c r="U5" s="734"/>
      <c r="V5" s="734"/>
      <c r="W5" s="734"/>
      <c r="X5" s="734"/>
      <c r="Y5" s="777"/>
      <c r="Z5" s="795">
        <v>28.2</v>
      </c>
      <c r="AA5" s="795"/>
      <c r="AB5" s="795"/>
      <c r="AC5" s="795"/>
      <c r="AD5" s="796">
        <v>5536895</v>
      </c>
      <c r="AE5" s="796"/>
      <c r="AF5" s="796"/>
      <c r="AG5" s="796"/>
      <c r="AH5" s="796"/>
      <c r="AI5" s="796"/>
      <c r="AJ5" s="796"/>
      <c r="AK5" s="796"/>
      <c r="AL5" s="778">
        <v>67</v>
      </c>
      <c r="AM5" s="749"/>
      <c r="AN5" s="749"/>
      <c r="AO5" s="779"/>
      <c r="AP5" s="744" t="s">
        <v>226</v>
      </c>
      <c r="AQ5" s="745"/>
      <c r="AR5" s="745"/>
      <c r="AS5" s="745"/>
      <c r="AT5" s="745"/>
      <c r="AU5" s="745"/>
      <c r="AV5" s="745"/>
      <c r="AW5" s="745"/>
      <c r="AX5" s="745"/>
      <c r="AY5" s="745"/>
      <c r="AZ5" s="745"/>
      <c r="BA5" s="745"/>
      <c r="BB5" s="745"/>
      <c r="BC5" s="745"/>
      <c r="BD5" s="745"/>
      <c r="BE5" s="745"/>
      <c r="BF5" s="746"/>
      <c r="BG5" s="678">
        <v>5524042</v>
      </c>
      <c r="BH5" s="679"/>
      <c r="BI5" s="679"/>
      <c r="BJ5" s="679"/>
      <c r="BK5" s="679"/>
      <c r="BL5" s="679"/>
      <c r="BM5" s="679"/>
      <c r="BN5" s="680"/>
      <c r="BO5" s="711">
        <v>99.8</v>
      </c>
      <c r="BP5" s="711"/>
      <c r="BQ5" s="711"/>
      <c r="BR5" s="711"/>
      <c r="BS5" s="712" t="s">
        <v>128</v>
      </c>
      <c r="BT5" s="712"/>
      <c r="BU5" s="712"/>
      <c r="BV5" s="712"/>
      <c r="BW5" s="712"/>
      <c r="BX5" s="712"/>
      <c r="BY5" s="712"/>
      <c r="BZ5" s="712"/>
      <c r="CA5" s="712"/>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62007</v>
      </c>
      <c r="S6" s="679"/>
      <c r="T6" s="679"/>
      <c r="U6" s="679"/>
      <c r="V6" s="679"/>
      <c r="W6" s="679"/>
      <c r="X6" s="679"/>
      <c r="Y6" s="680"/>
      <c r="Z6" s="711">
        <v>0.3</v>
      </c>
      <c r="AA6" s="711"/>
      <c r="AB6" s="711"/>
      <c r="AC6" s="711"/>
      <c r="AD6" s="712">
        <v>62007</v>
      </c>
      <c r="AE6" s="712"/>
      <c r="AF6" s="712"/>
      <c r="AG6" s="712"/>
      <c r="AH6" s="712"/>
      <c r="AI6" s="712"/>
      <c r="AJ6" s="712"/>
      <c r="AK6" s="712"/>
      <c r="AL6" s="681">
        <v>0.8</v>
      </c>
      <c r="AM6" s="682"/>
      <c r="AN6" s="682"/>
      <c r="AO6" s="713"/>
      <c r="AP6" s="675" t="s">
        <v>231</v>
      </c>
      <c r="AQ6" s="676"/>
      <c r="AR6" s="676"/>
      <c r="AS6" s="676"/>
      <c r="AT6" s="676"/>
      <c r="AU6" s="676"/>
      <c r="AV6" s="676"/>
      <c r="AW6" s="676"/>
      <c r="AX6" s="676"/>
      <c r="AY6" s="676"/>
      <c r="AZ6" s="676"/>
      <c r="BA6" s="676"/>
      <c r="BB6" s="676"/>
      <c r="BC6" s="676"/>
      <c r="BD6" s="676"/>
      <c r="BE6" s="676"/>
      <c r="BF6" s="677"/>
      <c r="BG6" s="678">
        <v>5524042</v>
      </c>
      <c r="BH6" s="679"/>
      <c r="BI6" s="679"/>
      <c r="BJ6" s="679"/>
      <c r="BK6" s="679"/>
      <c r="BL6" s="679"/>
      <c r="BM6" s="679"/>
      <c r="BN6" s="680"/>
      <c r="BO6" s="711">
        <v>99.8</v>
      </c>
      <c r="BP6" s="711"/>
      <c r="BQ6" s="711"/>
      <c r="BR6" s="711"/>
      <c r="BS6" s="712" t="s">
        <v>128</v>
      </c>
      <c r="BT6" s="712"/>
      <c r="BU6" s="712"/>
      <c r="BV6" s="712"/>
      <c r="BW6" s="712"/>
      <c r="BX6" s="712"/>
      <c r="BY6" s="712"/>
      <c r="BZ6" s="712"/>
      <c r="CA6" s="712"/>
      <c r="CB6" s="775"/>
      <c r="CD6" s="736" t="s">
        <v>232</v>
      </c>
      <c r="CE6" s="737"/>
      <c r="CF6" s="737"/>
      <c r="CG6" s="737"/>
      <c r="CH6" s="737"/>
      <c r="CI6" s="737"/>
      <c r="CJ6" s="737"/>
      <c r="CK6" s="737"/>
      <c r="CL6" s="737"/>
      <c r="CM6" s="737"/>
      <c r="CN6" s="737"/>
      <c r="CO6" s="737"/>
      <c r="CP6" s="737"/>
      <c r="CQ6" s="738"/>
      <c r="CR6" s="678">
        <v>149926</v>
      </c>
      <c r="CS6" s="679"/>
      <c r="CT6" s="679"/>
      <c r="CU6" s="679"/>
      <c r="CV6" s="679"/>
      <c r="CW6" s="679"/>
      <c r="CX6" s="679"/>
      <c r="CY6" s="680"/>
      <c r="CZ6" s="778">
        <v>0.8</v>
      </c>
      <c r="DA6" s="749"/>
      <c r="DB6" s="749"/>
      <c r="DC6" s="781"/>
      <c r="DD6" s="684" t="s">
        <v>128</v>
      </c>
      <c r="DE6" s="679"/>
      <c r="DF6" s="679"/>
      <c r="DG6" s="679"/>
      <c r="DH6" s="679"/>
      <c r="DI6" s="679"/>
      <c r="DJ6" s="679"/>
      <c r="DK6" s="679"/>
      <c r="DL6" s="679"/>
      <c r="DM6" s="679"/>
      <c r="DN6" s="679"/>
      <c r="DO6" s="679"/>
      <c r="DP6" s="680"/>
      <c r="DQ6" s="684">
        <v>149925</v>
      </c>
      <c r="DR6" s="679"/>
      <c r="DS6" s="679"/>
      <c r="DT6" s="679"/>
      <c r="DU6" s="679"/>
      <c r="DV6" s="679"/>
      <c r="DW6" s="679"/>
      <c r="DX6" s="679"/>
      <c r="DY6" s="679"/>
      <c r="DZ6" s="679"/>
      <c r="EA6" s="679"/>
      <c r="EB6" s="679"/>
      <c r="EC6" s="725"/>
    </row>
    <row r="7" spans="2:143" ht="11.25" customHeight="1" x14ac:dyDescent="0.15">
      <c r="B7" s="675" t="s">
        <v>233</v>
      </c>
      <c r="C7" s="676"/>
      <c r="D7" s="676"/>
      <c r="E7" s="676"/>
      <c r="F7" s="676"/>
      <c r="G7" s="676"/>
      <c r="H7" s="676"/>
      <c r="I7" s="676"/>
      <c r="J7" s="676"/>
      <c r="K7" s="676"/>
      <c r="L7" s="676"/>
      <c r="M7" s="676"/>
      <c r="N7" s="676"/>
      <c r="O7" s="676"/>
      <c r="P7" s="676"/>
      <c r="Q7" s="677"/>
      <c r="R7" s="678">
        <v>1847</v>
      </c>
      <c r="S7" s="679"/>
      <c r="T7" s="679"/>
      <c r="U7" s="679"/>
      <c r="V7" s="679"/>
      <c r="W7" s="679"/>
      <c r="X7" s="679"/>
      <c r="Y7" s="680"/>
      <c r="Z7" s="711">
        <v>0</v>
      </c>
      <c r="AA7" s="711"/>
      <c r="AB7" s="711"/>
      <c r="AC7" s="711"/>
      <c r="AD7" s="712">
        <v>1847</v>
      </c>
      <c r="AE7" s="712"/>
      <c r="AF7" s="712"/>
      <c r="AG7" s="712"/>
      <c r="AH7" s="712"/>
      <c r="AI7" s="712"/>
      <c r="AJ7" s="712"/>
      <c r="AK7" s="712"/>
      <c r="AL7" s="681">
        <v>0</v>
      </c>
      <c r="AM7" s="682"/>
      <c r="AN7" s="682"/>
      <c r="AO7" s="713"/>
      <c r="AP7" s="675" t="s">
        <v>234</v>
      </c>
      <c r="AQ7" s="676"/>
      <c r="AR7" s="676"/>
      <c r="AS7" s="676"/>
      <c r="AT7" s="676"/>
      <c r="AU7" s="676"/>
      <c r="AV7" s="676"/>
      <c r="AW7" s="676"/>
      <c r="AX7" s="676"/>
      <c r="AY7" s="676"/>
      <c r="AZ7" s="676"/>
      <c r="BA7" s="676"/>
      <c r="BB7" s="676"/>
      <c r="BC7" s="676"/>
      <c r="BD7" s="676"/>
      <c r="BE7" s="676"/>
      <c r="BF7" s="677"/>
      <c r="BG7" s="678">
        <v>1774597</v>
      </c>
      <c r="BH7" s="679"/>
      <c r="BI7" s="679"/>
      <c r="BJ7" s="679"/>
      <c r="BK7" s="679"/>
      <c r="BL7" s="679"/>
      <c r="BM7" s="679"/>
      <c r="BN7" s="680"/>
      <c r="BO7" s="711">
        <v>32.1</v>
      </c>
      <c r="BP7" s="711"/>
      <c r="BQ7" s="711"/>
      <c r="BR7" s="711"/>
      <c r="BS7" s="712" t="s">
        <v>128</v>
      </c>
      <c r="BT7" s="712"/>
      <c r="BU7" s="712"/>
      <c r="BV7" s="712"/>
      <c r="BW7" s="712"/>
      <c r="BX7" s="712"/>
      <c r="BY7" s="712"/>
      <c r="BZ7" s="712"/>
      <c r="CA7" s="712"/>
      <c r="CB7" s="775"/>
      <c r="CD7" s="717" t="s">
        <v>235</v>
      </c>
      <c r="CE7" s="718"/>
      <c r="CF7" s="718"/>
      <c r="CG7" s="718"/>
      <c r="CH7" s="718"/>
      <c r="CI7" s="718"/>
      <c r="CJ7" s="718"/>
      <c r="CK7" s="718"/>
      <c r="CL7" s="718"/>
      <c r="CM7" s="718"/>
      <c r="CN7" s="718"/>
      <c r="CO7" s="718"/>
      <c r="CP7" s="718"/>
      <c r="CQ7" s="719"/>
      <c r="CR7" s="678">
        <v>6096560</v>
      </c>
      <c r="CS7" s="679"/>
      <c r="CT7" s="679"/>
      <c r="CU7" s="679"/>
      <c r="CV7" s="679"/>
      <c r="CW7" s="679"/>
      <c r="CX7" s="679"/>
      <c r="CY7" s="680"/>
      <c r="CZ7" s="711">
        <v>32.9</v>
      </c>
      <c r="DA7" s="711"/>
      <c r="DB7" s="711"/>
      <c r="DC7" s="711"/>
      <c r="DD7" s="684">
        <v>805223</v>
      </c>
      <c r="DE7" s="679"/>
      <c r="DF7" s="679"/>
      <c r="DG7" s="679"/>
      <c r="DH7" s="679"/>
      <c r="DI7" s="679"/>
      <c r="DJ7" s="679"/>
      <c r="DK7" s="679"/>
      <c r="DL7" s="679"/>
      <c r="DM7" s="679"/>
      <c r="DN7" s="679"/>
      <c r="DO7" s="679"/>
      <c r="DP7" s="680"/>
      <c r="DQ7" s="684">
        <v>1931390</v>
      </c>
      <c r="DR7" s="679"/>
      <c r="DS7" s="679"/>
      <c r="DT7" s="679"/>
      <c r="DU7" s="679"/>
      <c r="DV7" s="679"/>
      <c r="DW7" s="679"/>
      <c r="DX7" s="679"/>
      <c r="DY7" s="679"/>
      <c r="DZ7" s="679"/>
      <c r="EA7" s="679"/>
      <c r="EB7" s="679"/>
      <c r="EC7" s="725"/>
    </row>
    <row r="8" spans="2:143" ht="11.25" customHeight="1" x14ac:dyDescent="0.15">
      <c r="B8" s="675" t="s">
        <v>236</v>
      </c>
      <c r="C8" s="676"/>
      <c r="D8" s="676"/>
      <c r="E8" s="676"/>
      <c r="F8" s="676"/>
      <c r="G8" s="676"/>
      <c r="H8" s="676"/>
      <c r="I8" s="676"/>
      <c r="J8" s="676"/>
      <c r="K8" s="676"/>
      <c r="L8" s="676"/>
      <c r="M8" s="676"/>
      <c r="N8" s="676"/>
      <c r="O8" s="676"/>
      <c r="P8" s="676"/>
      <c r="Q8" s="677"/>
      <c r="R8" s="678">
        <v>5516</v>
      </c>
      <c r="S8" s="679"/>
      <c r="T8" s="679"/>
      <c r="U8" s="679"/>
      <c r="V8" s="679"/>
      <c r="W8" s="679"/>
      <c r="X8" s="679"/>
      <c r="Y8" s="680"/>
      <c r="Z8" s="711">
        <v>0</v>
      </c>
      <c r="AA8" s="711"/>
      <c r="AB8" s="711"/>
      <c r="AC8" s="711"/>
      <c r="AD8" s="712">
        <v>5516</v>
      </c>
      <c r="AE8" s="712"/>
      <c r="AF8" s="712"/>
      <c r="AG8" s="712"/>
      <c r="AH8" s="712"/>
      <c r="AI8" s="712"/>
      <c r="AJ8" s="712"/>
      <c r="AK8" s="712"/>
      <c r="AL8" s="681">
        <v>0.1</v>
      </c>
      <c r="AM8" s="682"/>
      <c r="AN8" s="682"/>
      <c r="AO8" s="713"/>
      <c r="AP8" s="675" t="s">
        <v>237</v>
      </c>
      <c r="AQ8" s="676"/>
      <c r="AR8" s="676"/>
      <c r="AS8" s="676"/>
      <c r="AT8" s="676"/>
      <c r="AU8" s="676"/>
      <c r="AV8" s="676"/>
      <c r="AW8" s="676"/>
      <c r="AX8" s="676"/>
      <c r="AY8" s="676"/>
      <c r="AZ8" s="676"/>
      <c r="BA8" s="676"/>
      <c r="BB8" s="676"/>
      <c r="BC8" s="676"/>
      <c r="BD8" s="676"/>
      <c r="BE8" s="676"/>
      <c r="BF8" s="677"/>
      <c r="BG8" s="678">
        <v>46052</v>
      </c>
      <c r="BH8" s="679"/>
      <c r="BI8" s="679"/>
      <c r="BJ8" s="679"/>
      <c r="BK8" s="679"/>
      <c r="BL8" s="679"/>
      <c r="BM8" s="679"/>
      <c r="BN8" s="680"/>
      <c r="BO8" s="711">
        <v>0.8</v>
      </c>
      <c r="BP8" s="711"/>
      <c r="BQ8" s="711"/>
      <c r="BR8" s="711"/>
      <c r="BS8" s="684" t="s">
        <v>145</v>
      </c>
      <c r="BT8" s="679"/>
      <c r="BU8" s="679"/>
      <c r="BV8" s="679"/>
      <c r="BW8" s="679"/>
      <c r="BX8" s="679"/>
      <c r="BY8" s="679"/>
      <c r="BZ8" s="679"/>
      <c r="CA8" s="679"/>
      <c r="CB8" s="725"/>
      <c r="CD8" s="717" t="s">
        <v>238</v>
      </c>
      <c r="CE8" s="718"/>
      <c r="CF8" s="718"/>
      <c r="CG8" s="718"/>
      <c r="CH8" s="718"/>
      <c r="CI8" s="718"/>
      <c r="CJ8" s="718"/>
      <c r="CK8" s="718"/>
      <c r="CL8" s="718"/>
      <c r="CM8" s="718"/>
      <c r="CN8" s="718"/>
      <c r="CO8" s="718"/>
      <c r="CP8" s="718"/>
      <c r="CQ8" s="719"/>
      <c r="CR8" s="678">
        <v>5115890</v>
      </c>
      <c r="CS8" s="679"/>
      <c r="CT8" s="679"/>
      <c r="CU8" s="679"/>
      <c r="CV8" s="679"/>
      <c r="CW8" s="679"/>
      <c r="CX8" s="679"/>
      <c r="CY8" s="680"/>
      <c r="CZ8" s="711">
        <v>27.6</v>
      </c>
      <c r="DA8" s="711"/>
      <c r="DB8" s="711"/>
      <c r="DC8" s="711"/>
      <c r="DD8" s="684">
        <v>10448</v>
      </c>
      <c r="DE8" s="679"/>
      <c r="DF8" s="679"/>
      <c r="DG8" s="679"/>
      <c r="DH8" s="679"/>
      <c r="DI8" s="679"/>
      <c r="DJ8" s="679"/>
      <c r="DK8" s="679"/>
      <c r="DL8" s="679"/>
      <c r="DM8" s="679"/>
      <c r="DN8" s="679"/>
      <c r="DO8" s="679"/>
      <c r="DP8" s="680"/>
      <c r="DQ8" s="684">
        <v>2341713</v>
      </c>
      <c r="DR8" s="679"/>
      <c r="DS8" s="679"/>
      <c r="DT8" s="679"/>
      <c r="DU8" s="679"/>
      <c r="DV8" s="679"/>
      <c r="DW8" s="679"/>
      <c r="DX8" s="679"/>
      <c r="DY8" s="679"/>
      <c r="DZ8" s="679"/>
      <c r="EA8" s="679"/>
      <c r="EB8" s="679"/>
      <c r="EC8" s="725"/>
    </row>
    <row r="9" spans="2:143" ht="11.25" customHeight="1" x14ac:dyDescent="0.15">
      <c r="B9" s="675" t="s">
        <v>239</v>
      </c>
      <c r="C9" s="676"/>
      <c r="D9" s="676"/>
      <c r="E9" s="676"/>
      <c r="F9" s="676"/>
      <c r="G9" s="676"/>
      <c r="H9" s="676"/>
      <c r="I9" s="676"/>
      <c r="J9" s="676"/>
      <c r="K9" s="676"/>
      <c r="L9" s="676"/>
      <c r="M9" s="676"/>
      <c r="N9" s="676"/>
      <c r="O9" s="676"/>
      <c r="P9" s="676"/>
      <c r="Q9" s="677"/>
      <c r="R9" s="678">
        <v>6114</v>
      </c>
      <c r="S9" s="679"/>
      <c r="T9" s="679"/>
      <c r="U9" s="679"/>
      <c r="V9" s="679"/>
      <c r="W9" s="679"/>
      <c r="X9" s="679"/>
      <c r="Y9" s="680"/>
      <c r="Z9" s="711">
        <v>0</v>
      </c>
      <c r="AA9" s="711"/>
      <c r="AB9" s="711"/>
      <c r="AC9" s="711"/>
      <c r="AD9" s="712">
        <v>6114</v>
      </c>
      <c r="AE9" s="712"/>
      <c r="AF9" s="712"/>
      <c r="AG9" s="712"/>
      <c r="AH9" s="712"/>
      <c r="AI9" s="712"/>
      <c r="AJ9" s="712"/>
      <c r="AK9" s="712"/>
      <c r="AL9" s="681">
        <v>0.1</v>
      </c>
      <c r="AM9" s="682"/>
      <c r="AN9" s="682"/>
      <c r="AO9" s="713"/>
      <c r="AP9" s="675" t="s">
        <v>240</v>
      </c>
      <c r="AQ9" s="676"/>
      <c r="AR9" s="676"/>
      <c r="AS9" s="676"/>
      <c r="AT9" s="676"/>
      <c r="AU9" s="676"/>
      <c r="AV9" s="676"/>
      <c r="AW9" s="676"/>
      <c r="AX9" s="676"/>
      <c r="AY9" s="676"/>
      <c r="AZ9" s="676"/>
      <c r="BA9" s="676"/>
      <c r="BB9" s="676"/>
      <c r="BC9" s="676"/>
      <c r="BD9" s="676"/>
      <c r="BE9" s="676"/>
      <c r="BF9" s="677"/>
      <c r="BG9" s="678">
        <v>1478896</v>
      </c>
      <c r="BH9" s="679"/>
      <c r="BI9" s="679"/>
      <c r="BJ9" s="679"/>
      <c r="BK9" s="679"/>
      <c r="BL9" s="679"/>
      <c r="BM9" s="679"/>
      <c r="BN9" s="680"/>
      <c r="BO9" s="711">
        <v>26.7</v>
      </c>
      <c r="BP9" s="711"/>
      <c r="BQ9" s="711"/>
      <c r="BR9" s="711"/>
      <c r="BS9" s="684" t="s">
        <v>145</v>
      </c>
      <c r="BT9" s="679"/>
      <c r="BU9" s="679"/>
      <c r="BV9" s="679"/>
      <c r="BW9" s="679"/>
      <c r="BX9" s="679"/>
      <c r="BY9" s="679"/>
      <c r="BZ9" s="679"/>
      <c r="CA9" s="679"/>
      <c r="CB9" s="725"/>
      <c r="CD9" s="717" t="s">
        <v>241</v>
      </c>
      <c r="CE9" s="718"/>
      <c r="CF9" s="718"/>
      <c r="CG9" s="718"/>
      <c r="CH9" s="718"/>
      <c r="CI9" s="718"/>
      <c r="CJ9" s="718"/>
      <c r="CK9" s="718"/>
      <c r="CL9" s="718"/>
      <c r="CM9" s="718"/>
      <c r="CN9" s="718"/>
      <c r="CO9" s="718"/>
      <c r="CP9" s="718"/>
      <c r="CQ9" s="719"/>
      <c r="CR9" s="678">
        <v>1021310</v>
      </c>
      <c r="CS9" s="679"/>
      <c r="CT9" s="679"/>
      <c r="CU9" s="679"/>
      <c r="CV9" s="679"/>
      <c r="CW9" s="679"/>
      <c r="CX9" s="679"/>
      <c r="CY9" s="680"/>
      <c r="CZ9" s="711">
        <v>5.5</v>
      </c>
      <c r="DA9" s="711"/>
      <c r="DB9" s="711"/>
      <c r="DC9" s="711"/>
      <c r="DD9" s="684">
        <v>5720</v>
      </c>
      <c r="DE9" s="679"/>
      <c r="DF9" s="679"/>
      <c r="DG9" s="679"/>
      <c r="DH9" s="679"/>
      <c r="DI9" s="679"/>
      <c r="DJ9" s="679"/>
      <c r="DK9" s="679"/>
      <c r="DL9" s="679"/>
      <c r="DM9" s="679"/>
      <c r="DN9" s="679"/>
      <c r="DO9" s="679"/>
      <c r="DP9" s="680"/>
      <c r="DQ9" s="684">
        <v>901433</v>
      </c>
      <c r="DR9" s="679"/>
      <c r="DS9" s="679"/>
      <c r="DT9" s="679"/>
      <c r="DU9" s="679"/>
      <c r="DV9" s="679"/>
      <c r="DW9" s="679"/>
      <c r="DX9" s="679"/>
      <c r="DY9" s="679"/>
      <c r="DZ9" s="679"/>
      <c r="EA9" s="679"/>
      <c r="EB9" s="679"/>
      <c r="EC9" s="725"/>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1" t="s">
        <v>128</v>
      </c>
      <c r="AA10" s="711"/>
      <c r="AB10" s="711"/>
      <c r="AC10" s="711"/>
      <c r="AD10" s="712" t="s">
        <v>128</v>
      </c>
      <c r="AE10" s="712"/>
      <c r="AF10" s="712"/>
      <c r="AG10" s="712"/>
      <c r="AH10" s="712"/>
      <c r="AI10" s="712"/>
      <c r="AJ10" s="712"/>
      <c r="AK10" s="712"/>
      <c r="AL10" s="681" t="s">
        <v>145</v>
      </c>
      <c r="AM10" s="682"/>
      <c r="AN10" s="682"/>
      <c r="AO10" s="713"/>
      <c r="AP10" s="675" t="s">
        <v>243</v>
      </c>
      <c r="AQ10" s="676"/>
      <c r="AR10" s="676"/>
      <c r="AS10" s="676"/>
      <c r="AT10" s="676"/>
      <c r="AU10" s="676"/>
      <c r="AV10" s="676"/>
      <c r="AW10" s="676"/>
      <c r="AX10" s="676"/>
      <c r="AY10" s="676"/>
      <c r="AZ10" s="676"/>
      <c r="BA10" s="676"/>
      <c r="BB10" s="676"/>
      <c r="BC10" s="676"/>
      <c r="BD10" s="676"/>
      <c r="BE10" s="676"/>
      <c r="BF10" s="677"/>
      <c r="BG10" s="678">
        <v>107285</v>
      </c>
      <c r="BH10" s="679"/>
      <c r="BI10" s="679"/>
      <c r="BJ10" s="679"/>
      <c r="BK10" s="679"/>
      <c r="BL10" s="679"/>
      <c r="BM10" s="679"/>
      <c r="BN10" s="680"/>
      <c r="BO10" s="711">
        <v>1.9</v>
      </c>
      <c r="BP10" s="711"/>
      <c r="BQ10" s="711"/>
      <c r="BR10" s="711"/>
      <c r="BS10" s="684" t="s">
        <v>128</v>
      </c>
      <c r="BT10" s="679"/>
      <c r="BU10" s="679"/>
      <c r="BV10" s="679"/>
      <c r="BW10" s="679"/>
      <c r="BX10" s="679"/>
      <c r="BY10" s="679"/>
      <c r="BZ10" s="679"/>
      <c r="CA10" s="679"/>
      <c r="CB10" s="725"/>
      <c r="CD10" s="717" t="s">
        <v>244</v>
      </c>
      <c r="CE10" s="718"/>
      <c r="CF10" s="718"/>
      <c r="CG10" s="718"/>
      <c r="CH10" s="718"/>
      <c r="CI10" s="718"/>
      <c r="CJ10" s="718"/>
      <c r="CK10" s="718"/>
      <c r="CL10" s="718"/>
      <c r="CM10" s="718"/>
      <c r="CN10" s="718"/>
      <c r="CO10" s="718"/>
      <c r="CP10" s="718"/>
      <c r="CQ10" s="719"/>
      <c r="CR10" s="678">
        <v>21417</v>
      </c>
      <c r="CS10" s="679"/>
      <c r="CT10" s="679"/>
      <c r="CU10" s="679"/>
      <c r="CV10" s="679"/>
      <c r="CW10" s="679"/>
      <c r="CX10" s="679"/>
      <c r="CY10" s="680"/>
      <c r="CZ10" s="711">
        <v>0.1</v>
      </c>
      <c r="DA10" s="711"/>
      <c r="DB10" s="711"/>
      <c r="DC10" s="711"/>
      <c r="DD10" s="684" t="s">
        <v>128</v>
      </c>
      <c r="DE10" s="679"/>
      <c r="DF10" s="679"/>
      <c r="DG10" s="679"/>
      <c r="DH10" s="679"/>
      <c r="DI10" s="679"/>
      <c r="DJ10" s="679"/>
      <c r="DK10" s="679"/>
      <c r="DL10" s="679"/>
      <c r="DM10" s="679"/>
      <c r="DN10" s="679"/>
      <c r="DO10" s="679"/>
      <c r="DP10" s="680"/>
      <c r="DQ10" s="684">
        <v>21417</v>
      </c>
      <c r="DR10" s="679"/>
      <c r="DS10" s="679"/>
      <c r="DT10" s="679"/>
      <c r="DU10" s="679"/>
      <c r="DV10" s="679"/>
      <c r="DW10" s="679"/>
      <c r="DX10" s="679"/>
      <c r="DY10" s="679"/>
      <c r="DZ10" s="679"/>
      <c r="EA10" s="679"/>
      <c r="EB10" s="679"/>
      <c r="EC10" s="725"/>
    </row>
    <row r="11" spans="2:143" ht="11.25" customHeight="1" x14ac:dyDescent="0.15">
      <c r="B11" s="675" t="s">
        <v>245</v>
      </c>
      <c r="C11" s="676"/>
      <c r="D11" s="676"/>
      <c r="E11" s="676"/>
      <c r="F11" s="676"/>
      <c r="G11" s="676"/>
      <c r="H11" s="676"/>
      <c r="I11" s="676"/>
      <c r="J11" s="676"/>
      <c r="K11" s="676"/>
      <c r="L11" s="676"/>
      <c r="M11" s="676"/>
      <c r="N11" s="676"/>
      <c r="O11" s="676"/>
      <c r="P11" s="676"/>
      <c r="Q11" s="677"/>
      <c r="R11" s="678">
        <v>587700</v>
      </c>
      <c r="S11" s="679"/>
      <c r="T11" s="679"/>
      <c r="U11" s="679"/>
      <c r="V11" s="679"/>
      <c r="W11" s="679"/>
      <c r="X11" s="679"/>
      <c r="Y11" s="680"/>
      <c r="Z11" s="681">
        <v>3</v>
      </c>
      <c r="AA11" s="682"/>
      <c r="AB11" s="682"/>
      <c r="AC11" s="683"/>
      <c r="AD11" s="684">
        <v>587700</v>
      </c>
      <c r="AE11" s="679"/>
      <c r="AF11" s="679"/>
      <c r="AG11" s="679"/>
      <c r="AH11" s="679"/>
      <c r="AI11" s="679"/>
      <c r="AJ11" s="679"/>
      <c r="AK11" s="680"/>
      <c r="AL11" s="681">
        <v>7.1</v>
      </c>
      <c r="AM11" s="682"/>
      <c r="AN11" s="682"/>
      <c r="AO11" s="713"/>
      <c r="AP11" s="675" t="s">
        <v>246</v>
      </c>
      <c r="AQ11" s="676"/>
      <c r="AR11" s="676"/>
      <c r="AS11" s="676"/>
      <c r="AT11" s="676"/>
      <c r="AU11" s="676"/>
      <c r="AV11" s="676"/>
      <c r="AW11" s="676"/>
      <c r="AX11" s="676"/>
      <c r="AY11" s="676"/>
      <c r="AZ11" s="676"/>
      <c r="BA11" s="676"/>
      <c r="BB11" s="676"/>
      <c r="BC11" s="676"/>
      <c r="BD11" s="676"/>
      <c r="BE11" s="676"/>
      <c r="BF11" s="677"/>
      <c r="BG11" s="678">
        <v>142364</v>
      </c>
      <c r="BH11" s="679"/>
      <c r="BI11" s="679"/>
      <c r="BJ11" s="679"/>
      <c r="BK11" s="679"/>
      <c r="BL11" s="679"/>
      <c r="BM11" s="679"/>
      <c r="BN11" s="680"/>
      <c r="BO11" s="711">
        <v>2.6</v>
      </c>
      <c r="BP11" s="711"/>
      <c r="BQ11" s="711"/>
      <c r="BR11" s="711"/>
      <c r="BS11" s="684" t="s">
        <v>145</v>
      </c>
      <c r="BT11" s="679"/>
      <c r="BU11" s="679"/>
      <c r="BV11" s="679"/>
      <c r="BW11" s="679"/>
      <c r="BX11" s="679"/>
      <c r="BY11" s="679"/>
      <c r="BZ11" s="679"/>
      <c r="CA11" s="679"/>
      <c r="CB11" s="725"/>
      <c r="CD11" s="717" t="s">
        <v>247</v>
      </c>
      <c r="CE11" s="718"/>
      <c r="CF11" s="718"/>
      <c r="CG11" s="718"/>
      <c r="CH11" s="718"/>
      <c r="CI11" s="718"/>
      <c r="CJ11" s="718"/>
      <c r="CK11" s="718"/>
      <c r="CL11" s="718"/>
      <c r="CM11" s="718"/>
      <c r="CN11" s="718"/>
      <c r="CO11" s="718"/>
      <c r="CP11" s="718"/>
      <c r="CQ11" s="719"/>
      <c r="CR11" s="678">
        <v>342845</v>
      </c>
      <c r="CS11" s="679"/>
      <c r="CT11" s="679"/>
      <c r="CU11" s="679"/>
      <c r="CV11" s="679"/>
      <c r="CW11" s="679"/>
      <c r="CX11" s="679"/>
      <c r="CY11" s="680"/>
      <c r="CZ11" s="711">
        <v>1.8</v>
      </c>
      <c r="DA11" s="711"/>
      <c r="DB11" s="711"/>
      <c r="DC11" s="711"/>
      <c r="DD11" s="684">
        <v>200949</v>
      </c>
      <c r="DE11" s="679"/>
      <c r="DF11" s="679"/>
      <c r="DG11" s="679"/>
      <c r="DH11" s="679"/>
      <c r="DI11" s="679"/>
      <c r="DJ11" s="679"/>
      <c r="DK11" s="679"/>
      <c r="DL11" s="679"/>
      <c r="DM11" s="679"/>
      <c r="DN11" s="679"/>
      <c r="DO11" s="679"/>
      <c r="DP11" s="680"/>
      <c r="DQ11" s="684">
        <v>69294</v>
      </c>
      <c r="DR11" s="679"/>
      <c r="DS11" s="679"/>
      <c r="DT11" s="679"/>
      <c r="DU11" s="679"/>
      <c r="DV11" s="679"/>
      <c r="DW11" s="679"/>
      <c r="DX11" s="679"/>
      <c r="DY11" s="679"/>
      <c r="DZ11" s="679"/>
      <c r="EA11" s="679"/>
      <c r="EB11" s="679"/>
      <c r="EC11" s="725"/>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1" t="s">
        <v>249</v>
      </c>
      <c r="AA12" s="711"/>
      <c r="AB12" s="711"/>
      <c r="AC12" s="711"/>
      <c r="AD12" s="712" t="s">
        <v>128</v>
      </c>
      <c r="AE12" s="712"/>
      <c r="AF12" s="712"/>
      <c r="AG12" s="712"/>
      <c r="AH12" s="712"/>
      <c r="AI12" s="712"/>
      <c r="AJ12" s="712"/>
      <c r="AK12" s="712"/>
      <c r="AL12" s="681" t="s">
        <v>128</v>
      </c>
      <c r="AM12" s="682"/>
      <c r="AN12" s="682"/>
      <c r="AO12" s="713"/>
      <c r="AP12" s="675" t="s">
        <v>250</v>
      </c>
      <c r="AQ12" s="676"/>
      <c r="AR12" s="676"/>
      <c r="AS12" s="676"/>
      <c r="AT12" s="676"/>
      <c r="AU12" s="676"/>
      <c r="AV12" s="676"/>
      <c r="AW12" s="676"/>
      <c r="AX12" s="676"/>
      <c r="AY12" s="676"/>
      <c r="AZ12" s="676"/>
      <c r="BA12" s="676"/>
      <c r="BB12" s="676"/>
      <c r="BC12" s="676"/>
      <c r="BD12" s="676"/>
      <c r="BE12" s="676"/>
      <c r="BF12" s="677"/>
      <c r="BG12" s="678">
        <v>3535053</v>
      </c>
      <c r="BH12" s="679"/>
      <c r="BI12" s="679"/>
      <c r="BJ12" s="679"/>
      <c r="BK12" s="679"/>
      <c r="BL12" s="679"/>
      <c r="BM12" s="679"/>
      <c r="BN12" s="680"/>
      <c r="BO12" s="711">
        <v>63.8</v>
      </c>
      <c r="BP12" s="711"/>
      <c r="BQ12" s="711"/>
      <c r="BR12" s="711"/>
      <c r="BS12" s="684" t="s">
        <v>145</v>
      </c>
      <c r="BT12" s="679"/>
      <c r="BU12" s="679"/>
      <c r="BV12" s="679"/>
      <c r="BW12" s="679"/>
      <c r="BX12" s="679"/>
      <c r="BY12" s="679"/>
      <c r="BZ12" s="679"/>
      <c r="CA12" s="679"/>
      <c r="CB12" s="725"/>
      <c r="CD12" s="717" t="s">
        <v>251</v>
      </c>
      <c r="CE12" s="718"/>
      <c r="CF12" s="718"/>
      <c r="CG12" s="718"/>
      <c r="CH12" s="718"/>
      <c r="CI12" s="718"/>
      <c r="CJ12" s="718"/>
      <c r="CK12" s="718"/>
      <c r="CL12" s="718"/>
      <c r="CM12" s="718"/>
      <c r="CN12" s="718"/>
      <c r="CO12" s="718"/>
      <c r="CP12" s="718"/>
      <c r="CQ12" s="719"/>
      <c r="CR12" s="678">
        <v>351841</v>
      </c>
      <c r="CS12" s="679"/>
      <c r="CT12" s="679"/>
      <c r="CU12" s="679"/>
      <c r="CV12" s="679"/>
      <c r="CW12" s="679"/>
      <c r="CX12" s="679"/>
      <c r="CY12" s="680"/>
      <c r="CZ12" s="711">
        <v>1.9</v>
      </c>
      <c r="DA12" s="711"/>
      <c r="DB12" s="711"/>
      <c r="DC12" s="711"/>
      <c r="DD12" s="684">
        <v>3336</v>
      </c>
      <c r="DE12" s="679"/>
      <c r="DF12" s="679"/>
      <c r="DG12" s="679"/>
      <c r="DH12" s="679"/>
      <c r="DI12" s="679"/>
      <c r="DJ12" s="679"/>
      <c r="DK12" s="679"/>
      <c r="DL12" s="679"/>
      <c r="DM12" s="679"/>
      <c r="DN12" s="679"/>
      <c r="DO12" s="679"/>
      <c r="DP12" s="680"/>
      <c r="DQ12" s="684">
        <v>164581</v>
      </c>
      <c r="DR12" s="679"/>
      <c r="DS12" s="679"/>
      <c r="DT12" s="679"/>
      <c r="DU12" s="679"/>
      <c r="DV12" s="679"/>
      <c r="DW12" s="679"/>
      <c r="DX12" s="679"/>
      <c r="DY12" s="679"/>
      <c r="DZ12" s="679"/>
      <c r="EA12" s="679"/>
      <c r="EB12" s="679"/>
      <c r="EC12" s="725"/>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1" t="s">
        <v>249</v>
      </c>
      <c r="AA13" s="711"/>
      <c r="AB13" s="711"/>
      <c r="AC13" s="711"/>
      <c r="AD13" s="712" t="s">
        <v>145</v>
      </c>
      <c r="AE13" s="712"/>
      <c r="AF13" s="712"/>
      <c r="AG13" s="712"/>
      <c r="AH13" s="712"/>
      <c r="AI13" s="712"/>
      <c r="AJ13" s="712"/>
      <c r="AK13" s="712"/>
      <c r="AL13" s="681" t="s">
        <v>128</v>
      </c>
      <c r="AM13" s="682"/>
      <c r="AN13" s="682"/>
      <c r="AO13" s="713"/>
      <c r="AP13" s="675" t="s">
        <v>253</v>
      </c>
      <c r="AQ13" s="676"/>
      <c r="AR13" s="676"/>
      <c r="AS13" s="676"/>
      <c r="AT13" s="676"/>
      <c r="AU13" s="676"/>
      <c r="AV13" s="676"/>
      <c r="AW13" s="676"/>
      <c r="AX13" s="676"/>
      <c r="AY13" s="676"/>
      <c r="AZ13" s="676"/>
      <c r="BA13" s="676"/>
      <c r="BB13" s="676"/>
      <c r="BC13" s="676"/>
      <c r="BD13" s="676"/>
      <c r="BE13" s="676"/>
      <c r="BF13" s="677"/>
      <c r="BG13" s="678">
        <v>3485257</v>
      </c>
      <c r="BH13" s="679"/>
      <c r="BI13" s="679"/>
      <c r="BJ13" s="679"/>
      <c r="BK13" s="679"/>
      <c r="BL13" s="679"/>
      <c r="BM13" s="679"/>
      <c r="BN13" s="680"/>
      <c r="BO13" s="711">
        <v>62.9</v>
      </c>
      <c r="BP13" s="711"/>
      <c r="BQ13" s="711"/>
      <c r="BR13" s="711"/>
      <c r="BS13" s="684" t="s">
        <v>249</v>
      </c>
      <c r="BT13" s="679"/>
      <c r="BU13" s="679"/>
      <c r="BV13" s="679"/>
      <c r="BW13" s="679"/>
      <c r="BX13" s="679"/>
      <c r="BY13" s="679"/>
      <c r="BZ13" s="679"/>
      <c r="CA13" s="679"/>
      <c r="CB13" s="725"/>
      <c r="CD13" s="717" t="s">
        <v>254</v>
      </c>
      <c r="CE13" s="718"/>
      <c r="CF13" s="718"/>
      <c r="CG13" s="718"/>
      <c r="CH13" s="718"/>
      <c r="CI13" s="718"/>
      <c r="CJ13" s="718"/>
      <c r="CK13" s="718"/>
      <c r="CL13" s="718"/>
      <c r="CM13" s="718"/>
      <c r="CN13" s="718"/>
      <c r="CO13" s="718"/>
      <c r="CP13" s="718"/>
      <c r="CQ13" s="719"/>
      <c r="CR13" s="678">
        <v>1862690</v>
      </c>
      <c r="CS13" s="679"/>
      <c r="CT13" s="679"/>
      <c r="CU13" s="679"/>
      <c r="CV13" s="679"/>
      <c r="CW13" s="679"/>
      <c r="CX13" s="679"/>
      <c r="CY13" s="680"/>
      <c r="CZ13" s="711">
        <v>10</v>
      </c>
      <c r="DA13" s="711"/>
      <c r="DB13" s="711"/>
      <c r="DC13" s="711"/>
      <c r="DD13" s="684">
        <v>798778</v>
      </c>
      <c r="DE13" s="679"/>
      <c r="DF13" s="679"/>
      <c r="DG13" s="679"/>
      <c r="DH13" s="679"/>
      <c r="DI13" s="679"/>
      <c r="DJ13" s="679"/>
      <c r="DK13" s="679"/>
      <c r="DL13" s="679"/>
      <c r="DM13" s="679"/>
      <c r="DN13" s="679"/>
      <c r="DO13" s="679"/>
      <c r="DP13" s="680"/>
      <c r="DQ13" s="684">
        <v>951238</v>
      </c>
      <c r="DR13" s="679"/>
      <c r="DS13" s="679"/>
      <c r="DT13" s="679"/>
      <c r="DU13" s="679"/>
      <c r="DV13" s="679"/>
      <c r="DW13" s="679"/>
      <c r="DX13" s="679"/>
      <c r="DY13" s="679"/>
      <c r="DZ13" s="679"/>
      <c r="EA13" s="679"/>
      <c r="EB13" s="679"/>
      <c r="EC13" s="725"/>
    </row>
    <row r="14" spans="2:143" ht="11.25" customHeight="1" x14ac:dyDescent="0.15">
      <c r="B14" s="675" t="s">
        <v>255</v>
      </c>
      <c r="C14" s="676"/>
      <c r="D14" s="676"/>
      <c r="E14" s="676"/>
      <c r="F14" s="676"/>
      <c r="G14" s="676"/>
      <c r="H14" s="676"/>
      <c r="I14" s="676"/>
      <c r="J14" s="676"/>
      <c r="K14" s="676"/>
      <c r="L14" s="676"/>
      <c r="M14" s="676"/>
      <c r="N14" s="676"/>
      <c r="O14" s="676"/>
      <c r="P14" s="676"/>
      <c r="Q14" s="677"/>
      <c r="R14" s="678" t="s">
        <v>128</v>
      </c>
      <c r="S14" s="679"/>
      <c r="T14" s="679"/>
      <c r="U14" s="679"/>
      <c r="V14" s="679"/>
      <c r="W14" s="679"/>
      <c r="X14" s="679"/>
      <c r="Y14" s="680"/>
      <c r="Z14" s="711" t="s">
        <v>145</v>
      </c>
      <c r="AA14" s="711"/>
      <c r="AB14" s="711"/>
      <c r="AC14" s="711"/>
      <c r="AD14" s="712" t="s">
        <v>128</v>
      </c>
      <c r="AE14" s="712"/>
      <c r="AF14" s="712"/>
      <c r="AG14" s="712"/>
      <c r="AH14" s="712"/>
      <c r="AI14" s="712"/>
      <c r="AJ14" s="712"/>
      <c r="AK14" s="712"/>
      <c r="AL14" s="681" t="s">
        <v>128</v>
      </c>
      <c r="AM14" s="682"/>
      <c r="AN14" s="682"/>
      <c r="AO14" s="713"/>
      <c r="AP14" s="675" t="s">
        <v>256</v>
      </c>
      <c r="AQ14" s="676"/>
      <c r="AR14" s="676"/>
      <c r="AS14" s="676"/>
      <c r="AT14" s="676"/>
      <c r="AU14" s="676"/>
      <c r="AV14" s="676"/>
      <c r="AW14" s="676"/>
      <c r="AX14" s="676"/>
      <c r="AY14" s="676"/>
      <c r="AZ14" s="676"/>
      <c r="BA14" s="676"/>
      <c r="BB14" s="676"/>
      <c r="BC14" s="676"/>
      <c r="BD14" s="676"/>
      <c r="BE14" s="676"/>
      <c r="BF14" s="677"/>
      <c r="BG14" s="678">
        <v>110267</v>
      </c>
      <c r="BH14" s="679"/>
      <c r="BI14" s="679"/>
      <c r="BJ14" s="679"/>
      <c r="BK14" s="679"/>
      <c r="BL14" s="679"/>
      <c r="BM14" s="679"/>
      <c r="BN14" s="680"/>
      <c r="BO14" s="711">
        <v>2</v>
      </c>
      <c r="BP14" s="711"/>
      <c r="BQ14" s="711"/>
      <c r="BR14" s="711"/>
      <c r="BS14" s="684" t="s">
        <v>145</v>
      </c>
      <c r="BT14" s="679"/>
      <c r="BU14" s="679"/>
      <c r="BV14" s="679"/>
      <c r="BW14" s="679"/>
      <c r="BX14" s="679"/>
      <c r="BY14" s="679"/>
      <c r="BZ14" s="679"/>
      <c r="CA14" s="679"/>
      <c r="CB14" s="725"/>
      <c r="CD14" s="717" t="s">
        <v>257</v>
      </c>
      <c r="CE14" s="718"/>
      <c r="CF14" s="718"/>
      <c r="CG14" s="718"/>
      <c r="CH14" s="718"/>
      <c r="CI14" s="718"/>
      <c r="CJ14" s="718"/>
      <c r="CK14" s="718"/>
      <c r="CL14" s="718"/>
      <c r="CM14" s="718"/>
      <c r="CN14" s="718"/>
      <c r="CO14" s="718"/>
      <c r="CP14" s="718"/>
      <c r="CQ14" s="719"/>
      <c r="CR14" s="678">
        <v>501537</v>
      </c>
      <c r="CS14" s="679"/>
      <c r="CT14" s="679"/>
      <c r="CU14" s="679"/>
      <c r="CV14" s="679"/>
      <c r="CW14" s="679"/>
      <c r="CX14" s="679"/>
      <c r="CY14" s="680"/>
      <c r="CZ14" s="711">
        <v>2.7</v>
      </c>
      <c r="DA14" s="711"/>
      <c r="DB14" s="711"/>
      <c r="DC14" s="711"/>
      <c r="DD14" s="684" t="s">
        <v>128</v>
      </c>
      <c r="DE14" s="679"/>
      <c r="DF14" s="679"/>
      <c r="DG14" s="679"/>
      <c r="DH14" s="679"/>
      <c r="DI14" s="679"/>
      <c r="DJ14" s="679"/>
      <c r="DK14" s="679"/>
      <c r="DL14" s="679"/>
      <c r="DM14" s="679"/>
      <c r="DN14" s="679"/>
      <c r="DO14" s="679"/>
      <c r="DP14" s="680"/>
      <c r="DQ14" s="684">
        <v>496537</v>
      </c>
      <c r="DR14" s="679"/>
      <c r="DS14" s="679"/>
      <c r="DT14" s="679"/>
      <c r="DU14" s="679"/>
      <c r="DV14" s="679"/>
      <c r="DW14" s="679"/>
      <c r="DX14" s="679"/>
      <c r="DY14" s="679"/>
      <c r="DZ14" s="679"/>
      <c r="EA14" s="679"/>
      <c r="EB14" s="679"/>
      <c r="EC14" s="725"/>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249</v>
      </c>
      <c r="S15" s="679"/>
      <c r="T15" s="679"/>
      <c r="U15" s="679"/>
      <c r="V15" s="679"/>
      <c r="W15" s="679"/>
      <c r="X15" s="679"/>
      <c r="Y15" s="680"/>
      <c r="Z15" s="711" t="s">
        <v>128</v>
      </c>
      <c r="AA15" s="711"/>
      <c r="AB15" s="711"/>
      <c r="AC15" s="711"/>
      <c r="AD15" s="712" t="s">
        <v>128</v>
      </c>
      <c r="AE15" s="712"/>
      <c r="AF15" s="712"/>
      <c r="AG15" s="712"/>
      <c r="AH15" s="712"/>
      <c r="AI15" s="712"/>
      <c r="AJ15" s="712"/>
      <c r="AK15" s="712"/>
      <c r="AL15" s="681" t="s">
        <v>145</v>
      </c>
      <c r="AM15" s="682"/>
      <c r="AN15" s="682"/>
      <c r="AO15" s="713"/>
      <c r="AP15" s="675" t="s">
        <v>259</v>
      </c>
      <c r="AQ15" s="676"/>
      <c r="AR15" s="676"/>
      <c r="AS15" s="676"/>
      <c r="AT15" s="676"/>
      <c r="AU15" s="676"/>
      <c r="AV15" s="676"/>
      <c r="AW15" s="676"/>
      <c r="AX15" s="676"/>
      <c r="AY15" s="676"/>
      <c r="AZ15" s="676"/>
      <c r="BA15" s="676"/>
      <c r="BB15" s="676"/>
      <c r="BC15" s="676"/>
      <c r="BD15" s="676"/>
      <c r="BE15" s="676"/>
      <c r="BF15" s="677"/>
      <c r="BG15" s="678">
        <v>104125</v>
      </c>
      <c r="BH15" s="679"/>
      <c r="BI15" s="679"/>
      <c r="BJ15" s="679"/>
      <c r="BK15" s="679"/>
      <c r="BL15" s="679"/>
      <c r="BM15" s="679"/>
      <c r="BN15" s="680"/>
      <c r="BO15" s="711">
        <v>1.9</v>
      </c>
      <c r="BP15" s="711"/>
      <c r="BQ15" s="711"/>
      <c r="BR15" s="711"/>
      <c r="BS15" s="684" t="s">
        <v>145</v>
      </c>
      <c r="BT15" s="679"/>
      <c r="BU15" s="679"/>
      <c r="BV15" s="679"/>
      <c r="BW15" s="679"/>
      <c r="BX15" s="679"/>
      <c r="BY15" s="679"/>
      <c r="BZ15" s="679"/>
      <c r="CA15" s="679"/>
      <c r="CB15" s="725"/>
      <c r="CD15" s="717" t="s">
        <v>260</v>
      </c>
      <c r="CE15" s="718"/>
      <c r="CF15" s="718"/>
      <c r="CG15" s="718"/>
      <c r="CH15" s="718"/>
      <c r="CI15" s="718"/>
      <c r="CJ15" s="718"/>
      <c r="CK15" s="718"/>
      <c r="CL15" s="718"/>
      <c r="CM15" s="718"/>
      <c r="CN15" s="718"/>
      <c r="CO15" s="718"/>
      <c r="CP15" s="718"/>
      <c r="CQ15" s="719"/>
      <c r="CR15" s="678">
        <v>2170421</v>
      </c>
      <c r="CS15" s="679"/>
      <c r="CT15" s="679"/>
      <c r="CU15" s="679"/>
      <c r="CV15" s="679"/>
      <c r="CW15" s="679"/>
      <c r="CX15" s="679"/>
      <c r="CY15" s="680"/>
      <c r="CZ15" s="711">
        <v>11.7</v>
      </c>
      <c r="DA15" s="711"/>
      <c r="DB15" s="711"/>
      <c r="DC15" s="711"/>
      <c r="DD15" s="684">
        <v>602873</v>
      </c>
      <c r="DE15" s="679"/>
      <c r="DF15" s="679"/>
      <c r="DG15" s="679"/>
      <c r="DH15" s="679"/>
      <c r="DI15" s="679"/>
      <c r="DJ15" s="679"/>
      <c r="DK15" s="679"/>
      <c r="DL15" s="679"/>
      <c r="DM15" s="679"/>
      <c r="DN15" s="679"/>
      <c r="DO15" s="679"/>
      <c r="DP15" s="680"/>
      <c r="DQ15" s="684">
        <v>1578002</v>
      </c>
      <c r="DR15" s="679"/>
      <c r="DS15" s="679"/>
      <c r="DT15" s="679"/>
      <c r="DU15" s="679"/>
      <c r="DV15" s="679"/>
      <c r="DW15" s="679"/>
      <c r="DX15" s="679"/>
      <c r="DY15" s="679"/>
      <c r="DZ15" s="679"/>
      <c r="EA15" s="679"/>
      <c r="EB15" s="679"/>
      <c r="EC15" s="725"/>
    </row>
    <row r="16" spans="2:143" ht="11.25" customHeight="1" x14ac:dyDescent="0.15">
      <c r="B16" s="675" t="s">
        <v>261</v>
      </c>
      <c r="C16" s="676"/>
      <c r="D16" s="676"/>
      <c r="E16" s="676"/>
      <c r="F16" s="676"/>
      <c r="G16" s="676"/>
      <c r="H16" s="676"/>
      <c r="I16" s="676"/>
      <c r="J16" s="676"/>
      <c r="K16" s="676"/>
      <c r="L16" s="676"/>
      <c r="M16" s="676"/>
      <c r="N16" s="676"/>
      <c r="O16" s="676"/>
      <c r="P16" s="676"/>
      <c r="Q16" s="677"/>
      <c r="R16" s="678">
        <v>4220</v>
      </c>
      <c r="S16" s="679"/>
      <c r="T16" s="679"/>
      <c r="U16" s="679"/>
      <c r="V16" s="679"/>
      <c r="W16" s="679"/>
      <c r="X16" s="679"/>
      <c r="Y16" s="680"/>
      <c r="Z16" s="711">
        <v>0</v>
      </c>
      <c r="AA16" s="711"/>
      <c r="AB16" s="711"/>
      <c r="AC16" s="711"/>
      <c r="AD16" s="712">
        <v>4220</v>
      </c>
      <c r="AE16" s="712"/>
      <c r="AF16" s="712"/>
      <c r="AG16" s="712"/>
      <c r="AH16" s="712"/>
      <c r="AI16" s="712"/>
      <c r="AJ16" s="712"/>
      <c r="AK16" s="712"/>
      <c r="AL16" s="681">
        <v>0.1</v>
      </c>
      <c r="AM16" s="682"/>
      <c r="AN16" s="682"/>
      <c r="AO16" s="713"/>
      <c r="AP16" s="675" t="s">
        <v>262</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1" t="s">
        <v>128</v>
      </c>
      <c r="BP16" s="711"/>
      <c r="BQ16" s="711"/>
      <c r="BR16" s="711"/>
      <c r="BS16" s="684" t="s">
        <v>128</v>
      </c>
      <c r="BT16" s="679"/>
      <c r="BU16" s="679"/>
      <c r="BV16" s="679"/>
      <c r="BW16" s="679"/>
      <c r="BX16" s="679"/>
      <c r="BY16" s="679"/>
      <c r="BZ16" s="679"/>
      <c r="CA16" s="679"/>
      <c r="CB16" s="725"/>
      <c r="CD16" s="717" t="s">
        <v>263</v>
      </c>
      <c r="CE16" s="718"/>
      <c r="CF16" s="718"/>
      <c r="CG16" s="718"/>
      <c r="CH16" s="718"/>
      <c r="CI16" s="718"/>
      <c r="CJ16" s="718"/>
      <c r="CK16" s="718"/>
      <c r="CL16" s="718"/>
      <c r="CM16" s="718"/>
      <c r="CN16" s="718"/>
      <c r="CO16" s="718"/>
      <c r="CP16" s="718"/>
      <c r="CQ16" s="719"/>
      <c r="CR16" s="678" t="s">
        <v>128</v>
      </c>
      <c r="CS16" s="679"/>
      <c r="CT16" s="679"/>
      <c r="CU16" s="679"/>
      <c r="CV16" s="679"/>
      <c r="CW16" s="679"/>
      <c r="CX16" s="679"/>
      <c r="CY16" s="680"/>
      <c r="CZ16" s="711" t="s">
        <v>145</v>
      </c>
      <c r="DA16" s="711"/>
      <c r="DB16" s="711"/>
      <c r="DC16" s="711"/>
      <c r="DD16" s="684" t="s">
        <v>128</v>
      </c>
      <c r="DE16" s="679"/>
      <c r="DF16" s="679"/>
      <c r="DG16" s="679"/>
      <c r="DH16" s="679"/>
      <c r="DI16" s="679"/>
      <c r="DJ16" s="679"/>
      <c r="DK16" s="679"/>
      <c r="DL16" s="679"/>
      <c r="DM16" s="679"/>
      <c r="DN16" s="679"/>
      <c r="DO16" s="679"/>
      <c r="DP16" s="680"/>
      <c r="DQ16" s="684" t="s">
        <v>145</v>
      </c>
      <c r="DR16" s="679"/>
      <c r="DS16" s="679"/>
      <c r="DT16" s="679"/>
      <c r="DU16" s="679"/>
      <c r="DV16" s="679"/>
      <c r="DW16" s="679"/>
      <c r="DX16" s="679"/>
      <c r="DY16" s="679"/>
      <c r="DZ16" s="679"/>
      <c r="EA16" s="679"/>
      <c r="EB16" s="679"/>
      <c r="EC16" s="725"/>
    </row>
    <row r="17" spans="2:133" ht="11.25" customHeight="1" x14ac:dyDescent="0.15">
      <c r="B17" s="675" t="s">
        <v>264</v>
      </c>
      <c r="C17" s="676"/>
      <c r="D17" s="676"/>
      <c r="E17" s="676"/>
      <c r="F17" s="676"/>
      <c r="G17" s="676"/>
      <c r="H17" s="676"/>
      <c r="I17" s="676"/>
      <c r="J17" s="676"/>
      <c r="K17" s="676"/>
      <c r="L17" s="676"/>
      <c r="M17" s="676"/>
      <c r="N17" s="676"/>
      <c r="O17" s="676"/>
      <c r="P17" s="676"/>
      <c r="Q17" s="677"/>
      <c r="R17" s="678">
        <v>24660</v>
      </c>
      <c r="S17" s="679"/>
      <c r="T17" s="679"/>
      <c r="U17" s="679"/>
      <c r="V17" s="679"/>
      <c r="W17" s="679"/>
      <c r="X17" s="679"/>
      <c r="Y17" s="680"/>
      <c r="Z17" s="711">
        <v>0.1</v>
      </c>
      <c r="AA17" s="711"/>
      <c r="AB17" s="711"/>
      <c r="AC17" s="711"/>
      <c r="AD17" s="712">
        <v>24660</v>
      </c>
      <c r="AE17" s="712"/>
      <c r="AF17" s="712"/>
      <c r="AG17" s="712"/>
      <c r="AH17" s="712"/>
      <c r="AI17" s="712"/>
      <c r="AJ17" s="712"/>
      <c r="AK17" s="712"/>
      <c r="AL17" s="681">
        <v>0.3</v>
      </c>
      <c r="AM17" s="682"/>
      <c r="AN17" s="682"/>
      <c r="AO17" s="713"/>
      <c r="AP17" s="675" t="s">
        <v>265</v>
      </c>
      <c r="AQ17" s="676"/>
      <c r="AR17" s="676"/>
      <c r="AS17" s="676"/>
      <c r="AT17" s="676"/>
      <c r="AU17" s="676"/>
      <c r="AV17" s="676"/>
      <c r="AW17" s="676"/>
      <c r="AX17" s="676"/>
      <c r="AY17" s="676"/>
      <c r="AZ17" s="676"/>
      <c r="BA17" s="676"/>
      <c r="BB17" s="676"/>
      <c r="BC17" s="676"/>
      <c r="BD17" s="676"/>
      <c r="BE17" s="676"/>
      <c r="BF17" s="677"/>
      <c r="BG17" s="678" t="s">
        <v>145</v>
      </c>
      <c r="BH17" s="679"/>
      <c r="BI17" s="679"/>
      <c r="BJ17" s="679"/>
      <c r="BK17" s="679"/>
      <c r="BL17" s="679"/>
      <c r="BM17" s="679"/>
      <c r="BN17" s="680"/>
      <c r="BO17" s="711" t="s">
        <v>128</v>
      </c>
      <c r="BP17" s="711"/>
      <c r="BQ17" s="711"/>
      <c r="BR17" s="711"/>
      <c r="BS17" s="684" t="s">
        <v>128</v>
      </c>
      <c r="BT17" s="679"/>
      <c r="BU17" s="679"/>
      <c r="BV17" s="679"/>
      <c r="BW17" s="679"/>
      <c r="BX17" s="679"/>
      <c r="BY17" s="679"/>
      <c r="BZ17" s="679"/>
      <c r="CA17" s="679"/>
      <c r="CB17" s="725"/>
      <c r="CD17" s="717" t="s">
        <v>266</v>
      </c>
      <c r="CE17" s="718"/>
      <c r="CF17" s="718"/>
      <c r="CG17" s="718"/>
      <c r="CH17" s="718"/>
      <c r="CI17" s="718"/>
      <c r="CJ17" s="718"/>
      <c r="CK17" s="718"/>
      <c r="CL17" s="718"/>
      <c r="CM17" s="718"/>
      <c r="CN17" s="718"/>
      <c r="CO17" s="718"/>
      <c r="CP17" s="718"/>
      <c r="CQ17" s="719"/>
      <c r="CR17" s="678">
        <v>873908</v>
      </c>
      <c r="CS17" s="679"/>
      <c r="CT17" s="679"/>
      <c r="CU17" s="679"/>
      <c r="CV17" s="679"/>
      <c r="CW17" s="679"/>
      <c r="CX17" s="679"/>
      <c r="CY17" s="680"/>
      <c r="CZ17" s="711">
        <v>4.7</v>
      </c>
      <c r="DA17" s="711"/>
      <c r="DB17" s="711"/>
      <c r="DC17" s="711"/>
      <c r="DD17" s="684" t="s">
        <v>128</v>
      </c>
      <c r="DE17" s="679"/>
      <c r="DF17" s="679"/>
      <c r="DG17" s="679"/>
      <c r="DH17" s="679"/>
      <c r="DI17" s="679"/>
      <c r="DJ17" s="679"/>
      <c r="DK17" s="679"/>
      <c r="DL17" s="679"/>
      <c r="DM17" s="679"/>
      <c r="DN17" s="679"/>
      <c r="DO17" s="679"/>
      <c r="DP17" s="680"/>
      <c r="DQ17" s="684">
        <v>709505</v>
      </c>
      <c r="DR17" s="679"/>
      <c r="DS17" s="679"/>
      <c r="DT17" s="679"/>
      <c r="DU17" s="679"/>
      <c r="DV17" s="679"/>
      <c r="DW17" s="679"/>
      <c r="DX17" s="679"/>
      <c r="DY17" s="679"/>
      <c r="DZ17" s="679"/>
      <c r="EA17" s="679"/>
      <c r="EB17" s="679"/>
      <c r="EC17" s="725"/>
    </row>
    <row r="18" spans="2:133" ht="11.25" customHeight="1" x14ac:dyDescent="0.15">
      <c r="B18" s="675" t="s">
        <v>267</v>
      </c>
      <c r="C18" s="676"/>
      <c r="D18" s="676"/>
      <c r="E18" s="676"/>
      <c r="F18" s="676"/>
      <c r="G18" s="676"/>
      <c r="H18" s="676"/>
      <c r="I18" s="676"/>
      <c r="J18" s="676"/>
      <c r="K18" s="676"/>
      <c r="L18" s="676"/>
      <c r="M18" s="676"/>
      <c r="N18" s="676"/>
      <c r="O18" s="676"/>
      <c r="P18" s="676"/>
      <c r="Q18" s="677"/>
      <c r="R18" s="678">
        <v>14766</v>
      </c>
      <c r="S18" s="679"/>
      <c r="T18" s="679"/>
      <c r="U18" s="679"/>
      <c r="V18" s="679"/>
      <c r="W18" s="679"/>
      <c r="X18" s="679"/>
      <c r="Y18" s="680"/>
      <c r="Z18" s="711">
        <v>0.1</v>
      </c>
      <c r="AA18" s="711"/>
      <c r="AB18" s="711"/>
      <c r="AC18" s="711"/>
      <c r="AD18" s="712">
        <v>14766</v>
      </c>
      <c r="AE18" s="712"/>
      <c r="AF18" s="712"/>
      <c r="AG18" s="712"/>
      <c r="AH18" s="712"/>
      <c r="AI18" s="712"/>
      <c r="AJ18" s="712"/>
      <c r="AK18" s="712"/>
      <c r="AL18" s="681">
        <v>0.2</v>
      </c>
      <c r="AM18" s="682"/>
      <c r="AN18" s="682"/>
      <c r="AO18" s="713"/>
      <c r="AP18" s="675" t="s">
        <v>268</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1" t="s">
        <v>128</v>
      </c>
      <c r="BP18" s="711"/>
      <c r="BQ18" s="711"/>
      <c r="BR18" s="711"/>
      <c r="BS18" s="684" t="s">
        <v>128</v>
      </c>
      <c r="BT18" s="679"/>
      <c r="BU18" s="679"/>
      <c r="BV18" s="679"/>
      <c r="BW18" s="679"/>
      <c r="BX18" s="679"/>
      <c r="BY18" s="679"/>
      <c r="BZ18" s="679"/>
      <c r="CA18" s="679"/>
      <c r="CB18" s="725"/>
      <c r="CD18" s="717" t="s">
        <v>269</v>
      </c>
      <c r="CE18" s="718"/>
      <c r="CF18" s="718"/>
      <c r="CG18" s="718"/>
      <c r="CH18" s="718"/>
      <c r="CI18" s="718"/>
      <c r="CJ18" s="718"/>
      <c r="CK18" s="718"/>
      <c r="CL18" s="718"/>
      <c r="CM18" s="718"/>
      <c r="CN18" s="718"/>
      <c r="CO18" s="718"/>
      <c r="CP18" s="718"/>
      <c r="CQ18" s="719"/>
      <c r="CR18" s="678">
        <v>43015</v>
      </c>
      <c r="CS18" s="679"/>
      <c r="CT18" s="679"/>
      <c r="CU18" s="679"/>
      <c r="CV18" s="679"/>
      <c r="CW18" s="679"/>
      <c r="CX18" s="679"/>
      <c r="CY18" s="680"/>
      <c r="CZ18" s="711">
        <v>0.2</v>
      </c>
      <c r="DA18" s="711"/>
      <c r="DB18" s="711"/>
      <c r="DC18" s="711"/>
      <c r="DD18" s="684">
        <v>42419</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5"/>
    </row>
    <row r="19" spans="2:133" ht="11.25" customHeight="1" x14ac:dyDescent="0.15">
      <c r="B19" s="675" t="s">
        <v>270</v>
      </c>
      <c r="C19" s="676"/>
      <c r="D19" s="676"/>
      <c r="E19" s="676"/>
      <c r="F19" s="676"/>
      <c r="G19" s="676"/>
      <c r="H19" s="676"/>
      <c r="I19" s="676"/>
      <c r="J19" s="676"/>
      <c r="K19" s="676"/>
      <c r="L19" s="676"/>
      <c r="M19" s="676"/>
      <c r="N19" s="676"/>
      <c r="O19" s="676"/>
      <c r="P19" s="676"/>
      <c r="Q19" s="677"/>
      <c r="R19" s="678">
        <v>11561</v>
      </c>
      <c r="S19" s="679"/>
      <c r="T19" s="679"/>
      <c r="U19" s="679"/>
      <c r="V19" s="679"/>
      <c r="W19" s="679"/>
      <c r="X19" s="679"/>
      <c r="Y19" s="680"/>
      <c r="Z19" s="711">
        <v>0.1</v>
      </c>
      <c r="AA19" s="711"/>
      <c r="AB19" s="711"/>
      <c r="AC19" s="711"/>
      <c r="AD19" s="712">
        <v>11561</v>
      </c>
      <c r="AE19" s="712"/>
      <c r="AF19" s="712"/>
      <c r="AG19" s="712"/>
      <c r="AH19" s="712"/>
      <c r="AI19" s="712"/>
      <c r="AJ19" s="712"/>
      <c r="AK19" s="712"/>
      <c r="AL19" s="681">
        <v>0.1</v>
      </c>
      <c r="AM19" s="682"/>
      <c r="AN19" s="682"/>
      <c r="AO19" s="713"/>
      <c r="AP19" s="675" t="s">
        <v>271</v>
      </c>
      <c r="AQ19" s="676"/>
      <c r="AR19" s="676"/>
      <c r="AS19" s="676"/>
      <c r="AT19" s="676"/>
      <c r="AU19" s="676"/>
      <c r="AV19" s="676"/>
      <c r="AW19" s="676"/>
      <c r="AX19" s="676"/>
      <c r="AY19" s="676"/>
      <c r="AZ19" s="676"/>
      <c r="BA19" s="676"/>
      <c r="BB19" s="676"/>
      <c r="BC19" s="676"/>
      <c r="BD19" s="676"/>
      <c r="BE19" s="676"/>
      <c r="BF19" s="677"/>
      <c r="BG19" s="678">
        <v>12853</v>
      </c>
      <c r="BH19" s="679"/>
      <c r="BI19" s="679"/>
      <c r="BJ19" s="679"/>
      <c r="BK19" s="679"/>
      <c r="BL19" s="679"/>
      <c r="BM19" s="679"/>
      <c r="BN19" s="680"/>
      <c r="BO19" s="711">
        <v>0.2</v>
      </c>
      <c r="BP19" s="711"/>
      <c r="BQ19" s="711"/>
      <c r="BR19" s="711"/>
      <c r="BS19" s="684" t="s">
        <v>145</v>
      </c>
      <c r="BT19" s="679"/>
      <c r="BU19" s="679"/>
      <c r="BV19" s="679"/>
      <c r="BW19" s="679"/>
      <c r="BX19" s="679"/>
      <c r="BY19" s="679"/>
      <c r="BZ19" s="679"/>
      <c r="CA19" s="679"/>
      <c r="CB19" s="725"/>
      <c r="CD19" s="717" t="s">
        <v>272</v>
      </c>
      <c r="CE19" s="718"/>
      <c r="CF19" s="718"/>
      <c r="CG19" s="718"/>
      <c r="CH19" s="718"/>
      <c r="CI19" s="718"/>
      <c r="CJ19" s="718"/>
      <c r="CK19" s="718"/>
      <c r="CL19" s="718"/>
      <c r="CM19" s="718"/>
      <c r="CN19" s="718"/>
      <c r="CO19" s="718"/>
      <c r="CP19" s="718"/>
      <c r="CQ19" s="719"/>
      <c r="CR19" s="678" t="s">
        <v>128</v>
      </c>
      <c r="CS19" s="679"/>
      <c r="CT19" s="679"/>
      <c r="CU19" s="679"/>
      <c r="CV19" s="679"/>
      <c r="CW19" s="679"/>
      <c r="CX19" s="679"/>
      <c r="CY19" s="680"/>
      <c r="CZ19" s="711" t="s">
        <v>128</v>
      </c>
      <c r="DA19" s="711"/>
      <c r="DB19" s="711"/>
      <c r="DC19" s="711"/>
      <c r="DD19" s="684" t="s">
        <v>128</v>
      </c>
      <c r="DE19" s="679"/>
      <c r="DF19" s="679"/>
      <c r="DG19" s="679"/>
      <c r="DH19" s="679"/>
      <c r="DI19" s="679"/>
      <c r="DJ19" s="679"/>
      <c r="DK19" s="679"/>
      <c r="DL19" s="679"/>
      <c r="DM19" s="679"/>
      <c r="DN19" s="679"/>
      <c r="DO19" s="679"/>
      <c r="DP19" s="680"/>
      <c r="DQ19" s="684" t="s">
        <v>145</v>
      </c>
      <c r="DR19" s="679"/>
      <c r="DS19" s="679"/>
      <c r="DT19" s="679"/>
      <c r="DU19" s="679"/>
      <c r="DV19" s="679"/>
      <c r="DW19" s="679"/>
      <c r="DX19" s="679"/>
      <c r="DY19" s="679"/>
      <c r="DZ19" s="679"/>
      <c r="EA19" s="679"/>
      <c r="EB19" s="679"/>
      <c r="EC19" s="725"/>
    </row>
    <row r="20" spans="2:133" ht="11.25" customHeight="1" x14ac:dyDescent="0.15">
      <c r="B20" s="675" t="s">
        <v>273</v>
      </c>
      <c r="C20" s="676"/>
      <c r="D20" s="676"/>
      <c r="E20" s="676"/>
      <c r="F20" s="676"/>
      <c r="G20" s="676"/>
      <c r="H20" s="676"/>
      <c r="I20" s="676"/>
      <c r="J20" s="676"/>
      <c r="K20" s="676"/>
      <c r="L20" s="676"/>
      <c r="M20" s="676"/>
      <c r="N20" s="676"/>
      <c r="O20" s="676"/>
      <c r="P20" s="676"/>
      <c r="Q20" s="677"/>
      <c r="R20" s="678">
        <v>2015</v>
      </c>
      <c r="S20" s="679"/>
      <c r="T20" s="679"/>
      <c r="U20" s="679"/>
      <c r="V20" s="679"/>
      <c r="W20" s="679"/>
      <c r="X20" s="679"/>
      <c r="Y20" s="680"/>
      <c r="Z20" s="711">
        <v>0</v>
      </c>
      <c r="AA20" s="711"/>
      <c r="AB20" s="711"/>
      <c r="AC20" s="711"/>
      <c r="AD20" s="712">
        <v>2015</v>
      </c>
      <c r="AE20" s="712"/>
      <c r="AF20" s="712"/>
      <c r="AG20" s="712"/>
      <c r="AH20" s="712"/>
      <c r="AI20" s="712"/>
      <c r="AJ20" s="712"/>
      <c r="AK20" s="712"/>
      <c r="AL20" s="681">
        <v>0</v>
      </c>
      <c r="AM20" s="682"/>
      <c r="AN20" s="682"/>
      <c r="AO20" s="713"/>
      <c r="AP20" s="675" t="s">
        <v>274</v>
      </c>
      <c r="AQ20" s="676"/>
      <c r="AR20" s="676"/>
      <c r="AS20" s="676"/>
      <c r="AT20" s="676"/>
      <c r="AU20" s="676"/>
      <c r="AV20" s="676"/>
      <c r="AW20" s="676"/>
      <c r="AX20" s="676"/>
      <c r="AY20" s="676"/>
      <c r="AZ20" s="676"/>
      <c r="BA20" s="676"/>
      <c r="BB20" s="676"/>
      <c r="BC20" s="676"/>
      <c r="BD20" s="676"/>
      <c r="BE20" s="676"/>
      <c r="BF20" s="677"/>
      <c r="BG20" s="678">
        <v>12853</v>
      </c>
      <c r="BH20" s="679"/>
      <c r="BI20" s="679"/>
      <c r="BJ20" s="679"/>
      <c r="BK20" s="679"/>
      <c r="BL20" s="679"/>
      <c r="BM20" s="679"/>
      <c r="BN20" s="680"/>
      <c r="BO20" s="711">
        <v>0.2</v>
      </c>
      <c r="BP20" s="711"/>
      <c r="BQ20" s="711"/>
      <c r="BR20" s="711"/>
      <c r="BS20" s="684" t="s">
        <v>145</v>
      </c>
      <c r="BT20" s="679"/>
      <c r="BU20" s="679"/>
      <c r="BV20" s="679"/>
      <c r="BW20" s="679"/>
      <c r="BX20" s="679"/>
      <c r="BY20" s="679"/>
      <c r="BZ20" s="679"/>
      <c r="CA20" s="679"/>
      <c r="CB20" s="725"/>
      <c r="CD20" s="717" t="s">
        <v>275</v>
      </c>
      <c r="CE20" s="718"/>
      <c r="CF20" s="718"/>
      <c r="CG20" s="718"/>
      <c r="CH20" s="718"/>
      <c r="CI20" s="718"/>
      <c r="CJ20" s="718"/>
      <c r="CK20" s="718"/>
      <c r="CL20" s="718"/>
      <c r="CM20" s="718"/>
      <c r="CN20" s="718"/>
      <c r="CO20" s="718"/>
      <c r="CP20" s="718"/>
      <c r="CQ20" s="719"/>
      <c r="CR20" s="678">
        <v>18551360</v>
      </c>
      <c r="CS20" s="679"/>
      <c r="CT20" s="679"/>
      <c r="CU20" s="679"/>
      <c r="CV20" s="679"/>
      <c r="CW20" s="679"/>
      <c r="CX20" s="679"/>
      <c r="CY20" s="680"/>
      <c r="CZ20" s="711">
        <v>100</v>
      </c>
      <c r="DA20" s="711"/>
      <c r="DB20" s="711"/>
      <c r="DC20" s="711"/>
      <c r="DD20" s="684">
        <v>2469746</v>
      </c>
      <c r="DE20" s="679"/>
      <c r="DF20" s="679"/>
      <c r="DG20" s="679"/>
      <c r="DH20" s="679"/>
      <c r="DI20" s="679"/>
      <c r="DJ20" s="679"/>
      <c r="DK20" s="679"/>
      <c r="DL20" s="679"/>
      <c r="DM20" s="679"/>
      <c r="DN20" s="679"/>
      <c r="DO20" s="679"/>
      <c r="DP20" s="680"/>
      <c r="DQ20" s="684">
        <v>9315035</v>
      </c>
      <c r="DR20" s="679"/>
      <c r="DS20" s="679"/>
      <c r="DT20" s="679"/>
      <c r="DU20" s="679"/>
      <c r="DV20" s="679"/>
      <c r="DW20" s="679"/>
      <c r="DX20" s="679"/>
      <c r="DY20" s="679"/>
      <c r="DZ20" s="679"/>
      <c r="EA20" s="679"/>
      <c r="EB20" s="679"/>
      <c r="EC20" s="725"/>
    </row>
    <row r="21" spans="2:133" ht="11.25" customHeight="1" x14ac:dyDescent="0.15">
      <c r="B21" s="675" t="s">
        <v>276</v>
      </c>
      <c r="C21" s="676"/>
      <c r="D21" s="676"/>
      <c r="E21" s="676"/>
      <c r="F21" s="676"/>
      <c r="G21" s="676"/>
      <c r="H21" s="676"/>
      <c r="I21" s="676"/>
      <c r="J21" s="676"/>
      <c r="K21" s="676"/>
      <c r="L21" s="676"/>
      <c r="M21" s="676"/>
      <c r="N21" s="676"/>
      <c r="O21" s="676"/>
      <c r="P21" s="676"/>
      <c r="Q21" s="677"/>
      <c r="R21" s="678">
        <v>1190</v>
      </c>
      <c r="S21" s="679"/>
      <c r="T21" s="679"/>
      <c r="U21" s="679"/>
      <c r="V21" s="679"/>
      <c r="W21" s="679"/>
      <c r="X21" s="679"/>
      <c r="Y21" s="680"/>
      <c r="Z21" s="711">
        <v>0</v>
      </c>
      <c r="AA21" s="711"/>
      <c r="AB21" s="711"/>
      <c r="AC21" s="711"/>
      <c r="AD21" s="712">
        <v>1190</v>
      </c>
      <c r="AE21" s="712"/>
      <c r="AF21" s="712"/>
      <c r="AG21" s="712"/>
      <c r="AH21" s="712"/>
      <c r="AI21" s="712"/>
      <c r="AJ21" s="712"/>
      <c r="AK21" s="712"/>
      <c r="AL21" s="681">
        <v>0</v>
      </c>
      <c r="AM21" s="682"/>
      <c r="AN21" s="682"/>
      <c r="AO21" s="713"/>
      <c r="AP21" s="772" t="s">
        <v>277</v>
      </c>
      <c r="AQ21" s="780"/>
      <c r="AR21" s="780"/>
      <c r="AS21" s="780"/>
      <c r="AT21" s="780"/>
      <c r="AU21" s="780"/>
      <c r="AV21" s="780"/>
      <c r="AW21" s="780"/>
      <c r="AX21" s="780"/>
      <c r="AY21" s="780"/>
      <c r="AZ21" s="780"/>
      <c r="BA21" s="780"/>
      <c r="BB21" s="780"/>
      <c r="BC21" s="780"/>
      <c r="BD21" s="780"/>
      <c r="BE21" s="780"/>
      <c r="BF21" s="774"/>
      <c r="BG21" s="678">
        <v>12853</v>
      </c>
      <c r="BH21" s="679"/>
      <c r="BI21" s="679"/>
      <c r="BJ21" s="679"/>
      <c r="BK21" s="679"/>
      <c r="BL21" s="679"/>
      <c r="BM21" s="679"/>
      <c r="BN21" s="680"/>
      <c r="BO21" s="711">
        <v>0.2</v>
      </c>
      <c r="BP21" s="711"/>
      <c r="BQ21" s="711"/>
      <c r="BR21" s="711"/>
      <c r="BS21" s="684" t="s">
        <v>145</v>
      </c>
      <c r="BT21" s="679"/>
      <c r="BU21" s="679"/>
      <c r="BV21" s="679"/>
      <c r="BW21" s="679"/>
      <c r="BX21" s="679"/>
      <c r="BY21" s="679"/>
      <c r="BZ21" s="679"/>
      <c r="CA21" s="679"/>
      <c r="CB21" s="725"/>
      <c r="CD21" s="785"/>
      <c r="CE21" s="708"/>
      <c r="CF21" s="708"/>
      <c r="CG21" s="708"/>
      <c r="CH21" s="708"/>
      <c r="CI21" s="708"/>
      <c r="CJ21" s="708"/>
      <c r="CK21" s="708"/>
      <c r="CL21" s="708"/>
      <c r="CM21" s="708"/>
      <c r="CN21" s="708"/>
      <c r="CO21" s="708"/>
      <c r="CP21" s="708"/>
      <c r="CQ21" s="70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1075076</v>
      </c>
      <c r="S22" s="679"/>
      <c r="T22" s="679"/>
      <c r="U22" s="679"/>
      <c r="V22" s="679"/>
      <c r="W22" s="679"/>
      <c r="X22" s="679"/>
      <c r="Y22" s="680"/>
      <c r="Z22" s="711">
        <v>5.5</v>
      </c>
      <c r="AA22" s="711"/>
      <c r="AB22" s="711"/>
      <c r="AC22" s="711"/>
      <c r="AD22" s="712">
        <v>952485</v>
      </c>
      <c r="AE22" s="712"/>
      <c r="AF22" s="712"/>
      <c r="AG22" s="712"/>
      <c r="AH22" s="712"/>
      <c r="AI22" s="712"/>
      <c r="AJ22" s="712"/>
      <c r="AK22" s="712"/>
      <c r="AL22" s="681">
        <v>11.5</v>
      </c>
      <c r="AM22" s="682"/>
      <c r="AN22" s="682"/>
      <c r="AO22" s="713"/>
      <c r="AP22" s="772" t="s">
        <v>279</v>
      </c>
      <c r="AQ22" s="780"/>
      <c r="AR22" s="780"/>
      <c r="AS22" s="780"/>
      <c r="AT22" s="780"/>
      <c r="AU22" s="780"/>
      <c r="AV22" s="780"/>
      <c r="AW22" s="780"/>
      <c r="AX22" s="780"/>
      <c r="AY22" s="780"/>
      <c r="AZ22" s="780"/>
      <c r="BA22" s="780"/>
      <c r="BB22" s="780"/>
      <c r="BC22" s="780"/>
      <c r="BD22" s="780"/>
      <c r="BE22" s="780"/>
      <c r="BF22" s="774"/>
      <c r="BG22" s="678" t="s">
        <v>145</v>
      </c>
      <c r="BH22" s="679"/>
      <c r="BI22" s="679"/>
      <c r="BJ22" s="679"/>
      <c r="BK22" s="679"/>
      <c r="BL22" s="679"/>
      <c r="BM22" s="679"/>
      <c r="BN22" s="680"/>
      <c r="BO22" s="711" t="s">
        <v>128</v>
      </c>
      <c r="BP22" s="711"/>
      <c r="BQ22" s="711"/>
      <c r="BR22" s="711"/>
      <c r="BS22" s="684" t="s">
        <v>128</v>
      </c>
      <c r="BT22" s="679"/>
      <c r="BU22" s="679"/>
      <c r="BV22" s="679"/>
      <c r="BW22" s="679"/>
      <c r="BX22" s="679"/>
      <c r="BY22" s="679"/>
      <c r="BZ22" s="679"/>
      <c r="CA22" s="679"/>
      <c r="CB22" s="725"/>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952485</v>
      </c>
      <c r="S23" s="679"/>
      <c r="T23" s="679"/>
      <c r="U23" s="679"/>
      <c r="V23" s="679"/>
      <c r="W23" s="679"/>
      <c r="X23" s="679"/>
      <c r="Y23" s="680"/>
      <c r="Z23" s="711">
        <v>4.9000000000000004</v>
      </c>
      <c r="AA23" s="711"/>
      <c r="AB23" s="711"/>
      <c r="AC23" s="711"/>
      <c r="AD23" s="712">
        <v>952485</v>
      </c>
      <c r="AE23" s="712"/>
      <c r="AF23" s="712"/>
      <c r="AG23" s="712"/>
      <c r="AH23" s="712"/>
      <c r="AI23" s="712"/>
      <c r="AJ23" s="712"/>
      <c r="AK23" s="712"/>
      <c r="AL23" s="681">
        <v>11.5</v>
      </c>
      <c r="AM23" s="682"/>
      <c r="AN23" s="682"/>
      <c r="AO23" s="713"/>
      <c r="AP23" s="772" t="s">
        <v>282</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1" t="s">
        <v>128</v>
      </c>
      <c r="BP23" s="711"/>
      <c r="BQ23" s="711"/>
      <c r="BR23" s="711"/>
      <c r="BS23" s="684" t="s">
        <v>128</v>
      </c>
      <c r="BT23" s="679"/>
      <c r="BU23" s="679"/>
      <c r="BV23" s="679"/>
      <c r="BW23" s="679"/>
      <c r="BX23" s="679"/>
      <c r="BY23" s="679"/>
      <c r="BZ23" s="679"/>
      <c r="CA23" s="679"/>
      <c r="CB23" s="725"/>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122591</v>
      </c>
      <c r="S24" s="679"/>
      <c r="T24" s="679"/>
      <c r="U24" s="679"/>
      <c r="V24" s="679"/>
      <c r="W24" s="679"/>
      <c r="X24" s="679"/>
      <c r="Y24" s="680"/>
      <c r="Z24" s="711">
        <v>0.6</v>
      </c>
      <c r="AA24" s="711"/>
      <c r="AB24" s="711"/>
      <c r="AC24" s="711"/>
      <c r="AD24" s="712" t="s">
        <v>128</v>
      </c>
      <c r="AE24" s="712"/>
      <c r="AF24" s="712"/>
      <c r="AG24" s="712"/>
      <c r="AH24" s="712"/>
      <c r="AI24" s="712"/>
      <c r="AJ24" s="712"/>
      <c r="AK24" s="712"/>
      <c r="AL24" s="681" t="s">
        <v>128</v>
      </c>
      <c r="AM24" s="682"/>
      <c r="AN24" s="682"/>
      <c r="AO24" s="713"/>
      <c r="AP24" s="772" t="s">
        <v>289</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1" t="s">
        <v>128</v>
      </c>
      <c r="BP24" s="711"/>
      <c r="BQ24" s="711"/>
      <c r="BR24" s="711"/>
      <c r="BS24" s="684" t="s">
        <v>128</v>
      </c>
      <c r="BT24" s="679"/>
      <c r="BU24" s="679"/>
      <c r="BV24" s="679"/>
      <c r="BW24" s="679"/>
      <c r="BX24" s="679"/>
      <c r="BY24" s="679"/>
      <c r="BZ24" s="679"/>
      <c r="CA24" s="679"/>
      <c r="CB24" s="725"/>
      <c r="CD24" s="736" t="s">
        <v>290</v>
      </c>
      <c r="CE24" s="737"/>
      <c r="CF24" s="737"/>
      <c r="CG24" s="737"/>
      <c r="CH24" s="737"/>
      <c r="CI24" s="737"/>
      <c r="CJ24" s="737"/>
      <c r="CK24" s="737"/>
      <c r="CL24" s="737"/>
      <c r="CM24" s="737"/>
      <c r="CN24" s="737"/>
      <c r="CO24" s="737"/>
      <c r="CP24" s="737"/>
      <c r="CQ24" s="738"/>
      <c r="CR24" s="733">
        <v>6135051</v>
      </c>
      <c r="CS24" s="734"/>
      <c r="CT24" s="734"/>
      <c r="CU24" s="734"/>
      <c r="CV24" s="734"/>
      <c r="CW24" s="734"/>
      <c r="CX24" s="734"/>
      <c r="CY24" s="777"/>
      <c r="CZ24" s="778">
        <v>33.1</v>
      </c>
      <c r="DA24" s="749"/>
      <c r="DB24" s="749"/>
      <c r="DC24" s="781"/>
      <c r="DD24" s="776">
        <v>3796956</v>
      </c>
      <c r="DE24" s="734"/>
      <c r="DF24" s="734"/>
      <c r="DG24" s="734"/>
      <c r="DH24" s="734"/>
      <c r="DI24" s="734"/>
      <c r="DJ24" s="734"/>
      <c r="DK24" s="777"/>
      <c r="DL24" s="776">
        <v>3634728</v>
      </c>
      <c r="DM24" s="734"/>
      <c r="DN24" s="734"/>
      <c r="DO24" s="734"/>
      <c r="DP24" s="734"/>
      <c r="DQ24" s="734"/>
      <c r="DR24" s="734"/>
      <c r="DS24" s="734"/>
      <c r="DT24" s="734"/>
      <c r="DU24" s="734"/>
      <c r="DV24" s="777"/>
      <c r="DW24" s="778">
        <v>41.7</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1" t="s">
        <v>128</v>
      </c>
      <c r="AA25" s="711"/>
      <c r="AB25" s="711"/>
      <c r="AC25" s="711"/>
      <c r="AD25" s="712" t="s">
        <v>128</v>
      </c>
      <c r="AE25" s="712"/>
      <c r="AF25" s="712"/>
      <c r="AG25" s="712"/>
      <c r="AH25" s="712"/>
      <c r="AI25" s="712"/>
      <c r="AJ25" s="712"/>
      <c r="AK25" s="712"/>
      <c r="AL25" s="681" t="s">
        <v>145</v>
      </c>
      <c r="AM25" s="682"/>
      <c r="AN25" s="682"/>
      <c r="AO25" s="713"/>
      <c r="AP25" s="772" t="s">
        <v>292</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1" t="s">
        <v>128</v>
      </c>
      <c r="BP25" s="711"/>
      <c r="BQ25" s="711"/>
      <c r="BR25" s="711"/>
      <c r="BS25" s="684" t="s">
        <v>128</v>
      </c>
      <c r="BT25" s="679"/>
      <c r="BU25" s="679"/>
      <c r="BV25" s="679"/>
      <c r="BW25" s="679"/>
      <c r="BX25" s="679"/>
      <c r="BY25" s="679"/>
      <c r="BZ25" s="679"/>
      <c r="CA25" s="679"/>
      <c r="CB25" s="725"/>
      <c r="CD25" s="717" t="s">
        <v>293</v>
      </c>
      <c r="CE25" s="718"/>
      <c r="CF25" s="718"/>
      <c r="CG25" s="718"/>
      <c r="CH25" s="718"/>
      <c r="CI25" s="718"/>
      <c r="CJ25" s="718"/>
      <c r="CK25" s="718"/>
      <c r="CL25" s="718"/>
      <c r="CM25" s="718"/>
      <c r="CN25" s="718"/>
      <c r="CO25" s="718"/>
      <c r="CP25" s="718"/>
      <c r="CQ25" s="719"/>
      <c r="CR25" s="678">
        <v>2601097</v>
      </c>
      <c r="CS25" s="697"/>
      <c r="CT25" s="697"/>
      <c r="CU25" s="697"/>
      <c r="CV25" s="697"/>
      <c r="CW25" s="697"/>
      <c r="CX25" s="697"/>
      <c r="CY25" s="698"/>
      <c r="CZ25" s="681">
        <v>14</v>
      </c>
      <c r="DA25" s="699"/>
      <c r="DB25" s="699"/>
      <c r="DC25" s="700"/>
      <c r="DD25" s="684">
        <v>2314523</v>
      </c>
      <c r="DE25" s="697"/>
      <c r="DF25" s="697"/>
      <c r="DG25" s="697"/>
      <c r="DH25" s="697"/>
      <c r="DI25" s="697"/>
      <c r="DJ25" s="697"/>
      <c r="DK25" s="698"/>
      <c r="DL25" s="684">
        <v>2249624</v>
      </c>
      <c r="DM25" s="697"/>
      <c r="DN25" s="697"/>
      <c r="DO25" s="697"/>
      <c r="DP25" s="697"/>
      <c r="DQ25" s="697"/>
      <c r="DR25" s="697"/>
      <c r="DS25" s="697"/>
      <c r="DT25" s="697"/>
      <c r="DU25" s="697"/>
      <c r="DV25" s="698"/>
      <c r="DW25" s="681">
        <v>25.8</v>
      </c>
      <c r="DX25" s="699"/>
      <c r="DY25" s="699"/>
      <c r="DZ25" s="699"/>
      <c r="EA25" s="699"/>
      <c r="EB25" s="699"/>
      <c r="EC25" s="720"/>
    </row>
    <row r="26" spans="2:133" ht="11.25" customHeight="1" x14ac:dyDescent="0.15">
      <c r="B26" s="675" t="s">
        <v>294</v>
      </c>
      <c r="C26" s="676"/>
      <c r="D26" s="676"/>
      <c r="E26" s="676"/>
      <c r="F26" s="676"/>
      <c r="G26" s="676"/>
      <c r="H26" s="676"/>
      <c r="I26" s="676"/>
      <c r="J26" s="676"/>
      <c r="K26" s="676"/>
      <c r="L26" s="676"/>
      <c r="M26" s="676"/>
      <c r="N26" s="676"/>
      <c r="O26" s="676"/>
      <c r="P26" s="676"/>
      <c r="Q26" s="677"/>
      <c r="R26" s="678">
        <v>7318801</v>
      </c>
      <c r="S26" s="679"/>
      <c r="T26" s="679"/>
      <c r="U26" s="679"/>
      <c r="V26" s="679"/>
      <c r="W26" s="679"/>
      <c r="X26" s="679"/>
      <c r="Y26" s="680"/>
      <c r="Z26" s="711">
        <v>37.299999999999997</v>
      </c>
      <c r="AA26" s="711"/>
      <c r="AB26" s="711"/>
      <c r="AC26" s="711"/>
      <c r="AD26" s="712">
        <v>7196210</v>
      </c>
      <c r="AE26" s="712"/>
      <c r="AF26" s="712"/>
      <c r="AG26" s="712"/>
      <c r="AH26" s="712"/>
      <c r="AI26" s="712"/>
      <c r="AJ26" s="712"/>
      <c r="AK26" s="712"/>
      <c r="AL26" s="681">
        <v>87.1</v>
      </c>
      <c r="AM26" s="682"/>
      <c r="AN26" s="682"/>
      <c r="AO26" s="713"/>
      <c r="AP26" s="772" t="s">
        <v>295</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1" t="s">
        <v>128</v>
      </c>
      <c r="BP26" s="711"/>
      <c r="BQ26" s="711"/>
      <c r="BR26" s="711"/>
      <c r="BS26" s="684" t="s">
        <v>128</v>
      </c>
      <c r="BT26" s="679"/>
      <c r="BU26" s="679"/>
      <c r="BV26" s="679"/>
      <c r="BW26" s="679"/>
      <c r="BX26" s="679"/>
      <c r="BY26" s="679"/>
      <c r="BZ26" s="679"/>
      <c r="CA26" s="679"/>
      <c r="CB26" s="725"/>
      <c r="CD26" s="717" t="s">
        <v>296</v>
      </c>
      <c r="CE26" s="718"/>
      <c r="CF26" s="718"/>
      <c r="CG26" s="718"/>
      <c r="CH26" s="718"/>
      <c r="CI26" s="718"/>
      <c r="CJ26" s="718"/>
      <c r="CK26" s="718"/>
      <c r="CL26" s="718"/>
      <c r="CM26" s="718"/>
      <c r="CN26" s="718"/>
      <c r="CO26" s="718"/>
      <c r="CP26" s="718"/>
      <c r="CQ26" s="719"/>
      <c r="CR26" s="678">
        <v>1259411</v>
      </c>
      <c r="CS26" s="679"/>
      <c r="CT26" s="679"/>
      <c r="CU26" s="679"/>
      <c r="CV26" s="679"/>
      <c r="CW26" s="679"/>
      <c r="CX26" s="679"/>
      <c r="CY26" s="680"/>
      <c r="CZ26" s="681">
        <v>6.8</v>
      </c>
      <c r="DA26" s="699"/>
      <c r="DB26" s="699"/>
      <c r="DC26" s="700"/>
      <c r="DD26" s="684">
        <v>1166665</v>
      </c>
      <c r="DE26" s="679"/>
      <c r="DF26" s="679"/>
      <c r="DG26" s="679"/>
      <c r="DH26" s="679"/>
      <c r="DI26" s="679"/>
      <c r="DJ26" s="679"/>
      <c r="DK26" s="680"/>
      <c r="DL26" s="684" t="s">
        <v>145</v>
      </c>
      <c r="DM26" s="679"/>
      <c r="DN26" s="679"/>
      <c r="DO26" s="679"/>
      <c r="DP26" s="679"/>
      <c r="DQ26" s="679"/>
      <c r="DR26" s="679"/>
      <c r="DS26" s="679"/>
      <c r="DT26" s="679"/>
      <c r="DU26" s="679"/>
      <c r="DV26" s="680"/>
      <c r="DW26" s="681" t="s">
        <v>128</v>
      </c>
      <c r="DX26" s="699"/>
      <c r="DY26" s="699"/>
      <c r="DZ26" s="699"/>
      <c r="EA26" s="699"/>
      <c r="EB26" s="699"/>
      <c r="EC26" s="720"/>
    </row>
    <row r="27" spans="2:133" ht="11.25" customHeight="1" x14ac:dyDescent="0.15">
      <c r="B27" s="675" t="s">
        <v>297</v>
      </c>
      <c r="C27" s="676"/>
      <c r="D27" s="676"/>
      <c r="E27" s="676"/>
      <c r="F27" s="676"/>
      <c r="G27" s="676"/>
      <c r="H27" s="676"/>
      <c r="I27" s="676"/>
      <c r="J27" s="676"/>
      <c r="K27" s="676"/>
      <c r="L27" s="676"/>
      <c r="M27" s="676"/>
      <c r="N27" s="676"/>
      <c r="O27" s="676"/>
      <c r="P27" s="676"/>
      <c r="Q27" s="677"/>
      <c r="R27" s="678">
        <v>5439</v>
      </c>
      <c r="S27" s="679"/>
      <c r="T27" s="679"/>
      <c r="U27" s="679"/>
      <c r="V27" s="679"/>
      <c r="W27" s="679"/>
      <c r="X27" s="679"/>
      <c r="Y27" s="680"/>
      <c r="Z27" s="711">
        <v>0</v>
      </c>
      <c r="AA27" s="711"/>
      <c r="AB27" s="711"/>
      <c r="AC27" s="711"/>
      <c r="AD27" s="712">
        <v>5439</v>
      </c>
      <c r="AE27" s="712"/>
      <c r="AF27" s="712"/>
      <c r="AG27" s="712"/>
      <c r="AH27" s="712"/>
      <c r="AI27" s="712"/>
      <c r="AJ27" s="712"/>
      <c r="AK27" s="712"/>
      <c r="AL27" s="681">
        <v>0.1</v>
      </c>
      <c r="AM27" s="682"/>
      <c r="AN27" s="682"/>
      <c r="AO27" s="713"/>
      <c r="AP27" s="675" t="s">
        <v>298</v>
      </c>
      <c r="AQ27" s="676"/>
      <c r="AR27" s="676"/>
      <c r="AS27" s="676"/>
      <c r="AT27" s="676"/>
      <c r="AU27" s="676"/>
      <c r="AV27" s="676"/>
      <c r="AW27" s="676"/>
      <c r="AX27" s="676"/>
      <c r="AY27" s="676"/>
      <c r="AZ27" s="676"/>
      <c r="BA27" s="676"/>
      <c r="BB27" s="676"/>
      <c r="BC27" s="676"/>
      <c r="BD27" s="676"/>
      <c r="BE27" s="676"/>
      <c r="BF27" s="677"/>
      <c r="BG27" s="678">
        <v>5536895</v>
      </c>
      <c r="BH27" s="679"/>
      <c r="BI27" s="679"/>
      <c r="BJ27" s="679"/>
      <c r="BK27" s="679"/>
      <c r="BL27" s="679"/>
      <c r="BM27" s="679"/>
      <c r="BN27" s="680"/>
      <c r="BO27" s="711">
        <v>100</v>
      </c>
      <c r="BP27" s="711"/>
      <c r="BQ27" s="711"/>
      <c r="BR27" s="711"/>
      <c r="BS27" s="684" t="s">
        <v>128</v>
      </c>
      <c r="BT27" s="679"/>
      <c r="BU27" s="679"/>
      <c r="BV27" s="679"/>
      <c r="BW27" s="679"/>
      <c r="BX27" s="679"/>
      <c r="BY27" s="679"/>
      <c r="BZ27" s="679"/>
      <c r="CA27" s="679"/>
      <c r="CB27" s="725"/>
      <c r="CD27" s="717" t="s">
        <v>299</v>
      </c>
      <c r="CE27" s="718"/>
      <c r="CF27" s="718"/>
      <c r="CG27" s="718"/>
      <c r="CH27" s="718"/>
      <c r="CI27" s="718"/>
      <c r="CJ27" s="718"/>
      <c r="CK27" s="718"/>
      <c r="CL27" s="718"/>
      <c r="CM27" s="718"/>
      <c r="CN27" s="718"/>
      <c r="CO27" s="718"/>
      <c r="CP27" s="718"/>
      <c r="CQ27" s="719"/>
      <c r="CR27" s="678">
        <v>2660046</v>
      </c>
      <c r="CS27" s="697"/>
      <c r="CT27" s="697"/>
      <c r="CU27" s="697"/>
      <c r="CV27" s="697"/>
      <c r="CW27" s="697"/>
      <c r="CX27" s="697"/>
      <c r="CY27" s="698"/>
      <c r="CZ27" s="681">
        <v>14.3</v>
      </c>
      <c r="DA27" s="699"/>
      <c r="DB27" s="699"/>
      <c r="DC27" s="700"/>
      <c r="DD27" s="684">
        <v>772928</v>
      </c>
      <c r="DE27" s="697"/>
      <c r="DF27" s="697"/>
      <c r="DG27" s="697"/>
      <c r="DH27" s="697"/>
      <c r="DI27" s="697"/>
      <c r="DJ27" s="697"/>
      <c r="DK27" s="698"/>
      <c r="DL27" s="684">
        <v>675599</v>
      </c>
      <c r="DM27" s="697"/>
      <c r="DN27" s="697"/>
      <c r="DO27" s="697"/>
      <c r="DP27" s="697"/>
      <c r="DQ27" s="697"/>
      <c r="DR27" s="697"/>
      <c r="DS27" s="697"/>
      <c r="DT27" s="697"/>
      <c r="DU27" s="697"/>
      <c r="DV27" s="698"/>
      <c r="DW27" s="681">
        <v>7.8</v>
      </c>
      <c r="DX27" s="699"/>
      <c r="DY27" s="699"/>
      <c r="DZ27" s="699"/>
      <c r="EA27" s="699"/>
      <c r="EB27" s="699"/>
      <c r="EC27" s="720"/>
    </row>
    <row r="28" spans="2:133" ht="11.25" customHeight="1" x14ac:dyDescent="0.15">
      <c r="B28" s="675" t="s">
        <v>300</v>
      </c>
      <c r="C28" s="676"/>
      <c r="D28" s="676"/>
      <c r="E28" s="676"/>
      <c r="F28" s="676"/>
      <c r="G28" s="676"/>
      <c r="H28" s="676"/>
      <c r="I28" s="676"/>
      <c r="J28" s="676"/>
      <c r="K28" s="676"/>
      <c r="L28" s="676"/>
      <c r="M28" s="676"/>
      <c r="N28" s="676"/>
      <c r="O28" s="676"/>
      <c r="P28" s="676"/>
      <c r="Q28" s="677"/>
      <c r="R28" s="678">
        <v>63599</v>
      </c>
      <c r="S28" s="679"/>
      <c r="T28" s="679"/>
      <c r="U28" s="679"/>
      <c r="V28" s="679"/>
      <c r="W28" s="679"/>
      <c r="X28" s="679"/>
      <c r="Y28" s="680"/>
      <c r="Z28" s="711">
        <v>0.3</v>
      </c>
      <c r="AA28" s="711"/>
      <c r="AB28" s="711"/>
      <c r="AC28" s="711"/>
      <c r="AD28" s="712" t="s">
        <v>128</v>
      </c>
      <c r="AE28" s="712"/>
      <c r="AF28" s="712"/>
      <c r="AG28" s="712"/>
      <c r="AH28" s="712"/>
      <c r="AI28" s="712"/>
      <c r="AJ28" s="712"/>
      <c r="AK28" s="712"/>
      <c r="AL28" s="681" t="s">
        <v>145</v>
      </c>
      <c r="AM28" s="682"/>
      <c r="AN28" s="682"/>
      <c r="AO28" s="713"/>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1"/>
      <c r="BP28" s="711"/>
      <c r="BQ28" s="711"/>
      <c r="BR28" s="711"/>
      <c r="BS28" s="684"/>
      <c r="BT28" s="679"/>
      <c r="BU28" s="679"/>
      <c r="BV28" s="679"/>
      <c r="BW28" s="679"/>
      <c r="BX28" s="679"/>
      <c r="BY28" s="679"/>
      <c r="BZ28" s="679"/>
      <c r="CA28" s="679"/>
      <c r="CB28" s="725"/>
      <c r="CD28" s="717" t="s">
        <v>301</v>
      </c>
      <c r="CE28" s="718"/>
      <c r="CF28" s="718"/>
      <c r="CG28" s="718"/>
      <c r="CH28" s="718"/>
      <c r="CI28" s="718"/>
      <c r="CJ28" s="718"/>
      <c r="CK28" s="718"/>
      <c r="CL28" s="718"/>
      <c r="CM28" s="718"/>
      <c r="CN28" s="718"/>
      <c r="CO28" s="718"/>
      <c r="CP28" s="718"/>
      <c r="CQ28" s="719"/>
      <c r="CR28" s="678">
        <v>873908</v>
      </c>
      <c r="CS28" s="679"/>
      <c r="CT28" s="679"/>
      <c r="CU28" s="679"/>
      <c r="CV28" s="679"/>
      <c r="CW28" s="679"/>
      <c r="CX28" s="679"/>
      <c r="CY28" s="680"/>
      <c r="CZ28" s="681">
        <v>4.7</v>
      </c>
      <c r="DA28" s="699"/>
      <c r="DB28" s="699"/>
      <c r="DC28" s="700"/>
      <c r="DD28" s="684">
        <v>709505</v>
      </c>
      <c r="DE28" s="679"/>
      <c r="DF28" s="679"/>
      <c r="DG28" s="679"/>
      <c r="DH28" s="679"/>
      <c r="DI28" s="679"/>
      <c r="DJ28" s="679"/>
      <c r="DK28" s="680"/>
      <c r="DL28" s="684">
        <v>709505</v>
      </c>
      <c r="DM28" s="679"/>
      <c r="DN28" s="679"/>
      <c r="DO28" s="679"/>
      <c r="DP28" s="679"/>
      <c r="DQ28" s="679"/>
      <c r="DR28" s="679"/>
      <c r="DS28" s="679"/>
      <c r="DT28" s="679"/>
      <c r="DU28" s="679"/>
      <c r="DV28" s="680"/>
      <c r="DW28" s="681">
        <v>8.1</v>
      </c>
      <c r="DX28" s="699"/>
      <c r="DY28" s="699"/>
      <c r="DZ28" s="699"/>
      <c r="EA28" s="699"/>
      <c r="EB28" s="699"/>
      <c r="EC28" s="720"/>
    </row>
    <row r="29" spans="2:133" ht="11.25" customHeight="1" x14ac:dyDescent="0.15">
      <c r="B29" s="675" t="s">
        <v>302</v>
      </c>
      <c r="C29" s="676"/>
      <c r="D29" s="676"/>
      <c r="E29" s="676"/>
      <c r="F29" s="676"/>
      <c r="G29" s="676"/>
      <c r="H29" s="676"/>
      <c r="I29" s="676"/>
      <c r="J29" s="676"/>
      <c r="K29" s="676"/>
      <c r="L29" s="676"/>
      <c r="M29" s="676"/>
      <c r="N29" s="676"/>
      <c r="O29" s="676"/>
      <c r="P29" s="676"/>
      <c r="Q29" s="677"/>
      <c r="R29" s="678">
        <v>207362</v>
      </c>
      <c r="S29" s="679"/>
      <c r="T29" s="679"/>
      <c r="U29" s="679"/>
      <c r="V29" s="679"/>
      <c r="W29" s="679"/>
      <c r="X29" s="679"/>
      <c r="Y29" s="680"/>
      <c r="Z29" s="711">
        <v>1.1000000000000001</v>
      </c>
      <c r="AA29" s="711"/>
      <c r="AB29" s="711"/>
      <c r="AC29" s="711"/>
      <c r="AD29" s="712">
        <v>12812</v>
      </c>
      <c r="AE29" s="712"/>
      <c r="AF29" s="712"/>
      <c r="AG29" s="712"/>
      <c r="AH29" s="712"/>
      <c r="AI29" s="712"/>
      <c r="AJ29" s="712"/>
      <c r="AK29" s="712"/>
      <c r="AL29" s="681">
        <v>0.2</v>
      </c>
      <c r="AM29" s="682"/>
      <c r="AN29" s="682"/>
      <c r="AO29" s="713"/>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1"/>
      <c r="BP29" s="711"/>
      <c r="BQ29" s="711"/>
      <c r="BR29" s="711"/>
      <c r="BS29" s="712"/>
      <c r="BT29" s="712"/>
      <c r="BU29" s="712"/>
      <c r="BV29" s="712"/>
      <c r="BW29" s="712"/>
      <c r="BX29" s="712"/>
      <c r="BY29" s="712"/>
      <c r="BZ29" s="712"/>
      <c r="CA29" s="712"/>
      <c r="CB29" s="775"/>
      <c r="CD29" s="766" t="s">
        <v>303</v>
      </c>
      <c r="CE29" s="767"/>
      <c r="CF29" s="717" t="s">
        <v>70</v>
      </c>
      <c r="CG29" s="718"/>
      <c r="CH29" s="718"/>
      <c r="CI29" s="718"/>
      <c r="CJ29" s="718"/>
      <c r="CK29" s="718"/>
      <c r="CL29" s="718"/>
      <c r="CM29" s="718"/>
      <c r="CN29" s="718"/>
      <c r="CO29" s="718"/>
      <c r="CP29" s="718"/>
      <c r="CQ29" s="719"/>
      <c r="CR29" s="678">
        <v>873879</v>
      </c>
      <c r="CS29" s="697"/>
      <c r="CT29" s="697"/>
      <c r="CU29" s="697"/>
      <c r="CV29" s="697"/>
      <c r="CW29" s="697"/>
      <c r="CX29" s="697"/>
      <c r="CY29" s="698"/>
      <c r="CZ29" s="681">
        <v>4.7</v>
      </c>
      <c r="DA29" s="699"/>
      <c r="DB29" s="699"/>
      <c r="DC29" s="700"/>
      <c r="DD29" s="684">
        <v>709476</v>
      </c>
      <c r="DE29" s="697"/>
      <c r="DF29" s="697"/>
      <c r="DG29" s="697"/>
      <c r="DH29" s="697"/>
      <c r="DI29" s="697"/>
      <c r="DJ29" s="697"/>
      <c r="DK29" s="698"/>
      <c r="DL29" s="684">
        <v>709476</v>
      </c>
      <c r="DM29" s="697"/>
      <c r="DN29" s="697"/>
      <c r="DO29" s="697"/>
      <c r="DP29" s="697"/>
      <c r="DQ29" s="697"/>
      <c r="DR29" s="697"/>
      <c r="DS29" s="697"/>
      <c r="DT29" s="697"/>
      <c r="DU29" s="697"/>
      <c r="DV29" s="698"/>
      <c r="DW29" s="681">
        <v>8.1</v>
      </c>
      <c r="DX29" s="699"/>
      <c r="DY29" s="699"/>
      <c r="DZ29" s="699"/>
      <c r="EA29" s="699"/>
      <c r="EB29" s="699"/>
      <c r="EC29" s="720"/>
    </row>
    <row r="30" spans="2:133" ht="11.25" customHeight="1" x14ac:dyDescent="0.15">
      <c r="B30" s="675" t="s">
        <v>304</v>
      </c>
      <c r="C30" s="676"/>
      <c r="D30" s="676"/>
      <c r="E30" s="676"/>
      <c r="F30" s="676"/>
      <c r="G30" s="676"/>
      <c r="H30" s="676"/>
      <c r="I30" s="676"/>
      <c r="J30" s="676"/>
      <c r="K30" s="676"/>
      <c r="L30" s="676"/>
      <c r="M30" s="676"/>
      <c r="N30" s="676"/>
      <c r="O30" s="676"/>
      <c r="P30" s="676"/>
      <c r="Q30" s="677"/>
      <c r="R30" s="678">
        <v>61797</v>
      </c>
      <c r="S30" s="679"/>
      <c r="T30" s="679"/>
      <c r="U30" s="679"/>
      <c r="V30" s="679"/>
      <c r="W30" s="679"/>
      <c r="X30" s="679"/>
      <c r="Y30" s="680"/>
      <c r="Z30" s="711">
        <v>0.3</v>
      </c>
      <c r="AA30" s="711"/>
      <c r="AB30" s="711"/>
      <c r="AC30" s="711"/>
      <c r="AD30" s="712" t="s">
        <v>128</v>
      </c>
      <c r="AE30" s="712"/>
      <c r="AF30" s="712"/>
      <c r="AG30" s="712"/>
      <c r="AH30" s="712"/>
      <c r="AI30" s="712"/>
      <c r="AJ30" s="712"/>
      <c r="AK30" s="712"/>
      <c r="AL30" s="681" t="s">
        <v>128</v>
      </c>
      <c r="AM30" s="682"/>
      <c r="AN30" s="682"/>
      <c r="AO30" s="713"/>
      <c r="AP30" s="739" t="s">
        <v>221</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8"/>
      <c r="CE30" s="769"/>
      <c r="CF30" s="717" t="s">
        <v>307</v>
      </c>
      <c r="CG30" s="718"/>
      <c r="CH30" s="718"/>
      <c r="CI30" s="718"/>
      <c r="CJ30" s="718"/>
      <c r="CK30" s="718"/>
      <c r="CL30" s="718"/>
      <c r="CM30" s="718"/>
      <c r="CN30" s="718"/>
      <c r="CO30" s="718"/>
      <c r="CP30" s="718"/>
      <c r="CQ30" s="719"/>
      <c r="CR30" s="678">
        <v>848994</v>
      </c>
      <c r="CS30" s="679"/>
      <c r="CT30" s="679"/>
      <c r="CU30" s="679"/>
      <c r="CV30" s="679"/>
      <c r="CW30" s="679"/>
      <c r="CX30" s="679"/>
      <c r="CY30" s="680"/>
      <c r="CZ30" s="681">
        <v>4.5999999999999996</v>
      </c>
      <c r="DA30" s="699"/>
      <c r="DB30" s="699"/>
      <c r="DC30" s="700"/>
      <c r="DD30" s="684">
        <v>687277</v>
      </c>
      <c r="DE30" s="679"/>
      <c r="DF30" s="679"/>
      <c r="DG30" s="679"/>
      <c r="DH30" s="679"/>
      <c r="DI30" s="679"/>
      <c r="DJ30" s="679"/>
      <c r="DK30" s="680"/>
      <c r="DL30" s="684">
        <v>687277</v>
      </c>
      <c r="DM30" s="679"/>
      <c r="DN30" s="679"/>
      <c r="DO30" s="679"/>
      <c r="DP30" s="679"/>
      <c r="DQ30" s="679"/>
      <c r="DR30" s="679"/>
      <c r="DS30" s="679"/>
      <c r="DT30" s="679"/>
      <c r="DU30" s="679"/>
      <c r="DV30" s="680"/>
      <c r="DW30" s="681">
        <v>7.9</v>
      </c>
      <c r="DX30" s="699"/>
      <c r="DY30" s="699"/>
      <c r="DZ30" s="699"/>
      <c r="EA30" s="699"/>
      <c r="EB30" s="699"/>
      <c r="EC30" s="720"/>
    </row>
    <row r="31" spans="2:133" ht="11.25" customHeight="1" x14ac:dyDescent="0.15">
      <c r="B31" s="675" t="s">
        <v>308</v>
      </c>
      <c r="C31" s="676"/>
      <c r="D31" s="676"/>
      <c r="E31" s="676"/>
      <c r="F31" s="676"/>
      <c r="G31" s="676"/>
      <c r="H31" s="676"/>
      <c r="I31" s="676"/>
      <c r="J31" s="676"/>
      <c r="K31" s="676"/>
      <c r="L31" s="676"/>
      <c r="M31" s="676"/>
      <c r="N31" s="676"/>
      <c r="O31" s="676"/>
      <c r="P31" s="676"/>
      <c r="Q31" s="677"/>
      <c r="R31" s="678">
        <v>6091499</v>
      </c>
      <c r="S31" s="679"/>
      <c r="T31" s="679"/>
      <c r="U31" s="679"/>
      <c r="V31" s="679"/>
      <c r="W31" s="679"/>
      <c r="X31" s="679"/>
      <c r="Y31" s="680"/>
      <c r="Z31" s="711">
        <v>31</v>
      </c>
      <c r="AA31" s="711"/>
      <c r="AB31" s="711"/>
      <c r="AC31" s="711"/>
      <c r="AD31" s="712" t="s">
        <v>128</v>
      </c>
      <c r="AE31" s="712"/>
      <c r="AF31" s="712"/>
      <c r="AG31" s="712"/>
      <c r="AH31" s="712"/>
      <c r="AI31" s="712"/>
      <c r="AJ31" s="712"/>
      <c r="AK31" s="712"/>
      <c r="AL31" s="681" t="s">
        <v>145</v>
      </c>
      <c r="AM31" s="682"/>
      <c r="AN31" s="682"/>
      <c r="AO31" s="713"/>
      <c r="AP31" s="752" t="s">
        <v>309</v>
      </c>
      <c r="AQ31" s="753"/>
      <c r="AR31" s="753"/>
      <c r="AS31" s="753"/>
      <c r="AT31" s="758" t="s">
        <v>310</v>
      </c>
      <c r="AU31" s="229"/>
      <c r="AV31" s="229"/>
      <c r="AW31" s="229"/>
      <c r="AX31" s="744" t="s">
        <v>185</v>
      </c>
      <c r="AY31" s="745"/>
      <c r="AZ31" s="745"/>
      <c r="BA31" s="745"/>
      <c r="BB31" s="745"/>
      <c r="BC31" s="745"/>
      <c r="BD31" s="745"/>
      <c r="BE31" s="745"/>
      <c r="BF31" s="746"/>
      <c r="BG31" s="747">
        <v>98</v>
      </c>
      <c r="BH31" s="748"/>
      <c r="BI31" s="748"/>
      <c r="BJ31" s="748"/>
      <c r="BK31" s="748"/>
      <c r="BL31" s="748"/>
      <c r="BM31" s="749">
        <v>96</v>
      </c>
      <c r="BN31" s="748"/>
      <c r="BO31" s="748"/>
      <c r="BP31" s="748"/>
      <c r="BQ31" s="750"/>
      <c r="BR31" s="747">
        <v>98.5</v>
      </c>
      <c r="BS31" s="748"/>
      <c r="BT31" s="748"/>
      <c r="BU31" s="748"/>
      <c r="BV31" s="748"/>
      <c r="BW31" s="748"/>
      <c r="BX31" s="749">
        <v>96.4</v>
      </c>
      <c r="BY31" s="748"/>
      <c r="BZ31" s="748"/>
      <c r="CA31" s="748"/>
      <c r="CB31" s="750"/>
      <c r="CD31" s="768"/>
      <c r="CE31" s="769"/>
      <c r="CF31" s="717" t="s">
        <v>311</v>
      </c>
      <c r="CG31" s="718"/>
      <c r="CH31" s="718"/>
      <c r="CI31" s="718"/>
      <c r="CJ31" s="718"/>
      <c r="CK31" s="718"/>
      <c r="CL31" s="718"/>
      <c r="CM31" s="718"/>
      <c r="CN31" s="718"/>
      <c r="CO31" s="718"/>
      <c r="CP31" s="718"/>
      <c r="CQ31" s="719"/>
      <c r="CR31" s="678">
        <v>24885</v>
      </c>
      <c r="CS31" s="697"/>
      <c r="CT31" s="697"/>
      <c r="CU31" s="697"/>
      <c r="CV31" s="697"/>
      <c r="CW31" s="697"/>
      <c r="CX31" s="697"/>
      <c r="CY31" s="698"/>
      <c r="CZ31" s="681">
        <v>0.1</v>
      </c>
      <c r="DA31" s="699"/>
      <c r="DB31" s="699"/>
      <c r="DC31" s="700"/>
      <c r="DD31" s="684">
        <v>22199</v>
      </c>
      <c r="DE31" s="697"/>
      <c r="DF31" s="697"/>
      <c r="DG31" s="697"/>
      <c r="DH31" s="697"/>
      <c r="DI31" s="697"/>
      <c r="DJ31" s="697"/>
      <c r="DK31" s="698"/>
      <c r="DL31" s="684">
        <v>22199</v>
      </c>
      <c r="DM31" s="697"/>
      <c r="DN31" s="697"/>
      <c r="DO31" s="697"/>
      <c r="DP31" s="697"/>
      <c r="DQ31" s="697"/>
      <c r="DR31" s="697"/>
      <c r="DS31" s="697"/>
      <c r="DT31" s="697"/>
      <c r="DU31" s="697"/>
      <c r="DV31" s="698"/>
      <c r="DW31" s="681">
        <v>0.3</v>
      </c>
      <c r="DX31" s="699"/>
      <c r="DY31" s="699"/>
      <c r="DZ31" s="699"/>
      <c r="EA31" s="699"/>
      <c r="EB31" s="699"/>
      <c r="EC31" s="720"/>
    </row>
    <row r="32" spans="2:133" ht="11.25" customHeight="1" x14ac:dyDescent="0.15">
      <c r="B32" s="761" t="s">
        <v>312</v>
      </c>
      <c r="C32" s="762"/>
      <c r="D32" s="762"/>
      <c r="E32" s="762"/>
      <c r="F32" s="762"/>
      <c r="G32" s="762"/>
      <c r="H32" s="762"/>
      <c r="I32" s="762"/>
      <c r="J32" s="762"/>
      <c r="K32" s="762"/>
      <c r="L32" s="762"/>
      <c r="M32" s="762"/>
      <c r="N32" s="762"/>
      <c r="O32" s="762"/>
      <c r="P32" s="762"/>
      <c r="Q32" s="763"/>
      <c r="R32" s="678">
        <v>776401</v>
      </c>
      <c r="S32" s="679"/>
      <c r="T32" s="679"/>
      <c r="U32" s="679"/>
      <c r="V32" s="679"/>
      <c r="W32" s="679"/>
      <c r="X32" s="679"/>
      <c r="Y32" s="680"/>
      <c r="Z32" s="711">
        <v>4</v>
      </c>
      <c r="AA32" s="711"/>
      <c r="AB32" s="711"/>
      <c r="AC32" s="711"/>
      <c r="AD32" s="712">
        <v>776401</v>
      </c>
      <c r="AE32" s="712"/>
      <c r="AF32" s="712"/>
      <c r="AG32" s="712"/>
      <c r="AH32" s="712"/>
      <c r="AI32" s="712"/>
      <c r="AJ32" s="712"/>
      <c r="AK32" s="712"/>
      <c r="AL32" s="681">
        <v>9.4</v>
      </c>
      <c r="AM32" s="682"/>
      <c r="AN32" s="682"/>
      <c r="AO32" s="713"/>
      <c r="AP32" s="754"/>
      <c r="AQ32" s="755"/>
      <c r="AR32" s="755"/>
      <c r="AS32" s="755"/>
      <c r="AT32" s="759"/>
      <c r="AU32" s="228" t="s">
        <v>313</v>
      </c>
      <c r="AV32" s="228"/>
      <c r="AW32" s="228"/>
      <c r="AX32" s="675" t="s">
        <v>314</v>
      </c>
      <c r="AY32" s="676"/>
      <c r="AZ32" s="676"/>
      <c r="BA32" s="676"/>
      <c r="BB32" s="676"/>
      <c r="BC32" s="676"/>
      <c r="BD32" s="676"/>
      <c r="BE32" s="676"/>
      <c r="BF32" s="677"/>
      <c r="BG32" s="751">
        <v>98</v>
      </c>
      <c r="BH32" s="697"/>
      <c r="BI32" s="697"/>
      <c r="BJ32" s="697"/>
      <c r="BK32" s="697"/>
      <c r="BL32" s="697"/>
      <c r="BM32" s="682">
        <v>95.3</v>
      </c>
      <c r="BN32" s="743"/>
      <c r="BO32" s="743"/>
      <c r="BP32" s="743"/>
      <c r="BQ32" s="724"/>
      <c r="BR32" s="751">
        <v>98.3</v>
      </c>
      <c r="BS32" s="697"/>
      <c r="BT32" s="697"/>
      <c r="BU32" s="697"/>
      <c r="BV32" s="697"/>
      <c r="BW32" s="697"/>
      <c r="BX32" s="682">
        <v>95.6</v>
      </c>
      <c r="BY32" s="743"/>
      <c r="BZ32" s="743"/>
      <c r="CA32" s="743"/>
      <c r="CB32" s="724"/>
      <c r="CD32" s="770"/>
      <c r="CE32" s="771"/>
      <c r="CF32" s="717" t="s">
        <v>315</v>
      </c>
      <c r="CG32" s="718"/>
      <c r="CH32" s="718"/>
      <c r="CI32" s="718"/>
      <c r="CJ32" s="718"/>
      <c r="CK32" s="718"/>
      <c r="CL32" s="718"/>
      <c r="CM32" s="718"/>
      <c r="CN32" s="718"/>
      <c r="CO32" s="718"/>
      <c r="CP32" s="718"/>
      <c r="CQ32" s="719"/>
      <c r="CR32" s="678">
        <v>29</v>
      </c>
      <c r="CS32" s="679"/>
      <c r="CT32" s="679"/>
      <c r="CU32" s="679"/>
      <c r="CV32" s="679"/>
      <c r="CW32" s="679"/>
      <c r="CX32" s="679"/>
      <c r="CY32" s="680"/>
      <c r="CZ32" s="681">
        <v>0</v>
      </c>
      <c r="DA32" s="699"/>
      <c r="DB32" s="699"/>
      <c r="DC32" s="700"/>
      <c r="DD32" s="684">
        <v>29</v>
      </c>
      <c r="DE32" s="679"/>
      <c r="DF32" s="679"/>
      <c r="DG32" s="679"/>
      <c r="DH32" s="679"/>
      <c r="DI32" s="679"/>
      <c r="DJ32" s="679"/>
      <c r="DK32" s="680"/>
      <c r="DL32" s="684">
        <v>29</v>
      </c>
      <c r="DM32" s="679"/>
      <c r="DN32" s="679"/>
      <c r="DO32" s="679"/>
      <c r="DP32" s="679"/>
      <c r="DQ32" s="679"/>
      <c r="DR32" s="679"/>
      <c r="DS32" s="679"/>
      <c r="DT32" s="679"/>
      <c r="DU32" s="679"/>
      <c r="DV32" s="680"/>
      <c r="DW32" s="681">
        <v>0</v>
      </c>
      <c r="DX32" s="699"/>
      <c r="DY32" s="699"/>
      <c r="DZ32" s="699"/>
      <c r="EA32" s="699"/>
      <c r="EB32" s="699"/>
      <c r="EC32" s="720"/>
    </row>
    <row r="33" spans="2:133" ht="11.25" customHeight="1" x14ac:dyDescent="0.15">
      <c r="B33" s="675" t="s">
        <v>316</v>
      </c>
      <c r="C33" s="676"/>
      <c r="D33" s="676"/>
      <c r="E33" s="676"/>
      <c r="F33" s="676"/>
      <c r="G33" s="676"/>
      <c r="H33" s="676"/>
      <c r="I33" s="676"/>
      <c r="J33" s="676"/>
      <c r="K33" s="676"/>
      <c r="L33" s="676"/>
      <c r="M33" s="676"/>
      <c r="N33" s="676"/>
      <c r="O33" s="676"/>
      <c r="P33" s="676"/>
      <c r="Q33" s="677"/>
      <c r="R33" s="678">
        <v>1623914</v>
      </c>
      <c r="S33" s="679"/>
      <c r="T33" s="679"/>
      <c r="U33" s="679"/>
      <c r="V33" s="679"/>
      <c r="W33" s="679"/>
      <c r="X33" s="679"/>
      <c r="Y33" s="680"/>
      <c r="Z33" s="711">
        <v>8.3000000000000007</v>
      </c>
      <c r="AA33" s="711"/>
      <c r="AB33" s="711"/>
      <c r="AC33" s="711"/>
      <c r="AD33" s="712" t="s">
        <v>128</v>
      </c>
      <c r="AE33" s="712"/>
      <c r="AF33" s="712"/>
      <c r="AG33" s="712"/>
      <c r="AH33" s="712"/>
      <c r="AI33" s="712"/>
      <c r="AJ33" s="712"/>
      <c r="AK33" s="712"/>
      <c r="AL33" s="681" t="s">
        <v>128</v>
      </c>
      <c r="AM33" s="682"/>
      <c r="AN33" s="682"/>
      <c r="AO33" s="713"/>
      <c r="AP33" s="756"/>
      <c r="AQ33" s="757"/>
      <c r="AR33" s="757"/>
      <c r="AS33" s="757"/>
      <c r="AT33" s="760"/>
      <c r="AU33" s="230"/>
      <c r="AV33" s="230"/>
      <c r="AW33" s="230"/>
      <c r="AX33" s="659" t="s">
        <v>317</v>
      </c>
      <c r="AY33" s="660"/>
      <c r="AZ33" s="660"/>
      <c r="BA33" s="660"/>
      <c r="BB33" s="660"/>
      <c r="BC33" s="660"/>
      <c r="BD33" s="660"/>
      <c r="BE33" s="660"/>
      <c r="BF33" s="661"/>
      <c r="BG33" s="742">
        <v>98</v>
      </c>
      <c r="BH33" s="663"/>
      <c r="BI33" s="663"/>
      <c r="BJ33" s="663"/>
      <c r="BK33" s="663"/>
      <c r="BL33" s="663"/>
      <c r="BM33" s="705">
        <v>96.4</v>
      </c>
      <c r="BN33" s="663"/>
      <c r="BO33" s="663"/>
      <c r="BP33" s="663"/>
      <c r="BQ33" s="707"/>
      <c r="BR33" s="742">
        <v>98.6</v>
      </c>
      <c r="BS33" s="663"/>
      <c r="BT33" s="663"/>
      <c r="BU33" s="663"/>
      <c r="BV33" s="663"/>
      <c r="BW33" s="663"/>
      <c r="BX33" s="705">
        <v>96.8</v>
      </c>
      <c r="BY33" s="663"/>
      <c r="BZ33" s="663"/>
      <c r="CA33" s="663"/>
      <c r="CB33" s="707"/>
      <c r="CD33" s="717" t="s">
        <v>318</v>
      </c>
      <c r="CE33" s="718"/>
      <c r="CF33" s="718"/>
      <c r="CG33" s="718"/>
      <c r="CH33" s="718"/>
      <c r="CI33" s="718"/>
      <c r="CJ33" s="718"/>
      <c r="CK33" s="718"/>
      <c r="CL33" s="718"/>
      <c r="CM33" s="718"/>
      <c r="CN33" s="718"/>
      <c r="CO33" s="718"/>
      <c r="CP33" s="718"/>
      <c r="CQ33" s="719"/>
      <c r="CR33" s="678">
        <v>9946563</v>
      </c>
      <c r="CS33" s="697"/>
      <c r="CT33" s="697"/>
      <c r="CU33" s="697"/>
      <c r="CV33" s="697"/>
      <c r="CW33" s="697"/>
      <c r="CX33" s="697"/>
      <c r="CY33" s="698"/>
      <c r="CZ33" s="681">
        <v>53.6</v>
      </c>
      <c r="DA33" s="699"/>
      <c r="DB33" s="699"/>
      <c r="DC33" s="700"/>
      <c r="DD33" s="684">
        <v>4926403</v>
      </c>
      <c r="DE33" s="697"/>
      <c r="DF33" s="697"/>
      <c r="DG33" s="697"/>
      <c r="DH33" s="697"/>
      <c r="DI33" s="697"/>
      <c r="DJ33" s="697"/>
      <c r="DK33" s="698"/>
      <c r="DL33" s="684">
        <v>3378338</v>
      </c>
      <c r="DM33" s="697"/>
      <c r="DN33" s="697"/>
      <c r="DO33" s="697"/>
      <c r="DP33" s="697"/>
      <c r="DQ33" s="697"/>
      <c r="DR33" s="697"/>
      <c r="DS33" s="697"/>
      <c r="DT33" s="697"/>
      <c r="DU33" s="697"/>
      <c r="DV33" s="698"/>
      <c r="DW33" s="681">
        <v>38.799999999999997</v>
      </c>
      <c r="DX33" s="699"/>
      <c r="DY33" s="699"/>
      <c r="DZ33" s="699"/>
      <c r="EA33" s="699"/>
      <c r="EB33" s="699"/>
      <c r="EC33" s="720"/>
    </row>
    <row r="34" spans="2:133" ht="11.25" customHeight="1" x14ac:dyDescent="0.15">
      <c r="B34" s="675" t="s">
        <v>319</v>
      </c>
      <c r="C34" s="676"/>
      <c r="D34" s="676"/>
      <c r="E34" s="676"/>
      <c r="F34" s="676"/>
      <c r="G34" s="676"/>
      <c r="H34" s="676"/>
      <c r="I34" s="676"/>
      <c r="J34" s="676"/>
      <c r="K34" s="676"/>
      <c r="L34" s="676"/>
      <c r="M34" s="676"/>
      <c r="N34" s="676"/>
      <c r="O34" s="676"/>
      <c r="P34" s="676"/>
      <c r="Q34" s="677"/>
      <c r="R34" s="678">
        <v>747858</v>
      </c>
      <c r="S34" s="679"/>
      <c r="T34" s="679"/>
      <c r="U34" s="679"/>
      <c r="V34" s="679"/>
      <c r="W34" s="679"/>
      <c r="X34" s="679"/>
      <c r="Y34" s="680"/>
      <c r="Z34" s="711">
        <v>3.8</v>
      </c>
      <c r="AA34" s="711"/>
      <c r="AB34" s="711"/>
      <c r="AC34" s="711"/>
      <c r="AD34" s="712">
        <v>267080</v>
      </c>
      <c r="AE34" s="712"/>
      <c r="AF34" s="712"/>
      <c r="AG34" s="712"/>
      <c r="AH34" s="712"/>
      <c r="AI34" s="712"/>
      <c r="AJ34" s="712"/>
      <c r="AK34" s="712"/>
      <c r="AL34" s="681">
        <v>3.2</v>
      </c>
      <c r="AM34" s="682"/>
      <c r="AN34" s="682"/>
      <c r="AO34" s="71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7" t="s">
        <v>320</v>
      </c>
      <c r="CE34" s="718"/>
      <c r="CF34" s="718"/>
      <c r="CG34" s="718"/>
      <c r="CH34" s="718"/>
      <c r="CI34" s="718"/>
      <c r="CJ34" s="718"/>
      <c r="CK34" s="718"/>
      <c r="CL34" s="718"/>
      <c r="CM34" s="718"/>
      <c r="CN34" s="718"/>
      <c r="CO34" s="718"/>
      <c r="CP34" s="718"/>
      <c r="CQ34" s="719"/>
      <c r="CR34" s="678">
        <v>2231283</v>
      </c>
      <c r="CS34" s="679"/>
      <c r="CT34" s="679"/>
      <c r="CU34" s="679"/>
      <c r="CV34" s="679"/>
      <c r="CW34" s="679"/>
      <c r="CX34" s="679"/>
      <c r="CY34" s="680"/>
      <c r="CZ34" s="681">
        <v>12</v>
      </c>
      <c r="DA34" s="699"/>
      <c r="DB34" s="699"/>
      <c r="DC34" s="700"/>
      <c r="DD34" s="684">
        <v>1798806</v>
      </c>
      <c r="DE34" s="679"/>
      <c r="DF34" s="679"/>
      <c r="DG34" s="679"/>
      <c r="DH34" s="679"/>
      <c r="DI34" s="679"/>
      <c r="DJ34" s="679"/>
      <c r="DK34" s="680"/>
      <c r="DL34" s="684">
        <v>1633165</v>
      </c>
      <c r="DM34" s="679"/>
      <c r="DN34" s="679"/>
      <c r="DO34" s="679"/>
      <c r="DP34" s="679"/>
      <c r="DQ34" s="679"/>
      <c r="DR34" s="679"/>
      <c r="DS34" s="679"/>
      <c r="DT34" s="679"/>
      <c r="DU34" s="679"/>
      <c r="DV34" s="680"/>
      <c r="DW34" s="681">
        <v>18.8</v>
      </c>
      <c r="DX34" s="699"/>
      <c r="DY34" s="699"/>
      <c r="DZ34" s="699"/>
      <c r="EA34" s="699"/>
      <c r="EB34" s="699"/>
      <c r="EC34" s="720"/>
    </row>
    <row r="35" spans="2:133" ht="11.25" customHeight="1" x14ac:dyDescent="0.15">
      <c r="B35" s="675" t="s">
        <v>321</v>
      </c>
      <c r="C35" s="676"/>
      <c r="D35" s="676"/>
      <c r="E35" s="676"/>
      <c r="F35" s="676"/>
      <c r="G35" s="676"/>
      <c r="H35" s="676"/>
      <c r="I35" s="676"/>
      <c r="J35" s="676"/>
      <c r="K35" s="676"/>
      <c r="L35" s="676"/>
      <c r="M35" s="676"/>
      <c r="N35" s="676"/>
      <c r="O35" s="676"/>
      <c r="P35" s="676"/>
      <c r="Q35" s="677"/>
      <c r="R35" s="678">
        <v>29561</v>
      </c>
      <c r="S35" s="679"/>
      <c r="T35" s="679"/>
      <c r="U35" s="679"/>
      <c r="V35" s="679"/>
      <c r="W35" s="679"/>
      <c r="X35" s="679"/>
      <c r="Y35" s="680"/>
      <c r="Z35" s="711">
        <v>0.2</v>
      </c>
      <c r="AA35" s="711"/>
      <c r="AB35" s="711"/>
      <c r="AC35" s="711"/>
      <c r="AD35" s="712" t="s">
        <v>128</v>
      </c>
      <c r="AE35" s="712"/>
      <c r="AF35" s="712"/>
      <c r="AG35" s="712"/>
      <c r="AH35" s="712"/>
      <c r="AI35" s="712"/>
      <c r="AJ35" s="712"/>
      <c r="AK35" s="712"/>
      <c r="AL35" s="681" t="s">
        <v>145</v>
      </c>
      <c r="AM35" s="682"/>
      <c r="AN35" s="682"/>
      <c r="AO35" s="713"/>
      <c r="AP35" s="233"/>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7" t="s">
        <v>324</v>
      </c>
      <c r="CE35" s="718"/>
      <c r="CF35" s="718"/>
      <c r="CG35" s="718"/>
      <c r="CH35" s="718"/>
      <c r="CI35" s="718"/>
      <c r="CJ35" s="718"/>
      <c r="CK35" s="718"/>
      <c r="CL35" s="718"/>
      <c r="CM35" s="718"/>
      <c r="CN35" s="718"/>
      <c r="CO35" s="718"/>
      <c r="CP35" s="718"/>
      <c r="CQ35" s="719"/>
      <c r="CR35" s="678">
        <v>200815</v>
      </c>
      <c r="CS35" s="697"/>
      <c r="CT35" s="697"/>
      <c r="CU35" s="697"/>
      <c r="CV35" s="697"/>
      <c r="CW35" s="697"/>
      <c r="CX35" s="697"/>
      <c r="CY35" s="698"/>
      <c r="CZ35" s="681">
        <v>1.1000000000000001</v>
      </c>
      <c r="DA35" s="699"/>
      <c r="DB35" s="699"/>
      <c r="DC35" s="700"/>
      <c r="DD35" s="684">
        <v>149397</v>
      </c>
      <c r="DE35" s="697"/>
      <c r="DF35" s="697"/>
      <c r="DG35" s="697"/>
      <c r="DH35" s="697"/>
      <c r="DI35" s="697"/>
      <c r="DJ35" s="697"/>
      <c r="DK35" s="698"/>
      <c r="DL35" s="684">
        <v>146019</v>
      </c>
      <c r="DM35" s="697"/>
      <c r="DN35" s="697"/>
      <c r="DO35" s="697"/>
      <c r="DP35" s="697"/>
      <c r="DQ35" s="697"/>
      <c r="DR35" s="697"/>
      <c r="DS35" s="697"/>
      <c r="DT35" s="697"/>
      <c r="DU35" s="697"/>
      <c r="DV35" s="698"/>
      <c r="DW35" s="681">
        <v>1.7</v>
      </c>
      <c r="DX35" s="699"/>
      <c r="DY35" s="699"/>
      <c r="DZ35" s="699"/>
      <c r="EA35" s="699"/>
      <c r="EB35" s="699"/>
      <c r="EC35" s="720"/>
    </row>
    <row r="36" spans="2:133" ht="11.25" customHeight="1" x14ac:dyDescent="0.15">
      <c r="B36" s="675" t="s">
        <v>325</v>
      </c>
      <c r="C36" s="676"/>
      <c r="D36" s="676"/>
      <c r="E36" s="676"/>
      <c r="F36" s="676"/>
      <c r="G36" s="676"/>
      <c r="H36" s="676"/>
      <c r="I36" s="676"/>
      <c r="J36" s="676"/>
      <c r="K36" s="676"/>
      <c r="L36" s="676"/>
      <c r="M36" s="676"/>
      <c r="N36" s="676"/>
      <c r="O36" s="676"/>
      <c r="P36" s="676"/>
      <c r="Q36" s="677"/>
      <c r="R36" s="678">
        <v>1148883</v>
      </c>
      <c r="S36" s="679"/>
      <c r="T36" s="679"/>
      <c r="U36" s="679"/>
      <c r="V36" s="679"/>
      <c r="W36" s="679"/>
      <c r="X36" s="679"/>
      <c r="Y36" s="680"/>
      <c r="Z36" s="711">
        <v>5.9</v>
      </c>
      <c r="AA36" s="711"/>
      <c r="AB36" s="711"/>
      <c r="AC36" s="711"/>
      <c r="AD36" s="712" t="s">
        <v>128</v>
      </c>
      <c r="AE36" s="712"/>
      <c r="AF36" s="712"/>
      <c r="AG36" s="712"/>
      <c r="AH36" s="712"/>
      <c r="AI36" s="712"/>
      <c r="AJ36" s="712"/>
      <c r="AK36" s="712"/>
      <c r="AL36" s="681" t="s">
        <v>145</v>
      </c>
      <c r="AM36" s="682"/>
      <c r="AN36" s="682"/>
      <c r="AO36" s="713"/>
      <c r="AP36" s="233"/>
      <c r="AQ36" s="730" t="s">
        <v>326</v>
      </c>
      <c r="AR36" s="731"/>
      <c r="AS36" s="731"/>
      <c r="AT36" s="731"/>
      <c r="AU36" s="731"/>
      <c r="AV36" s="731"/>
      <c r="AW36" s="731"/>
      <c r="AX36" s="731"/>
      <c r="AY36" s="732"/>
      <c r="AZ36" s="733">
        <v>1056358</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56967</v>
      </c>
      <c r="BW36" s="734"/>
      <c r="BX36" s="734"/>
      <c r="BY36" s="734"/>
      <c r="BZ36" s="734"/>
      <c r="CA36" s="734"/>
      <c r="CB36" s="735"/>
      <c r="CD36" s="717" t="s">
        <v>328</v>
      </c>
      <c r="CE36" s="718"/>
      <c r="CF36" s="718"/>
      <c r="CG36" s="718"/>
      <c r="CH36" s="718"/>
      <c r="CI36" s="718"/>
      <c r="CJ36" s="718"/>
      <c r="CK36" s="718"/>
      <c r="CL36" s="718"/>
      <c r="CM36" s="718"/>
      <c r="CN36" s="718"/>
      <c r="CO36" s="718"/>
      <c r="CP36" s="718"/>
      <c r="CQ36" s="719"/>
      <c r="CR36" s="678">
        <v>5166897</v>
      </c>
      <c r="CS36" s="679"/>
      <c r="CT36" s="679"/>
      <c r="CU36" s="679"/>
      <c r="CV36" s="679"/>
      <c r="CW36" s="679"/>
      <c r="CX36" s="679"/>
      <c r="CY36" s="680"/>
      <c r="CZ36" s="681">
        <v>27.9</v>
      </c>
      <c r="DA36" s="699"/>
      <c r="DB36" s="699"/>
      <c r="DC36" s="700"/>
      <c r="DD36" s="684">
        <v>1511240</v>
      </c>
      <c r="DE36" s="679"/>
      <c r="DF36" s="679"/>
      <c r="DG36" s="679"/>
      <c r="DH36" s="679"/>
      <c r="DI36" s="679"/>
      <c r="DJ36" s="679"/>
      <c r="DK36" s="680"/>
      <c r="DL36" s="684">
        <v>985632</v>
      </c>
      <c r="DM36" s="679"/>
      <c r="DN36" s="679"/>
      <c r="DO36" s="679"/>
      <c r="DP36" s="679"/>
      <c r="DQ36" s="679"/>
      <c r="DR36" s="679"/>
      <c r="DS36" s="679"/>
      <c r="DT36" s="679"/>
      <c r="DU36" s="679"/>
      <c r="DV36" s="680"/>
      <c r="DW36" s="681">
        <v>11.3</v>
      </c>
      <c r="DX36" s="699"/>
      <c r="DY36" s="699"/>
      <c r="DZ36" s="699"/>
      <c r="EA36" s="699"/>
      <c r="EB36" s="699"/>
      <c r="EC36" s="720"/>
    </row>
    <row r="37" spans="2:133" ht="11.25" customHeight="1" x14ac:dyDescent="0.15">
      <c r="B37" s="675" t="s">
        <v>329</v>
      </c>
      <c r="C37" s="676"/>
      <c r="D37" s="676"/>
      <c r="E37" s="676"/>
      <c r="F37" s="676"/>
      <c r="G37" s="676"/>
      <c r="H37" s="676"/>
      <c r="I37" s="676"/>
      <c r="J37" s="676"/>
      <c r="K37" s="676"/>
      <c r="L37" s="676"/>
      <c r="M37" s="676"/>
      <c r="N37" s="676"/>
      <c r="O37" s="676"/>
      <c r="P37" s="676"/>
      <c r="Q37" s="677"/>
      <c r="R37" s="678">
        <v>842264</v>
      </c>
      <c r="S37" s="679"/>
      <c r="T37" s="679"/>
      <c r="U37" s="679"/>
      <c r="V37" s="679"/>
      <c r="W37" s="679"/>
      <c r="X37" s="679"/>
      <c r="Y37" s="680"/>
      <c r="Z37" s="711">
        <v>4.3</v>
      </c>
      <c r="AA37" s="711"/>
      <c r="AB37" s="711"/>
      <c r="AC37" s="711"/>
      <c r="AD37" s="712" t="s">
        <v>128</v>
      </c>
      <c r="AE37" s="712"/>
      <c r="AF37" s="712"/>
      <c r="AG37" s="712"/>
      <c r="AH37" s="712"/>
      <c r="AI37" s="712"/>
      <c r="AJ37" s="712"/>
      <c r="AK37" s="712"/>
      <c r="AL37" s="681" t="s">
        <v>145</v>
      </c>
      <c r="AM37" s="682"/>
      <c r="AN37" s="682"/>
      <c r="AO37" s="713"/>
      <c r="AQ37" s="721" t="s">
        <v>330</v>
      </c>
      <c r="AR37" s="722"/>
      <c r="AS37" s="722"/>
      <c r="AT37" s="722"/>
      <c r="AU37" s="722"/>
      <c r="AV37" s="722"/>
      <c r="AW37" s="722"/>
      <c r="AX37" s="722"/>
      <c r="AY37" s="723"/>
      <c r="AZ37" s="678">
        <v>103703</v>
      </c>
      <c r="BA37" s="679"/>
      <c r="BB37" s="679"/>
      <c r="BC37" s="679"/>
      <c r="BD37" s="697"/>
      <c r="BE37" s="697"/>
      <c r="BF37" s="724"/>
      <c r="BG37" s="717" t="s">
        <v>331</v>
      </c>
      <c r="BH37" s="718"/>
      <c r="BI37" s="718"/>
      <c r="BJ37" s="718"/>
      <c r="BK37" s="718"/>
      <c r="BL37" s="718"/>
      <c r="BM37" s="718"/>
      <c r="BN37" s="718"/>
      <c r="BO37" s="718"/>
      <c r="BP37" s="718"/>
      <c r="BQ37" s="718"/>
      <c r="BR37" s="718"/>
      <c r="BS37" s="718"/>
      <c r="BT37" s="718"/>
      <c r="BU37" s="719"/>
      <c r="BV37" s="678">
        <v>-59906</v>
      </c>
      <c r="BW37" s="679"/>
      <c r="BX37" s="679"/>
      <c r="BY37" s="679"/>
      <c r="BZ37" s="679"/>
      <c r="CA37" s="679"/>
      <c r="CB37" s="725"/>
      <c r="CD37" s="717" t="s">
        <v>332</v>
      </c>
      <c r="CE37" s="718"/>
      <c r="CF37" s="718"/>
      <c r="CG37" s="718"/>
      <c r="CH37" s="718"/>
      <c r="CI37" s="718"/>
      <c r="CJ37" s="718"/>
      <c r="CK37" s="718"/>
      <c r="CL37" s="718"/>
      <c r="CM37" s="718"/>
      <c r="CN37" s="718"/>
      <c r="CO37" s="718"/>
      <c r="CP37" s="718"/>
      <c r="CQ37" s="719"/>
      <c r="CR37" s="678">
        <v>896762</v>
      </c>
      <c r="CS37" s="697"/>
      <c r="CT37" s="697"/>
      <c r="CU37" s="697"/>
      <c r="CV37" s="697"/>
      <c r="CW37" s="697"/>
      <c r="CX37" s="697"/>
      <c r="CY37" s="698"/>
      <c r="CZ37" s="681">
        <v>4.8</v>
      </c>
      <c r="DA37" s="699"/>
      <c r="DB37" s="699"/>
      <c r="DC37" s="700"/>
      <c r="DD37" s="684">
        <v>853212</v>
      </c>
      <c r="DE37" s="697"/>
      <c r="DF37" s="697"/>
      <c r="DG37" s="697"/>
      <c r="DH37" s="697"/>
      <c r="DI37" s="697"/>
      <c r="DJ37" s="697"/>
      <c r="DK37" s="698"/>
      <c r="DL37" s="684">
        <v>655337</v>
      </c>
      <c r="DM37" s="697"/>
      <c r="DN37" s="697"/>
      <c r="DO37" s="697"/>
      <c r="DP37" s="697"/>
      <c r="DQ37" s="697"/>
      <c r="DR37" s="697"/>
      <c r="DS37" s="697"/>
      <c r="DT37" s="697"/>
      <c r="DU37" s="697"/>
      <c r="DV37" s="698"/>
      <c r="DW37" s="681">
        <v>7.5</v>
      </c>
      <c r="DX37" s="699"/>
      <c r="DY37" s="699"/>
      <c r="DZ37" s="699"/>
      <c r="EA37" s="699"/>
      <c r="EB37" s="699"/>
      <c r="EC37" s="720"/>
    </row>
    <row r="38" spans="2:133" ht="11.25" customHeight="1" x14ac:dyDescent="0.15">
      <c r="B38" s="675" t="s">
        <v>333</v>
      </c>
      <c r="C38" s="676"/>
      <c r="D38" s="676"/>
      <c r="E38" s="676"/>
      <c r="F38" s="676"/>
      <c r="G38" s="676"/>
      <c r="H38" s="676"/>
      <c r="I38" s="676"/>
      <c r="J38" s="676"/>
      <c r="K38" s="676"/>
      <c r="L38" s="676"/>
      <c r="M38" s="676"/>
      <c r="N38" s="676"/>
      <c r="O38" s="676"/>
      <c r="P38" s="676"/>
      <c r="Q38" s="677"/>
      <c r="R38" s="678">
        <v>161727</v>
      </c>
      <c r="S38" s="679"/>
      <c r="T38" s="679"/>
      <c r="U38" s="679"/>
      <c r="V38" s="679"/>
      <c r="W38" s="679"/>
      <c r="X38" s="679"/>
      <c r="Y38" s="680"/>
      <c r="Z38" s="711">
        <v>0.8</v>
      </c>
      <c r="AA38" s="711"/>
      <c r="AB38" s="711"/>
      <c r="AC38" s="711"/>
      <c r="AD38" s="712">
        <v>927</v>
      </c>
      <c r="AE38" s="712"/>
      <c r="AF38" s="712"/>
      <c r="AG38" s="712"/>
      <c r="AH38" s="712"/>
      <c r="AI38" s="712"/>
      <c r="AJ38" s="712"/>
      <c r="AK38" s="712"/>
      <c r="AL38" s="681">
        <v>0</v>
      </c>
      <c r="AM38" s="682"/>
      <c r="AN38" s="682"/>
      <c r="AO38" s="713"/>
      <c r="AQ38" s="721" t="s">
        <v>334</v>
      </c>
      <c r="AR38" s="722"/>
      <c r="AS38" s="722"/>
      <c r="AT38" s="722"/>
      <c r="AU38" s="722"/>
      <c r="AV38" s="722"/>
      <c r="AW38" s="722"/>
      <c r="AX38" s="722"/>
      <c r="AY38" s="723"/>
      <c r="AZ38" s="678">
        <v>32099</v>
      </c>
      <c r="BA38" s="679"/>
      <c r="BB38" s="679"/>
      <c r="BC38" s="679"/>
      <c r="BD38" s="697"/>
      <c r="BE38" s="697"/>
      <c r="BF38" s="724"/>
      <c r="BG38" s="717" t="s">
        <v>335</v>
      </c>
      <c r="BH38" s="718"/>
      <c r="BI38" s="718"/>
      <c r="BJ38" s="718"/>
      <c r="BK38" s="718"/>
      <c r="BL38" s="718"/>
      <c r="BM38" s="718"/>
      <c r="BN38" s="718"/>
      <c r="BO38" s="718"/>
      <c r="BP38" s="718"/>
      <c r="BQ38" s="718"/>
      <c r="BR38" s="718"/>
      <c r="BS38" s="718"/>
      <c r="BT38" s="718"/>
      <c r="BU38" s="719"/>
      <c r="BV38" s="678">
        <v>5073</v>
      </c>
      <c r="BW38" s="679"/>
      <c r="BX38" s="679"/>
      <c r="BY38" s="679"/>
      <c r="BZ38" s="679"/>
      <c r="CA38" s="679"/>
      <c r="CB38" s="725"/>
      <c r="CD38" s="717" t="s">
        <v>336</v>
      </c>
      <c r="CE38" s="718"/>
      <c r="CF38" s="718"/>
      <c r="CG38" s="718"/>
      <c r="CH38" s="718"/>
      <c r="CI38" s="718"/>
      <c r="CJ38" s="718"/>
      <c r="CK38" s="718"/>
      <c r="CL38" s="718"/>
      <c r="CM38" s="718"/>
      <c r="CN38" s="718"/>
      <c r="CO38" s="718"/>
      <c r="CP38" s="718"/>
      <c r="CQ38" s="719"/>
      <c r="CR38" s="678">
        <v>920556</v>
      </c>
      <c r="CS38" s="679"/>
      <c r="CT38" s="679"/>
      <c r="CU38" s="679"/>
      <c r="CV38" s="679"/>
      <c r="CW38" s="679"/>
      <c r="CX38" s="679"/>
      <c r="CY38" s="680"/>
      <c r="CZ38" s="681">
        <v>5</v>
      </c>
      <c r="DA38" s="699"/>
      <c r="DB38" s="699"/>
      <c r="DC38" s="700"/>
      <c r="DD38" s="684">
        <v>736750</v>
      </c>
      <c r="DE38" s="679"/>
      <c r="DF38" s="679"/>
      <c r="DG38" s="679"/>
      <c r="DH38" s="679"/>
      <c r="DI38" s="679"/>
      <c r="DJ38" s="679"/>
      <c r="DK38" s="680"/>
      <c r="DL38" s="684">
        <v>613522</v>
      </c>
      <c r="DM38" s="679"/>
      <c r="DN38" s="679"/>
      <c r="DO38" s="679"/>
      <c r="DP38" s="679"/>
      <c r="DQ38" s="679"/>
      <c r="DR38" s="679"/>
      <c r="DS38" s="679"/>
      <c r="DT38" s="679"/>
      <c r="DU38" s="679"/>
      <c r="DV38" s="680"/>
      <c r="DW38" s="681">
        <v>7</v>
      </c>
      <c r="DX38" s="699"/>
      <c r="DY38" s="699"/>
      <c r="DZ38" s="699"/>
      <c r="EA38" s="699"/>
      <c r="EB38" s="699"/>
      <c r="EC38" s="720"/>
    </row>
    <row r="39" spans="2:133" ht="11.25" customHeight="1" x14ac:dyDescent="0.15">
      <c r="B39" s="675" t="s">
        <v>337</v>
      </c>
      <c r="C39" s="676"/>
      <c r="D39" s="676"/>
      <c r="E39" s="676"/>
      <c r="F39" s="676"/>
      <c r="G39" s="676"/>
      <c r="H39" s="676"/>
      <c r="I39" s="676"/>
      <c r="J39" s="676"/>
      <c r="K39" s="676"/>
      <c r="L39" s="676"/>
      <c r="M39" s="676"/>
      <c r="N39" s="676"/>
      <c r="O39" s="676"/>
      <c r="P39" s="676"/>
      <c r="Q39" s="677"/>
      <c r="R39" s="678">
        <v>556449</v>
      </c>
      <c r="S39" s="679"/>
      <c r="T39" s="679"/>
      <c r="U39" s="679"/>
      <c r="V39" s="679"/>
      <c r="W39" s="679"/>
      <c r="X39" s="679"/>
      <c r="Y39" s="680"/>
      <c r="Z39" s="711">
        <v>2.8</v>
      </c>
      <c r="AA39" s="711"/>
      <c r="AB39" s="711"/>
      <c r="AC39" s="711"/>
      <c r="AD39" s="712" t="s">
        <v>128</v>
      </c>
      <c r="AE39" s="712"/>
      <c r="AF39" s="712"/>
      <c r="AG39" s="712"/>
      <c r="AH39" s="712"/>
      <c r="AI39" s="712"/>
      <c r="AJ39" s="712"/>
      <c r="AK39" s="712"/>
      <c r="AL39" s="681" t="s">
        <v>128</v>
      </c>
      <c r="AM39" s="682"/>
      <c r="AN39" s="682"/>
      <c r="AO39" s="713"/>
      <c r="AQ39" s="721" t="s">
        <v>338</v>
      </c>
      <c r="AR39" s="722"/>
      <c r="AS39" s="722"/>
      <c r="AT39" s="722"/>
      <c r="AU39" s="722"/>
      <c r="AV39" s="722"/>
      <c r="AW39" s="722"/>
      <c r="AX39" s="722"/>
      <c r="AY39" s="723"/>
      <c r="AZ39" s="678" t="s">
        <v>145</v>
      </c>
      <c r="BA39" s="679"/>
      <c r="BB39" s="679"/>
      <c r="BC39" s="679"/>
      <c r="BD39" s="697"/>
      <c r="BE39" s="697"/>
      <c r="BF39" s="724"/>
      <c r="BG39" s="717" t="s">
        <v>339</v>
      </c>
      <c r="BH39" s="718"/>
      <c r="BI39" s="718"/>
      <c r="BJ39" s="718"/>
      <c r="BK39" s="718"/>
      <c r="BL39" s="718"/>
      <c r="BM39" s="718"/>
      <c r="BN39" s="718"/>
      <c r="BO39" s="718"/>
      <c r="BP39" s="718"/>
      <c r="BQ39" s="718"/>
      <c r="BR39" s="718"/>
      <c r="BS39" s="718"/>
      <c r="BT39" s="718"/>
      <c r="BU39" s="719"/>
      <c r="BV39" s="678">
        <v>9075</v>
      </c>
      <c r="BW39" s="679"/>
      <c r="BX39" s="679"/>
      <c r="BY39" s="679"/>
      <c r="BZ39" s="679"/>
      <c r="CA39" s="679"/>
      <c r="CB39" s="725"/>
      <c r="CD39" s="717" t="s">
        <v>340</v>
      </c>
      <c r="CE39" s="718"/>
      <c r="CF39" s="718"/>
      <c r="CG39" s="718"/>
      <c r="CH39" s="718"/>
      <c r="CI39" s="718"/>
      <c r="CJ39" s="718"/>
      <c r="CK39" s="718"/>
      <c r="CL39" s="718"/>
      <c r="CM39" s="718"/>
      <c r="CN39" s="718"/>
      <c r="CO39" s="718"/>
      <c r="CP39" s="718"/>
      <c r="CQ39" s="719"/>
      <c r="CR39" s="678">
        <v>1427012</v>
      </c>
      <c r="CS39" s="697"/>
      <c r="CT39" s="697"/>
      <c r="CU39" s="697"/>
      <c r="CV39" s="697"/>
      <c r="CW39" s="697"/>
      <c r="CX39" s="697"/>
      <c r="CY39" s="698"/>
      <c r="CZ39" s="681">
        <v>7.7</v>
      </c>
      <c r="DA39" s="699"/>
      <c r="DB39" s="699"/>
      <c r="DC39" s="700"/>
      <c r="DD39" s="684">
        <v>730210</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20"/>
    </row>
    <row r="40" spans="2:133" ht="11.25" customHeight="1" x14ac:dyDescent="0.15">
      <c r="B40" s="675" t="s">
        <v>341</v>
      </c>
      <c r="C40" s="676"/>
      <c r="D40" s="676"/>
      <c r="E40" s="676"/>
      <c r="F40" s="676"/>
      <c r="G40" s="676"/>
      <c r="H40" s="676"/>
      <c r="I40" s="676"/>
      <c r="J40" s="676"/>
      <c r="K40" s="676"/>
      <c r="L40" s="676"/>
      <c r="M40" s="676"/>
      <c r="N40" s="676"/>
      <c r="O40" s="676"/>
      <c r="P40" s="676"/>
      <c r="Q40" s="677"/>
      <c r="R40" s="678">
        <v>68939</v>
      </c>
      <c r="S40" s="679"/>
      <c r="T40" s="679"/>
      <c r="U40" s="679"/>
      <c r="V40" s="679"/>
      <c r="W40" s="679"/>
      <c r="X40" s="679"/>
      <c r="Y40" s="680"/>
      <c r="Z40" s="711">
        <v>0.4</v>
      </c>
      <c r="AA40" s="711"/>
      <c r="AB40" s="711"/>
      <c r="AC40" s="711"/>
      <c r="AD40" s="712" t="s">
        <v>128</v>
      </c>
      <c r="AE40" s="712"/>
      <c r="AF40" s="712"/>
      <c r="AG40" s="712"/>
      <c r="AH40" s="712"/>
      <c r="AI40" s="712"/>
      <c r="AJ40" s="712"/>
      <c r="AK40" s="712"/>
      <c r="AL40" s="681" t="s">
        <v>145</v>
      </c>
      <c r="AM40" s="682"/>
      <c r="AN40" s="682"/>
      <c r="AO40" s="713"/>
      <c r="AQ40" s="721" t="s">
        <v>342</v>
      </c>
      <c r="AR40" s="722"/>
      <c r="AS40" s="722"/>
      <c r="AT40" s="722"/>
      <c r="AU40" s="722"/>
      <c r="AV40" s="722"/>
      <c r="AW40" s="722"/>
      <c r="AX40" s="722"/>
      <c r="AY40" s="723"/>
      <c r="AZ40" s="678" t="s">
        <v>128</v>
      </c>
      <c r="BA40" s="679"/>
      <c r="BB40" s="679"/>
      <c r="BC40" s="679"/>
      <c r="BD40" s="697"/>
      <c r="BE40" s="697"/>
      <c r="BF40" s="724"/>
      <c r="BG40" s="726" t="s">
        <v>343</v>
      </c>
      <c r="BH40" s="727"/>
      <c r="BI40" s="727"/>
      <c r="BJ40" s="727"/>
      <c r="BK40" s="727"/>
      <c r="BL40" s="234"/>
      <c r="BM40" s="718" t="s">
        <v>344</v>
      </c>
      <c r="BN40" s="718"/>
      <c r="BO40" s="718"/>
      <c r="BP40" s="718"/>
      <c r="BQ40" s="718"/>
      <c r="BR40" s="718"/>
      <c r="BS40" s="718"/>
      <c r="BT40" s="718"/>
      <c r="BU40" s="719"/>
      <c r="BV40" s="678">
        <v>83</v>
      </c>
      <c r="BW40" s="679"/>
      <c r="BX40" s="679"/>
      <c r="BY40" s="679"/>
      <c r="BZ40" s="679"/>
      <c r="CA40" s="679"/>
      <c r="CB40" s="725"/>
      <c r="CD40" s="717" t="s">
        <v>345</v>
      </c>
      <c r="CE40" s="718"/>
      <c r="CF40" s="718"/>
      <c r="CG40" s="718"/>
      <c r="CH40" s="718"/>
      <c r="CI40" s="718"/>
      <c r="CJ40" s="718"/>
      <c r="CK40" s="718"/>
      <c r="CL40" s="718"/>
      <c r="CM40" s="718"/>
      <c r="CN40" s="718"/>
      <c r="CO40" s="718"/>
      <c r="CP40" s="718"/>
      <c r="CQ40" s="719"/>
      <c r="CR40" s="678" t="s">
        <v>128</v>
      </c>
      <c r="CS40" s="679"/>
      <c r="CT40" s="679"/>
      <c r="CU40" s="679"/>
      <c r="CV40" s="679"/>
      <c r="CW40" s="679"/>
      <c r="CX40" s="679"/>
      <c r="CY40" s="680"/>
      <c r="CZ40" s="681" t="s">
        <v>145</v>
      </c>
      <c r="DA40" s="699"/>
      <c r="DB40" s="699"/>
      <c r="DC40" s="700"/>
      <c r="DD40" s="684" t="s">
        <v>249</v>
      </c>
      <c r="DE40" s="679"/>
      <c r="DF40" s="679"/>
      <c r="DG40" s="679"/>
      <c r="DH40" s="679"/>
      <c r="DI40" s="679"/>
      <c r="DJ40" s="679"/>
      <c r="DK40" s="680"/>
      <c r="DL40" s="684" t="s">
        <v>128</v>
      </c>
      <c r="DM40" s="679"/>
      <c r="DN40" s="679"/>
      <c r="DO40" s="679"/>
      <c r="DP40" s="679"/>
      <c r="DQ40" s="679"/>
      <c r="DR40" s="679"/>
      <c r="DS40" s="679"/>
      <c r="DT40" s="679"/>
      <c r="DU40" s="679"/>
      <c r="DV40" s="680"/>
      <c r="DW40" s="681" t="s">
        <v>145</v>
      </c>
      <c r="DX40" s="699"/>
      <c r="DY40" s="699"/>
      <c r="DZ40" s="699"/>
      <c r="EA40" s="699"/>
      <c r="EB40" s="699"/>
      <c r="EC40" s="720"/>
    </row>
    <row r="41" spans="2:133" ht="11.25" customHeight="1" x14ac:dyDescent="0.15">
      <c r="B41" s="675" t="s">
        <v>346</v>
      </c>
      <c r="C41" s="676"/>
      <c r="D41" s="676"/>
      <c r="E41" s="676"/>
      <c r="F41" s="676"/>
      <c r="G41" s="676"/>
      <c r="H41" s="676"/>
      <c r="I41" s="676"/>
      <c r="J41" s="676"/>
      <c r="K41" s="676"/>
      <c r="L41" s="676"/>
      <c r="M41" s="676"/>
      <c r="N41" s="676"/>
      <c r="O41" s="676"/>
      <c r="P41" s="676"/>
      <c r="Q41" s="677"/>
      <c r="R41" s="678" t="s">
        <v>145</v>
      </c>
      <c r="S41" s="679"/>
      <c r="T41" s="679"/>
      <c r="U41" s="679"/>
      <c r="V41" s="679"/>
      <c r="W41" s="679"/>
      <c r="X41" s="679"/>
      <c r="Y41" s="680"/>
      <c r="Z41" s="711" t="s">
        <v>128</v>
      </c>
      <c r="AA41" s="711"/>
      <c r="AB41" s="711"/>
      <c r="AC41" s="711"/>
      <c r="AD41" s="712" t="s">
        <v>145</v>
      </c>
      <c r="AE41" s="712"/>
      <c r="AF41" s="712"/>
      <c r="AG41" s="712"/>
      <c r="AH41" s="712"/>
      <c r="AI41" s="712"/>
      <c r="AJ41" s="712"/>
      <c r="AK41" s="712"/>
      <c r="AL41" s="681" t="s">
        <v>128</v>
      </c>
      <c r="AM41" s="682"/>
      <c r="AN41" s="682"/>
      <c r="AO41" s="713"/>
      <c r="AQ41" s="721" t="s">
        <v>347</v>
      </c>
      <c r="AR41" s="722"/>
      <c r="AS41" s="722"/>
      <c r="AT41" s="722"/>
      <c r="AU41" s="722"/>
      <c r="AV41" s="722"/>
      <c r="AW41" s="722"/>
      <c r="AX41" s="722"/>
      <c r="AY41" s="723"/>
      <c r="AZ41" s="678">
        <v>418734</v>
      </c>
      <c r="BA41" s="679"/>
      <c r="BB41" s="679"/>
      <c r="BC41" s="679"/>
      <c r="BD41" s="697"/>
      <c r="BE41" s="697"/>
      <c r="BF41" s="724"/>
      <c r="BG41" s="726"/>
      <c r="BH41" s="727"/>
      <c r="BI41" s="727"/>
      <c r="BJ41" s="727"/>
      <c r="BK41" s="727"/>
      <c r="BL41" s="234"/>
      <c r="BM41" s="718" t="s">
        <v>348</v>
      </c>
      <c r="BN41" s="718"/>
      <c r="BO41" s="718"/>
      <c r="BP41" s="718"/>
      <c r="BQ41" s="718"/>
      <c r="BR41" s="718"/>
      <c r="BS41" s="718"/>
      <c r="BT41" s="718"/>
      <c r="BU41" s="719"/>
      <c r="BV41" s="678">
        <v>1</v>
      </c>
      <c r="BW41" s="679"/>
      <c r="BX41" s="679"/>
      <c r="BY41" s="679"/>
      <c r="BZ41" s="679"/>
      <c r="CA41" s="679"/>
      <c r="CB41" s="725"/>
      <c r="CD41" s="717" t="s">
        <v>349</v>
      </c>
      <c r="CE41" s="718"/>
      <c r="CF41" s="718"/>
      <c r="CG41" s="718"/>
      <c r="CH41" s="718"/>
      <c r="CI41" s="718"/>
      <c r="CJ41" s="718"/>
      <c r="CK41" s="718"/>
      <c r="CL41" s="718"/>
      <c r="CM41" s="718"/>
      <c r="CN41" s="718"/>
      <c r="CO41" s="718"/>
      <c r="CP41" s="718"/>
      <c r="CQ41" s="719"/>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75" t="s">
        <v>350</v>
      </c>
      <c r="C42" s="676"/>
      <c r="D42" s="676"/>
      <c r="E42" s="676"/>
      <c r="F42" s="676"/>
      <c r="G42" s="676"/>
      <c r="H42" s="676"/>
      <c r="I42" s="676"/>
      <c r="J42" s="676"/>
      <c r="K42" s="676"/>
      <c r="L42" s="676"/>
      <c r="M42" s="676"/>
      <c r="N42" s="676"/>
      <c r="O42" s="676"/>
      <c r="P42" s="676"/>
      <c r="Q42" s="677"/>
      <c r="R42" s="678">
        <v>379649</v>
      </c>
      <c r="S42" s="679"/>
      <c r="T42" s="679"/>
      <c r="U42" s="679"/>
      <c r="V42" s="679"/>
      <c r="W42" s="679"/>
      <c r="X42" s="679"/>
      <c r="Y42" s="680"/>
      <c r="Z42" s="711">
        <v>1.9</v>
      </c>
      <c r="AA42" s="711"/>
      <c r="AB42" s="711"/>
      <c r="AC42" s="711"/>
      <c r="AD42" s="712" t="s">
        <v>128</v>
      </c>
      <c r="AE42" s="712"/>
      <c r="AF42" s="712"/>
      <c r="AG42" s="712"/>
      <c r="AH42" s="712"/>
      <c r="AI42" s="712"/>
      <c r="AJ42" s="712"/>
      <c r="AK42" s="712"/>
      <c r="AL42" s="681" t="s">
        <v>145</v>
      </c>
      <c r="AM42" s="682"/>
      <c r="AN42" s="682"/>
      <c r="AO42" s="713"/>
      <c r="AQ42" s="714" t="s">
        <v>351</v>
      </c>
      <c r="AR42" s="715"/>
      <c r="AS42" s="715"/>
      <c r="AT42" s="715"/>
      <c r="AU42" s="715"/>
      <c r="AV42" s="715"/>
      <c r="AW42" s="715"/>
      <c r="AX42" s="715"/>
      <c r="AY42" s="716"/>
      <c r="AZ42" s="662">
        <v>501822</v>
      </c>
      <c r="BA42" s="701"/>
      <c r="BB42" s="701"/>
      <c r="BC42" s="701"/>
      <c r="BD42" s="663"/>
      <c r="BE42" s="663"/>
      <c r="BF42" s="707"/>
      <c r="BG42" s="728"/>
      <c r="BH42" s="729"/>
      <c r="BI42" s="729"/>
      <c r="BJ42" s="729"/>
      <c r="BK42" s="729"/>
      <c r="BL42" s="235"/>
      <c r="BM42" s="708" t="s">
        <v>352</v>
      </c>
      <c r="BN42" s="708"/>
      <c r="BO42" s="708"/>
      <c r="BP42" s="708"/>
      <c r="BQ42" s="708"/>
      <c r="BR42" s="708"/>
      <c r="BS42" s="708"/>
      <c r="BT42" s="708"/>
      <c r="BU42" s="709"/>
      <c r="BV42" s="662">
        <v>252</v>
      </c>
      <c r="BW42" s="701"/>
      <c r="BX42" s="701"/>
      <c r="BY42" s="701"/>
      <c r="BZ42" s="701"/>
      <c r="CA42" s="701"/>
      <c r="CB42" s="710"/>
      <c r="CD42" s="675" t="s">
        <v>353</v>
      </c>
      <c r="CE42" s="676"/>
      <c r="CF42" s="676"/>
      <c r="CG42" s="676"/>
      <c r="CH42" s="676"/>
      <c r="CI42" s="676"/>
      <c r="CJ42" s="676"/>
      <c r="CK42" s="676"/>
      <c r="CL42" s="676"/>
      <c r="CM42" s="676"/>
      <c r="CN42" s="676"/>
      <c r="CO42" s="676"/>
      <c r="CP42" s="676"/>
      <c r="CQ42" s="677"/>
      <c r="CR42" s="678">
        <v>2469746</v>
      </c>
      <c r="CS42" s="679"/>
      <c r="CT42" s="679"/>
      <c r="CU42" s="679"/>
      <c r="CV42" s="679"/>
      <c r="CW42" s="679"/>
      <c r="CX42" s="679"/>
      <c r="CY42" s="680"/>
      <c r="CZ42" s="681">
        <v>13.3</v>
      </c>
      <c r="DA42" s="682"/>
      <c r="DB42" s="682"/>
      <c r="DC42" s="683"/>
      <c r="DD42" s="684">
        <v>591676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43" s="659" t="s">
        <v>354</v>
      </c>
      <c r="C43" s="660"/>
      <c r="D43" s="660"/>
      <c r="E43" s="660"/>
      <c r="F43" s="660"/>
      <c r="G43" s="660"/>
      <c r="H43" s="660"/>
      <c r="I43" s="660"/>
      <c r="J43" s="660"/>
      <c r="K43" s="660"/>
      <c r="L43" s="660"/>
      <c r="M43" s="660"/>
      <c r="N43" s="660"/>
      <c r="O43" s="660"/>
      <c r="P43" s="660"/>
      <c r="Q43" s="661"/>
      <c r="R43" s="662">
        <v>19635554</v>
      </c>
      <c r="S43" s="701"/>
      <c r="T43" s="701"/>
      <c r="U43" s="701"/>
      <c r="V43" s="701"/>
      <c r="W43" s="701"/>
      <c r="X43" s="701"/>
      <c r="Y43" s="702"/>
      <c r="Z43" s="703">
        <v>100</v>
      </c>
      <c r="AA43" s="703"/>
      <c r="AB43" s="703"/>
      <c r="AC43" s="703"/>
      <c r="AD43" s="704">
        <v>8258869</v>
      </c>
      <c r="AE43" s="704"/>
      <c r="AF43" s="704"/>
      <c r="AG43" s="704"/>
      <c r="AH43" s="704"/>
      <c r="AI43" s="704"/>
      <c r="AJ43" s="704"/>
      <c r="AK43" s="704"/>
      <c r="AL43" s="665">
        <v>100</v>
      </c>
      <c r="AM43" s="705"/>
      <c r="AN43" s="705"/>
      <c r="AO43" s="706"/>
      <c r="BV43" s="236"/>
      <c r="BW43" s="236"/>
      <c r="BX43" s="236"/>
      <c r="BY43" s="236"/>
      <c r="BZ43" s="236"/>
      <c r="CA43" s="236"/>
      <c r="CB43" s="236"/>
      <c r="CD43" s="675" t="s">
        <v>355</v>
      </c>
      <c r="CE43" s="676"/>
      <c r="CF43" s="676"/>
      <c r="CG43" s="676"/>
      <c r="CH43" s="676"/>
      <c r="CI43" s="676"/>
      <c r="CJ43" s="676"/>
      <c r="CK43" s="676"/>
      <c r="CL43" s="676"/>
      <c r="CM43" s="676"/>
      <c r="CN43" s="676"/>
      <c r="CO43" s="676"/>
      <c r="CP43" s="676"/>
      <c r="CQ43" s="677"/>
      <c r="CR43" s="678">
        <v>75119</v>
      </c>
      <c r="CS43" s="697"/>
      <c r="CT43" s="697"/>
      <c r="CU43" s="697"/>
      <c r="CV43" s="697"/>
      <c r="CW43" s="697"/>
      <c r="CX43" s="697"/>
      <c r="CY43" s="698"/>
      <c r="CZ43" s="681">
        <v>0.4</v>
      </c>
      <c r="DA43" s="699"/>
      <c r="DB43" s="699"/>
      <c r="DC43" s="700"/>
      <c r="DD43" s="684">
        <v>75119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91" t="s">
        <v>303</v>
      </c>
      <c r="CE44" s="692"/>
      <c r="CF44" s="675" t="s">
        <v>356</v>
      </c>
      <c r="CG44" s="676"/>
      <c r="CH44" s="676"/>
      <c r="CI44" s="676"/>
      <c r="CJ44" s="676"/>
      <c r="CK44" s="676"/>
      <c r="CL44" s="676"/>
      <c r="CM44" s="676"/>
      <c r="CN44" s="676"/>
      <c r="CO44" s="676"/>
      <c r="CP44" s="676"/>
      <c r="CQ44" s="677"/>
      <c r="CR44" s="678">
        <v>2469746</v>
      </c>
      <c r="CS44" s="679"/>
      <c r="CT44" s="679"/>
      <c r="CU44" s="679"/>
      <c r="CV44" s="679"/>
      <c r="CW44" s="679"/>
      <c r="CX44" s="679"/>
      <c r="CY44" s="680"/>
      <c r="CZ44" s="681">
        <v>13.3</v>
      </c>
      <c r="DA44" s="682"/>
      <c r="DB44" s="682"/>
      <c r="DC44" s="683"/>
      <c r="DD44" s="684">
        <v>591676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B45" s="238" t="s">
        <v>357</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93"/>
      <c r="CE45" s="694"/>
      <c r="CF45" s="675" t="s">
        <v>358</v>
      </c>
      <c r="CG45" s="676"/>
      <c r="CH45" s="676"/>
      <c r="CI45" s="676"/>
      <c r="CJ45" s="676"/>
      <c r="CK45" s="676"/>
      <c r="CL45" s="676"/>
      <c r="CM45" s="676"/>
      <c r="CN45" s="676"/>
      <c r="CO45" s="676"/>
      <c r="CP45" s="676"/>
      <c r="CQ45" s="677"/>
      <c r="CR45" s="678">
        <v>1708311</v>
      </c>
      <c r="CS45" s="697"/>
      <c r="CT45" s="697"/>
      <c r="CU45" s="697"/>
      <c r="CV45" s="697"/>
      <c r="CW45" s="697"/>
      <c r="CX45" s="697"/>
      <c r="CY45" s="698"/>
      <c r="CZ45" s="681">
        <v>9.1999999999999993</v>
      </c>
      <c r="DA45" s="699"/>
      <c r="DB45" s="699"/>
      <c r="DC45" s="700"/>
      <c r="DD45" s="684">
        <v>191401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9" t="s">
        <v>359</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93"/>
      <c r="CE46" s="694"/>
      <c r="CF46" s="675" t="s">
        <v>360</v>
      </c>
      <c r="CG46" s="676"/>
      <c r="CH46" s="676"/>
      <c r="CI46" s="676"/>
      <c r="CJ46" s="676"/>
      <c r="CK46" s="676"/>
      <c r="CL46" s="676"/>
      <c r="CM46" s="676"/>
      <c r="CN46" s="676"/>
      <c r="CO46" s="676"/>
      <c r="CP46" s="676"/>
      <c r="CQ46" s="677"/>
      <c r="CR46" s="678">
        <v>761435</v>
      </c>
      <c r="CS46" s="679"/>
      <c r="CT46" s="679"/>
      <c r="CU46" s="679"/>
      <c r="CV46" s="679"/>
      <c r="CW46" s="679"/>
      <c r="CX46" s="679"/>
      <c r="CY46" s="680"/>
      <c r="CZ46" s="681">
        <v>4.0999999999999996</v>
      </c>
      <c r="DA46" s="682"/>
      <c r="DB46" s="682"/>
      <c r="DC46" s="683"/>
      <c r="DD46" s="684">
        <v>400275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362</v>
      </c>
      <c r="CG47" s="676"/>
      <c r="CH47" s="676"/>
      <c r="CI47" s="676"/>
      <c r="CJ47" s="676"/>
      <c r="CK47" s="676"/>
      <c r="CL47" s="676"/>
      <c r="CM47" s="676"/>
      <c r="CN47" s="676"/>
      <c r="CO47" s="676"/>
      <c r="CP47" s="676"/>
      <c r="CQ47" s="677"/>
      <c r="CR47" s="678" t="s">
        <v>145</v>
      </c>
      <c r="CS47" s="697"/>
      <c r="CT47" s="697"/>
      <c r="CU47" s="697"/>
      <c r="CV47" s="697"/>
      <c r="CW47" s="697"/>
      <c r="CX47" s="697"/>
      <c r="CY47" s="698"/>
      <c r="CZ47" s="681" t="s">
        <v>145</v>
      </c>
      <c r="DA47" s="699"/>
      <c r="DB47" s="699"/>
      <c r="DC47" s="700"/>
      <c r="DD47" s="684" t="s">
        <v>145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95"/>
      <c r="CE48" s="696"/>
      <c r="CF48" s="675" t="s">
        <v>363</v>
      </c>
      <c r="CG48" s="676"/>
      <c r="CH48" s="676"/>
      <c r="CI48" s="676"/>
      <c r="CJ48" s="676"/>
      <c r="CK48" s="676"/>
      <c r="CL48" s="676"/>
      <c r="CM48" s="676"/>
      <c r="CN48" s="676"/>
      <c r="CO48" s="676"/>
      <c r="CP48" s="676"/>
      <c r="CQ48" s="677"/>
      <c r="CR48" s="678" t="s">
        <v>145</v>
      </c>
      <c r="CS48" s="679"/>
      <c r="CT48" s="679"/>
      <c r="CU48" s="679"/>
      <c r="CV48" s="679"/>
      <c r="CW48" s="679"/>
      <c r="CX48" s="679"/>
      <c r="CY48" s="680"/>
      <c r="CZ48" s="681" t="s">
        <v>145</v>
      </c>
      <c r="DA48" s="682"/>
      <c r="DB48" s="682"/>
      <c r="DC48" s="683"/>
      <c r="DD48" s="684" t="s">
        <v>249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59" t="s">
        <v>364</v>
      </c>
      <c r="CE49" s="660"/>
      <c r="CF49" s="660"/>
      <c r="CG49" s="660"/>
      <c r="CH49" s="660"/>
      <c r="CI49" s="660"/>
      <c r="CJ49" s="660"/>
      <c r="CK49" s="660"/>
      <c r="CL49" s="660"/>
      <c r="CM49" s="660"/>
      <c r="CN49" s="660"/>
      <c r="CO49" s="660"/>
      <c r="CP49" s="660"/>
      <c r="CQ49" s="661"/>
      <c r="CR49" s="662">
        <v>18551360</v>
      </c>
      <c r="CS49" s="663"/>
      <c r="CT49" s="663"/>
      <c r="CU49" s="663"/>
      <c r="CV49" s="663"/>
      <c r="CW49" s="663"/>
      <c r="CX49" s="663"/>
      <c r="CY49" s="664"/>
      <c r="CZ49" s="665">
        <v>100</v>
      </c>
      <c r="DA49" s="666"/>
      <c r="DB49" s="666"/>
      <c r="DC49" s="667"/>
      <c r="DD49" s="668">
        <v>9315035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ttrfHmMgpe0JMKNAvqy8nt+w6rFBNh11zeusW4ZU7IngeKqpKzbxhOYjhCWT27bQ0aMFmIZ9De5thIFgjcDNCQ==" saltValue="Y1nqYUy2ggiAYga3F+nsY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G80" sqref="BG8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3" t="s">
        <v>366</v>
      </c>
      <c r="DK2" s="1204"/>
      <c r="DL2" s="1204"/>
      <c r="DM2" s="1204"/>
      <c r="DN2" s="1204"/>
      <c r="DO2" s="1205"/>
      <c r="DP2" s="249"/>
      <c r="DQ2" s="1203" t="s">
        <v>367</v>
      </c>
      <c r="DR2" s="1204"/>
      <c r="DS2" s="1204"/>
      <c r="DT2" s="1204"/>
      <c r="DU2" s="1204"/>
      <c r="DV2" s="1204"/>
      <c r="DW2" s="1204"/>
      <c r="DX2" s="1204"/>
      <c r="DY2" s="1204"/>
      <c r="DZ2" s="120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6"/>
      <c r="BA5" s="256"/>
      <c r="BB5" s="256"/>
      <c r="BC5" s="256"/>
      <c r="BD5" s="256"/>
      <c r="BE5" s="257"/>
      <c r="BF5" s="257"/>
      <c r="BG5" s="257"/>
      <c r="BH5" s="257"/>
      <c r="BI5" s="257"/>
      <c r="BJ5" s="257"/>
      <c r="BK5" s="257"/>
      <c r="BL5" s="257"/>
      <c r="BM5" s="257"/>
      <c r="BN5" s="257"/>
      <c r="BO5" s="257"/>
      <c r="BP5" s="257"/>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4"/>
    </row>
    <row r="6" spans="1:131" s="255"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4"/>
    </row>
    <row r="7" spans="1:131" s="255" customFormat="1" ht="26.25" customHeight="1" thickTop="1" x14ac:dyDescent="0.15">
      <c r="A7" s="258">
        <v>1</v>
      </c>
      <c r="B7" s="1143" t="s">
        <v>387</v>
      </c>
      <c r="C7" s="1144"/>
      <c r="D7" s="1144"/>
      <c r="E7" s="1144"/>
      <c r="F7" s="1144"/>
      <c r="G7" s="1144"/>
      <c r="H7" s="1144"/>
      <c r="I7" s="1144"/>
      <c r="J7" s="1144"/>
      <c r="K7" s="1144"/>
      <c r="L7" s="1144"/>
      <c r="M7" s="1144"/>
      <c r="N7" s="1144"/>
      <c r="O7" s="1144"/>
      <c r="P7" s="1145"/>
      <c r="Q7" s="1197">
        <v>19635</v>
      </c>
      <c r="R7" s="1198"/>
      <c r="S7" s="1198"/>
      <c r="T7" s="1198"/>
      <c r="U7" s="1198"/>
      <c r="V7" s="1198">
        <v>18551</v>
      </c>
      <c r="W7" s="1198"/>
      <c r="X7" s="1198"/>
      <c r="Y7" s="1198"/>
      <c r="Z7" s="1198"/>
      <c r="AA7" s="1198">
        <v>1084</v>
      </c>
      <c r="AB7" s="1198"/>
      <c r="AC7" s="1198"/>
      <c r="AD7" s="1198"/>
      <c r="AE7" s="1199"/>
      <c r="AF7" s="1200">
        <v>719</v>
      </c>
      <c r="AG7" s="1201"/>
      <c r="AH7" s="1201"/>
      <c r="AI7" s="1201"/>
      <c r="AJ7" s="1202"/>
      <c r="AK7" s="1184">
        <v>1149</v>
      </c>
      <c r="AL7" s="1185"/>
      <c r="AM7" s="1185"/>
      <c r="AN7" s="1185"/>
      <c r="AO7" s="1185"/>
      <c r="AP7" s="1185">
        <v>6327</v>
      </c>
      <c r="AQ7" s="1185"/>
      <c r="AR7" s="1185"/>
      <c r="AS7" s="1185"/>
      <c r="AT7" s="1185"/>
      <c r="AU7" s="1186"/>
      <c r="AV7" s="1186"/>
      <c r="AW7" s="1186"/>
      <c r="AX7" s="1186"/>
      <c r="AY7" s="1187"/>
      <c r="AZ7" s="252"/>
      <c r="BA7" s="252"/>
      <c r="BB7" s="252"/>
      <c r="BC7" s="252"/>
      <c r="BD7" s="252"/>
      <c r="BE7" s="253"/>
      <c r="BF7" s="253"/>
      <c r="BG7" s="253"/>
      <c r="BH7" s="253"/>
      <c r="BI7" s="253"/>
      <c r="BJ7" s="253"/>
      <c r="BK7" s="253"/>
      <c r="BL7" s="253"/>
      <c r="BM7" s="253"/>
      <c r="BN7" s="253"/>
      <c r="BO7" s="253"/>
      <c r="BP7" s="253"/>
      <c r="BQ7" s="259">
        <v>1</v>
      </c>
      <c r="BR7" s="260"/>
      <c r="BS7" s="1188" t="s">
        <v>594</v>
      </c>
      <c r="BT7" s="1189"/>
      <c r="BU7" s="1189"/>
      <c r="BV7" s="1189"/>
      <c r="BW7" s="1189"/>
      <c r="BX7" s="1189"/>
      <c r="BY7" s="1189"/>
      <c r="BZ7" s="1189"/>
      <c r="CA7" s="1189"/>
      <c r="CB7" s="1189"/>
      <c r="CC7" s="1189"/>
      <c r="CD7" s="1189"/>
      <c r="CE7" s="1189"/>
      <c r="CF7" s="1189"/>
      <c r="CG7" s="1190"/>
      <c r="CH7" s="1181">
        <v>25</v>
      </c>
      <c r="CI7" s="1182"/>
      <c r="CJ7" s="1182"/>
      <c r="CK7" s="1182"/>
      <c r="CL7" s="1183"/>
      <c r="CM7" s="1181">
        <v>211</v>
      </c>
      <c r="CN7" s="1182"/>
      <c r="CO7" s="1182"/>
      <c r="CP7" s="1182"/>
      <c r="CQ7" s="1183"/>
      <c r="CR7" s="1181">
        <v>40</v>
      </c>
      <c r="CS7" s="1182"/>
      <c r="CT7" s="1182"/>
      <c r="CU7" s="1182"/>
      <c r="CV7" s="1183"/>
      <c r="CW7" s="1181" t="s">
        <v>593</v>
      </c>
      <c r="CX7" s="1182"/>
      <c r="CY7" s="1182"/>
      <c r="CZ7" s="1182"/>
      <c r="DA7" s="1183"/>
      <c r="DB7" s="1181" t="s">
        <v>593</v>
      </c>
      <c r="DC7" s="1182"/>
      <c r="DD7" s="1182"/>
      <c r="DE7" s="1182"/>
      <c r="DF7" s="1183"/>
      <c r="DG7" s="1181" t="s">
        <v>593</v>
      </c>
      <c r="DH7" s="1182"/>
      <c r="DI7" s="1182"/>
      <c r="DJ7" s="1182"/>
      <c r="DK7" s="1183"/>
      <c r="DL7" s="1181" t="s">
        <v>593</v>
      </c>
      <c r="DM7" s="1182"/>
      <c r="DN7" s="1182"/>
      <c r="DO7" s="1182"/>
      <c r="DP7" s="1183"/>
      <c r="DQ7" s="1181" t="s">
        <v>593</v>
      </c>
      <c r="DR7" s="1182"/>
      <c r="DS7" s="1182"/>
      <c r="DT7" s="1182"/>
      <c r="DU7" s="1183"/>
      <c r="DV7" s="1208"/>
      <c r="DW7" s="1209"/>
      <c r="DX7" s="1209"/>
      <c r="DY7" s="1209"/>
      <c r="DZ7" s="1210"/>
      <c r="EA7" s="254"/>
    </row>
    <row r="8" spans="1:131" s="255" customFormat="1" ht="26.25" customHeight="1" x14ac:dyDescent="0.15">
      <c r="A8" s="261">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2"/>
      <c r="BA8" s="252"/>
      <c r="BB8" s="252"/>
      <c r="BC8" s="252"/>
      <c r="BD8" s="252"/>
      <c r="BE8" s="253"/>
      <c r="BF8" s="253"/>
      <c r="BG8" s="253"/>
      <c r="BH8" s="253"/>
      <c r="BI8" s="253"/>
      <c r="BJ8" s="253"/>
      <c r="BK8" s="253"/>
      <c r="BL8" s="253"/>
      <c r="BM8" s="253"/>
      <c r="BN8" s="253"/>
      <c r="BO8" s="253"/>
      <c r="BP8" s="253"/>
      <c r="BQ8" s="262">
        <v>2</v>
      </c>
      <c r="BR8" s="263"/>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4"/>
    </row>
    <row r="9" spans="1:131" s="255" customFormat="1" ht="26.25" customHeight="1" x14ac:dyDescent="0.15">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2"/>
      <c r="BA9" s="252"/>
      <c r="BB9" s="252"/>
      <c r="BC9" s="252"/>
      <c r="BD9" s="252"/>
      <c r="BE9" s="253"/>
      <c r="BF9" s="253"/>
      <c r="BG9" s="253"/>
      <c r="BH9" s="253"/>
      <c r="BI9" s="253"/>
      <c r="BJ9" s="253"/>
      <c r="BK9" s="253"/>
      <c r="BL9" s="253"/>
      <c r="BM9" s="253"/>
      <c r="BN9" s="253"/>
      <c r="BO9" s="253"/>
      <c r="BP9" s="253"/>
      <c r="BQ9" s="262">
        <v>3</v>
      </c>
      <c r="BR9" s="263"/>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4"/>
    </row>
    <row r="10" spans="1:131" s="255" customFormat="1" ht="26.25" customHeight="1" x14ac:dyDescent="0.15">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2"/>
      <c r="BA10" s="252"/>
      <c r="BB10" s="252"/>
      <c r="BC10" s="252"/>
      <c r="BD10" s="252"/>
      <c r="BE10" s="253"/>
      <c r="BF10" s="253"/>
      <c r="BG10" s="253"/>
      <c r="BH10" s="253"/>
      <c r="BI10" s="253"/>
      <c r="BJ10" s="253"/>
      <c r="BK10" s="253"/>
      <c r="BL10" s="253"/>
      <c r="BM10" s="253"/>
      <c r="BN10" s="253"/>
      <c r="BO10" s="253"/>
      <c r="BP10" s="253"/>
      <c r="BQ10" s="262">
        <v>4</v>
      </c>
      <c r="BR10" s="263"/>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4"/>
    </row>
    <row r="11" spans="1:131" s="255" customFormat="1" ht="26.25" customHeight="1" x14ac:dyDescent="0.15">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x14ac:dyDescent="0.15">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x14ac:dyDescent="0.15">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x14ac:dyDescent="0.15">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x14ac:dyDescent="0.15">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x14ac:dyDescent="0.15">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x14ac:dyDescent="0.15">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x14ac:dyDescent="0.15">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x14ac:dyDescent="0.15">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x14ac:dyDescent="0.15">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x14ac:dyDescent="0.2">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x14ac:dyDescent="0.15">
      <c r="A22" s="261">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x14ac:dyDescent="0.2">
      <c r="A23" s="264" t="s">
        <v>389</v>
      </c>
      <c r="B23" s="1037" t="s">
        <v>390</v>
      </c>
      <c r="C23" s="1038"/>
      <c r="D23" s="1038"/>
      <c r="E23" s="1038"/>
      <c r="F23" s="1038"/>
      <c r="G23" s="1038"/>
      <c r="H23" s="1038"/>
      <c r="I23" s="1038"/>
      <c r="J23" s="1038"/>
      <c r="K23" s="1038"/>
      <c r="L23" s="1038"/>
      <c r="M23" s="1038"/>
      <c r="N23" s="1038"/>
      <c r="O23" s="1038"/>
      <c r="P23" s="1039"/>
      <c r="Q23" s="1161">
        <v>19635</v>
      </c>
      <c r="R23" s="1162"/>
      <c r="S23" s="1162"/>
      <c r="T23" s="1162"/>
      <c r="U23" s="1162"/>
      <c r="V23" s="1162">
        <v>18551</v>
      </c>
      <c r="W23" s="1162"/>
      <c r="X23" s="1162"/>
      <c r="Y23" s="1162"/>
      <c r="Z23" s="1162"/>
      <c r="AA23" s="1162">
        <v>1084</v>
      </c>
      <c r="AB23" s="1162"/>
      <c r="AC23" s="1162"/>
      <c r="AD23" s="1162"/>
      <c r="AE23" s="1163"/>
      <c r="AF23" s="1164">
        <v>719</v>
      </c>
      <c r="AG23" s="1162"/>
      <c r="AH23" s="1162"/>
      <c r="AI23" s="1162"/>
      <c r="AJ23" s="1165"/>
      <c r="AK23" s="1166"/>
      <c r="AL23" s="1167"/>
      <c r="AM23" s="1167"/>
      <c r="AN23" s="1167"/>
      <c r="AO23" s="1167"/>
      <c r="AP23" s="1162">
        <v>6327</v>
      </c>
      <c r="AQ23" s="1162"/>
      <c r="AR23" s="1162"/>
      <c r="AS23" s="1162"/>
      <c r="AT23" s="1162"/>
      <c r="AU23" s="1168"/>
      <c r="AV23" s="1168"/>
      <c r="AW23" s="1168"/>
      <c r="AX23" s="1168"/>
      <c r="AY23" s="1169"/>
      <c r="AZ23" s="1158" t="s">
        <v>128</v>
      </c>
      <c r="BA23" s="1159"/>
      <c r="BB23" s="1159"/>
      <c r="BC23" s="1159"/>
      <c r="BD23" s="1160"/>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x14ac:dyDescent="0.15">
      <c r="A28" s="266">
        <v>1</v>
      </c>
      <c r="B28" s="1143" t="s">
        <v>401</v>
      </c>
      <c r="C28" s="1144"/>
      <c r="D28" s="1144"/>
      <c r="E28" s="1144"/>
      <c r="F28" s="1144"/>
      <c r="G28" s="1144"/>
      <c r="H28" s="1144"/>
      <c r="I28" s="1144"/>
      <c r="J28" s="1144"/>
      <c r="K28" s="1144"/>
      <c r="L28" s="1144"/>
      <c r="M28" s="1144"/>
      <c r="N28" s="1144"/>
      <c r="O28" s="1144"/>
      <c r="P28" s="1145"/>
      <c r="Q28" s="1146">
        <v>3673</v>
      </c>
      <c r="R28" s="1147"/>
      <c r="S28" s="1147"/>
      <c r="T28" s="1147"/>
      <c r="U28" s="1147"/>
      <c r="V28" s="1147">
        <v>3616</v>
      </c>
      <c r="W28" s="1147"/>
      <c r="X28" s="1147"/>
      <c r="Y28" s="1147"/>
      <c r="Z28" s="1147"/>
      <c r="AA28" s="1147">
        <v>57</v>
      </c>
      <c r="AB28" s="1147"/>
      <c r="AC28" s="1147"/>
      <c r="AD28" s="1147"/>
      <c r="AE28" s="1148"/>
      <c r="AF28" s="1149">
        <v>57</v>
      </c>
      <c r="AG28" s="1147"/>
      <c r="AH28" s="1147"/>
      <c r="AI28" s="1147"/>
      <c r="AJ28" s="1150"/>
      <c r="AK28" s="1151">
        <v>425</v>
      </c>
      <c r="AL28" s="1139"/>
      <c r="AM28" s="1139"/>
      <c r="AN28" s="1139"/>
      <c r="AO28" s="1139"/>
      <c r="AP28" s="1139" t="s">
        <v>576</v>
      </c>
      <c r="AQ28" s="1139"/>
      <c r="AR28" s="1139"/>
      <c r="AS28" s="1139"/>
      <c r="AT28" s="1139"/>
      <c r="AU28" s="1139" t="s">
        <v>576</v>
      </c>
      <c r="AV28" s="1139"/>
      <c r="AW28" s="1139"/>
      <c r="AX28" s="1139"/>
      <c r="AY28" s="1139"/>
      <c r="AZ28" s="1140" t="s">
        <v>576</v>
      </c>
      <c r="BA28" s="1140"/>
      <c r="BB28" s="1140"/>
      <c r="BC28" s="1140"/>
      <c r="BD28" s="1140"/>
      <c r="BE28" s="1141"/>
      <c r="BF28" s="1141"/>
      <c r="BG28" s="1141"/>
      <c r="BH28" s="1141"/>
      <c r="BI28" s="1142"/>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x14ac:dyDescent="0.15">
      <c r="A29" s="266">
        <v>2</v>
      </c>
      <c r="B29" s="1130" t="s">
        <v>402</v>
      </c>
      <c r="C29" s="1131"/>
      <c r="D29" s="1131"/>
      <c r="E29" s="1131"/>
      <c r="F29" s="1131"/>
      <c r="G29" s="1131"/>
      <c r="H29" s="1131"/>
      <c r="I29" s="1131"/>
      <c r="J29" s="1131"/>
      <c r="K29" s="1131"/>
      <c r="L29" s="1131"/>
      <c r="M29" s="1131"/>
      <c r="N29" s="1131"/>
      <c r="O29" s="1131"/>
      <c r="P29" s="1132"/>
      <c r="Q29" s="1136">
        <v>401</v>
      </c>
      <c r="R29" s="1137"/>
      <c r="S29" s="1137"/>
      <c r="T29" s="1137"/>
      <c r="U29" s="1137"/>
      <c r="V29" s="1137">
        <v>398</v>
      </c>
      <c r="W29" s="1137"/>
      <c r="X29" s="1137"/>
      <c r="Y29" s="1137"/>
      <c r="Z29" s="1137"/>
      <c r="AA29" s="1137">
        <v>3</v>
      </c>
      <c r="AB29" s="1137"/>
      <c r="AC29" s="1137"/>
      <c r="AD29" s="1137"/>
      <c r="AE29" s="1138"/>
      <c r="AF29" s="1112">
        <v>3</v>
      </c>
      <c r="AG29" s="1113"/>
      <c r="AH29" s="1113"/>
      <c r="AI29" s="1113"/>
      <c r="AJ29" s="1114"/>
      <c r="AK29" s="1073">
        <v>66</v>
      </c>
      <c r="AL29" s="1064"/>
      <c r="AM29" s="1064"/>
      <c r="AN29" s="1064"/>
      <c r="AO29" s="1064"/>
      <c r="AP29" s="1064" t="s">
        <v>579</v>
      </c>
      <c r="AQ29" s="1064"/>
      <c r="AR29" s="1064"/>
      <c r="AS29" s="1064"/>
      <c r="AT29" s="1064"/>
      <c r="AU29" s="1064" t="s">
        <v>577</v>
      </c>
      <c r="AV29" s="1064"/>
      <c r="AW29" s="1064"/>
      <c r="AX29" s="1064"/>
      <c r="AY29" s="1064"/>
      <c r="AZ29" s="1135" t="s">
        <v>576</v>
      </c>
      <c r="BA29" s="1135"/>
      <c r="BB29" s="1135"/>
      <c r="BC29" s="1135"/>
      <c r="BD29" s="1135"/>
      <c r="BE29" s="1125"/>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x14ac:dyDescent="0.15">
      <c r="A30" s="266">
        <v>3</v>
      </c>
      <c r="B30" s="1130" t="s">
        <v>403</v>
      </c>
      <c r="C30" s="1131"/>
      <c r="D30" s="1131"/>
      <c r="E30" s="1131"/>
      <c r="F30" s="1131"/>
      <c r="G30" s="1131"/>
      <c r="H30" s="1131"/>
      <c r="I30" s="1131"/>
      <c r="J30" s="1131"/>
      <c r="K30" s="1131"/>
      <c r="L30" s="1131"/>
      <c r="M30" s="1131"/>
      <c r="N30" s="1131"/>
      <c r="O30" s="1131"/>
      <c r="P30" s="1132"/>
      <c r="Q30" s="1136">
        <v>907</v>
      </c>
      <c r="R30" s="1137"/>
      <c r="S30" s="1137"/>
      <c r="T30" s="1137"/>
      <c r="U30" s="1137"/>
      <c r="V30" s="1137">
        <v>971</v>
      </c>
      <c r="W30" s="1137"/>
      <c r="X30" s="1137"/>
      <c r="Y30" s="1137"/>
      <c r="Z30" s="1137"/>
      <c r="AA30" s="1137">
        <v>-64</v>
      </c>
      <c r="AB30" s="1137"/>
      <c r="AC30" s="1137"/>
      <c r="AD30" s="1137"/>
      <c r="AE30" s="1138"/>
      <c r="AF30" s="1112">
        <v>2679</v>
      </c>
      <c r="AG30" s="1113"/>
      <c r="AH30" s="1113"/>
      <c r="AI30" s="1113"/>
      <c r="AJ30" s="1114"/>
      <c r="AK30" s="1073">
        <v>7</v>
      </c>
      <c r="AL30" s="1064"/>
      <c r="AM30" s="1064"/>
      <c r="AN30" s="1064"/>
      <c r="AO30" s="1064"/>
      <c r="AP30" s="1064">
        <v>337</v>
      </c>
      <c r="AQ30" s="1064"/>
      <c r="AR30" s="1064"/>
      <c r="AS30" s="1064"/>
      <c r="AT30" s="1064"/>
      <c r="AU30" s="1064" t="s">
        <v>577</v>
      </c>
      <c r="AV30" s="1064"/>
      <c r="AW30" s="1064"/>
      <c r="AX30" s="1064"/>
      <c r="AY30" s="1064"/>
      <c r="AZ30" s="1135" t="s">
        <v>576</v>
      </c>
      <c r="BA30" s="1135"/>
      <c r="BB30" s="1135"/>
      <c r="BC30" s="1135"/>
      <c r="BD30" s="1135"/>
      <c r="BE30" s="1125" t="s">
        <v>404</v>
      </c>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x14ac:dyDescent="0.15">
      <c r="A31" s="266">
        <v>4</v>
      </c>
      <c r="B31" s="1130" t="s">
        <v>405</v>
      </c>
      <c r="C31" s="1131"/>
      <c r="D31" s="1131"/>
      <c r="E31" s="1131"/>
      <c r="F31" s="1131"/>
      <c r="G31" s="1131"/>
      <c r="H31" s="1131"/>
      <c r="I31" s="1131"/>
      <c r="J31" s="1131"/>
      <c r="K31" s="1131"/>
      <c r="L31" s="1131"/>
      <c r="M31" s="1131"/>
      <c r="N31" s="1131"/>
      <c r="O31" s="1131"/>
      <c r="P31" s="1132"/>
      <c r="Q31" s="1136">
        <v>899</v>
      </c>
      <c r="R31" s="1137"/>
      <c r="S31" s="1137"/>
      <c r="T31" s="1137"/>
      <c r="U31" s="1137"/>
      <c r="V31" s="1137">
        <v>1051</v>
      </c>
      <c r="W31" s="1137"/>
      <c r="X31" s="1137"/>
      <c r="Y31" s="1137"/>
      <c r="Z31" s="1137"/>
      <c r="AA31" s="1137">
        <v>-152</v>
      </c>
      <c r="AB31" s="1137"/>
      <c r="AC31" s="1137"/>
      <c r="AD31" s="1137"/>
      <c r="AE31" s="1138"/>
      <c r="AF31" s="1112">
        <v>269</v>
      </c>
      <c r="AG31" s="1113"/>
      <c r="AH31" s="1113"/>
      <c r="AI31" s="1113"/>
      <c r="AJ31" s="1114"/>
      <c r="AK31" s="1073">
        <v>93</v>
      </c>
      <c r="AL31" s="1064"/>
      <c r="AM31" s="1064"/>
      <c r="AN31" s="1064"/>
      <c r="AO31" s="1064"/>
      <c r="AP31" s="1064">
        <v>2037</v>
      </c>
      <c r="AQ31" s="1064"/>
      <c r="AR31" s="1064"/>
      <c r="AS31" s="1064"/>
      <c r="AT31" s="1064"/>
      <c r="AU31" s="1064" t="s">
        <v>576</v>
      </c>
      <c r="AV31" s="1064"/>
      <c r="AW31" s="1064"/>
      <c r="AX31" s="1064"/>
      <c r="AY31" s="1064"/>
      <c r="AZ31" s="1135" t="s">
        <v>576</v>
      </c>
      <c r="BA31" s="1135"/>
      <c r="BB31" s="1135"/>
      <c r="BC31" s="1135"/>
      <c r="BD31" s="1135"/>
      <c r="BE31" s="1125" t="s">
        <v>404</v>
      </c>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x14ac:dyDescent="0.15">
      <c r="A32" s="266">
        <v>5</v>
      </c>
      <c r="B32" s="1130" t="s">
        <v>575</v>
      </c>
      <c r="C32" s="1131"/>
      <c r="D32" s="1131"/>
      <c r="E32" s="1131"/>
      <c r="F32" s="1131"/>
      <c r="G32" s="1131"/>
      <c r="H32" s="1131"/>
      <c r="I32" s="1131"/>
      <c r="J32" s="1131"/>
      <c r="K32" s="1131"/>
      <c r="L32" s="1131"/>
      <c r="M32" s="1131"/>
      <c r="N32" s="1131"/>
      <c r="O32" s="1131"/>
      <c r="P32" s="1132"/>
      <c r="Q32" s="1136">
        <v>464</v>
      </c>
      <c r="R32" s="1137"/>
      <c r="S32" s="1137"/>
      <c r="T32" s="1137"/>
      <c r="U32" s="1137"/>
      <c r="V32" s="1137">
        <v>421</v>
      </c>
      <c r="W32" s="1137"/>
      <c r="X32" s="1137"/>
      <c r="Y32" s="1137"/>
      <c r="Z32" s="1137"/>
      <c r="AA32" s="1137">
        <v>43</v>
      </c>
      <c r="AB32" s="1137"/>
      <c r="AC32" s="1137"/>
      <c r="AD32" s="1137"/>
      <c r="AE32" s="1138"/>
      <c r="AF32" s="1112">
        <v>23</v>
      </c>
      <c r="AG32" s="1113"/>
      <c r="AH32" s="1113"/>
      <c r="AI32" s="1113"/>
      <c r="AJ32" s="1114"/>
      <c r="AK32" s="1073" t="s">
        <v>576</v>
      </c>
      <c r="AL32" s="1064"/>
      <c r="AM32" s="1064"/>
      <c r="AN32" s="1064"/>
      <c r="AO32" s="1064"/>
      <c r="AP32" s="1064" t="s">
        <v>577</v>
      </c>
      <c r="AQ32" s="1064"/>
      <c r="AR32" s="1064"/>
      <c r="AS32" s="1064"/>
      <c r="AT32" s="1064"/>
      <c r="AU32" s="1064" t="s">
        <v>578</v>
      </c>
      <c r="AV32" s="1064"/>
      <c r="AW32" s="1064"/>
      <c r="AX32" s="1064"/>
      <c r="AY32" s="1064"/>
      <c r="AZ32" s="1135" t="s">
        <v>577</v>
      </c>
      <c r="BA32" s="1135"/>
      <c r="BB32" s="1135"/>
      <c r="BC32" s="1135"/>
      <c r="BD32" s="1135"/>
      <c r="BE32" s="1125"/>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x14ac:dyDescent="0.15">
      <c r="A33" s="266">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x14ac:dyDescent="0.15">
      <c r="A34" s="266">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x14ac:dyDescent="0.15">
      <c r="A35" s="266">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x14ac:dyDescent="0.15">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x14ac:dyDescent="0.15">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x14ac:dyDescent="0.15">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x14ac:dyDescent="0.15">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x14ac:dyDescent="0.15">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x14ac:dyDescent="0.15">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x14ac:dyDescent="0.15">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x14ac:dyDescent="0.15">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x14ac:dyDescent="0.15">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x14ac:dyDescent="0.15">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x14ac:dyDescent="0.15">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x14ac:dyDescent="0.15">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x14ac:dyDescent="0.15">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x14ac:dyDescent="0.15">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x14ac:dyDescent="0.15">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x14ac:dyDescent="0.15">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x14ac:dyDescent="0.15">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x14ac:dyDescent="0.15">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x14ac:dyDescent="0.15">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x14ac:dyDescent="0.15">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x14ac:dyDescent="0.15">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x14ac:dyDescent="0.15">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x14ac:dyDescent="0.15">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x14ac:dyDescent="0.15">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x14ac:dyDescent="0.15">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x14ac:dyDescent="0.2">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x14ac:dyDescent="0.15">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406</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x14ac:dyDescent="0.2">
      <c r="A63" s="264" t="s">
        <v>389</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3031</v>
      </c>
      <c r="AG63" s="1052"/>
      <c r="AH63" s="1052"/>
      <c r="AI63" s="1052"/>
      <c r="AJ63" s="1123"/>
      <c r="AK63" s="1124"/>
      <c r="AL63" s="1056"/>
      <c r="AM63" s="1056"/>
      <c r="AN63" s="1056"/>
      <c r="AO63" s="1056"/>
      <c r="AP63" s="1052">
        <v>2374</v>
      </c>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128</v>
      </c>
      <c r="BK63" s="1044"/>
      <c r="BL63" s="1044"/>
      <c r="BM63" s="1044"/>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x14ac:dyDescent="0.15">
      <c r="A66" s="1088" t="s">
        <v>409</v>
      </c>
      <c r="B66" s="1089"/>
      <c r="C66" s="1089"/>
      <c r="D66" s="1089"/>
      <c r="E66" s="1089"/>
      <c r="F66" s="1089"/>
      <c r="G66" s="1089"/>
      <c r="H66" s="1089"/>
      <c r="I66" s="1089"/>
      <c r="J66" s="1089"/>
      <c r="K66" s="1089"/>
      <c r="L66" s="1089"/>
      <c r="M66" s="1089"/>
      <c r="N66" s="1089"/>
      <c r="O66" s="1089"/>
      <c r="P66" s="1090"/>
      <c r="Q66" s="1094" t="s">
        <v>410</v>
      </c>
      <c r="R66" s="1095"/>
      <c r="S66" s="1095"/>
      <c r="T66" s="1095"/>
      <c r="U66" s="1096"/>
      <c r="V66" s="1094" t="s">
        <v>411</v>
      </c>
      <c r="W66" s="1095"/>
      <c r="X66" s="1095"/>
      <c r="Y66" s="1095"/>
      <c r="Z66" s="1096"/>
      <c r="AA66" s="1094" t="s">
        <v>412</v>
      </c>
      <c r="AB66" s="1095"/>
      <c r="AC66" s="1095"/>
      <c r="AD66" s="1095"/>
      <c r="AE66" s="1096"/>
      <c r="AF66" s="1100" t="s">
        <v>413</v>
      </c>
      <c r="AG66" s="1101"/>
      <c r="AH66" s="1101"/>
      <c r="AI66" s="1101"/>
      <c r="AJ66" s="1102"/>
      <c r="AK66" s="1094" t="s">
        <v>414</v>
      </c>
      <c r="AL66" s="1089"/>
      <c r="AM66" s="1089"/>
      <c r="AN66" s="1089"/>
      <c r="AO66" s="1090"/>
      <c r="AP66" s="1094" t="s">
        <v>415</v>
      </c>
      <c r="AQ66" s="1095"/>
      <c r="AR66" s="1095"/>
      <c r="AS66" s="1095"/>
      <c r="AT66" s="1096"/>
      <c r="AU66" s="1094" t="s">
        <v>416</v>
      </c>
      <c r="AV66" s="1095"/>
      <c r="AW66" s="1095"/>
      <c r="AX66" s="1095"/>
      <c r="AY66" s="1096"/>
      <c r="AZ66" s="1094" t="s">
        <v>377</v>
      </c>
      <c r="BA66" s="1095"/>
      <c r="BB66" s="1095"/>
      <c r="BC66" s="1095"/>
      <c r="BD66" s="1110"/>
      <c r="BE66" s="265"/>
      <c r="BF66" s="265"/>
      <c r="BG66" s="265"/>
      <c r="BH66" s="265"/>
      <c r="BI66" s="265"/>
      <c r="BJ66" s="265"/>
      <c r="BK66" s="265"/>
      <c r="BL66" s="265"/>
      <c r="BM66" s="265"/>
      <c r="BN66" s="265"/>
      <c r="BO66" s="265"/>
      <c r="BP66" s="265"/>
      <c r="BQ66" s="262">
        <v>60</v>
      </c>
      <c r="BR66" s="267"/>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6"/>
    </row>
    <row r="67" spans="1:131" s="247"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6"/>
    </row>
    <row r="68" spans="1:131" s="247" customFormat="1" ht="26.25" customHeight="1" thickTop="1" x14ac:dyDescent="0.15">
      <c r="A68" s="258">
        <v>1</v>
      </c>
      <c r="B68" s="1078" t="s">
        <v>580</v>
      </c>
      <c r="C68" s="1079"/>
      <c r="D68" s="1079"/>
      <c r="E68" s="1079"/>
      <c r="F68" s="1079"/>
      <c r="G68" s="1079"/>
      <c r="H68" s="1079"/>
      <c r="I68" s="1079"/>
      <c r="J68" s="1079"/>
      <c r="K68" s="1079"/>
      <c r="L68" s="1079"/>
      <c r="M68" s="1079"/>
      <c r="N68" s="1079"/>
      <c r="O68" s="1079"/>
      <c r="P68" s="1080"/>
      <c r="Q68" s="1081">
        <v>311</v>
      </c>
      <c r="R68" s="1075"/>
      <c r="S68" s="1075"/>
      <c r="T68" s="1075"/>
      <c r="U68" s="1075"/>
      <c r="V68" s="1075">
        <v>270</v>
      </c>
      <c r="W68" s="1075"/>
      <c r="X68" s="1075"/>
      <c r="Y68" s="1075"/>
      <c r="Z68" s="1075"/>
      <c r="AA68" s="1075">
        <v>41</v>
      </c>
      <c r="AB68" s="1075"/>
      <c r="AC68" s="1075"/>
      <c r="AD68" s="1075"/>
      <c r="AE68" s="1075"/>
      <c r="AF68" s="1075">
        <v>41</v>
      </c>
      <c r="AG68" s="1075"/>
      <c r="AH68" s="1075"/>
      <c r="AI68" s="1075"/>
      <c r="AJ68" s="1075"/>
      <c r="AK68" s="1075" t="s">
        <v>576</v>
      </c>
      <c r="AL68" s="1075"/>
      <c r="AM68" s="1075"/>
      <c r="AN68" s="1075"/>
      <c r="AO68" s="1075"/>
      <c r="AP68" s="1075" t="s">
        <v>577</v>
      </c>
      <c r="AQ68" s="1075"/>
      <c r="AR68" s="1075"/>
      <c r="AS68" s="1075"/>
      <c r="AT68" s="1075"/>
      <c r="AU68" s="1075" t="s">
        <v>576</v>
      </c>
      <c r="AV68" s="1075"/>
      <c r="AW68" s="1075"/>
      <c r="AX68" s="1075"/>
      <c r="AY68" s="1075"/>
      <c r="AZ68" s="1076"/>
      <c r="BA68" s="1076"/>
      <c r="BB68" s="1076"/>
      <c r="BC68" s="1076"/>
      <c r="BD68" s="1077"/>
      <c r="BE68" s="265"/>
      <c r="BF68" s="265"/>
      <c r="BG68" s="265"/>
      <c r="BH68" s="265"/>
      <c r="BI68" s="265"/>
      <c r="BJ68" s="265"/>
      <c r="BK68" s="265"/>
      <c r="BL68" s="265"/>
      <c r="BM68" s="265"/>
      <c r="BN68" s="265"/>
      <c r="BO68" s="265"/>
      <c r="BP68" s="265"/>
      <c r="BQ68" s="262">
        <v>62</v>
      </c>
      <c r="BR68" s="267"/>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6"/>
    </row>
    <row r="69" spans="1:131" s="247" customFormat="1" ht="26.25" customHeight="1" x14ac:dyDescent="0.15">
      <c r="A69" s="261">
        <v>2</v>
      </c>
      <c r="B69" s="1067" t="s">
        <v>581</v>
      </c>
      <c r="C69" s="1068"/>
      <c r="D69" s="1068"/>
      <c r="E69" s="1068"/>
      <c r="F69" s="1068"/>
      <c r="G69" s="1068"/>
      <c r="H69" s="1068"/>
      <c r="I69" s="1068"/>
      <c r="J69" s="1068"/>
      <c r="K69" s="1068"/>
      <c r="L69" s="1068"/>
      <c r="M69" s="1068"/>
      <c r="N69" s="1068"/>
      <c r="O69" s="1068"/>
      <c r="P69" s="1069"/>
      <c r="Q69" s="1070">
        <v>147774</v>
      </c>
      <c r="R69" s="1064"/>
      <c r="S69" s="1064"/>
      <c r="T69" s="1064"/>
      <c r="U69" s="1064"/>
      <c r="V69" s="1064">
        <v>139656</v>
      </c>
      <c r="W69" s="1064"/>
      <c r="X69" s="1064"/>
      <c r="Y69" s="1064"/>
      <c r="Z69" s="1064"/>
      <c r="AA69" s="1064">
        <v>8118</v>
      </c>
      <c r="AB69" s="1064"/>
      <c r="AC69" s="1064"/>
      <c r="AD69" s="1064"/>
      <c r="AE69" s="1064"/>
      <c r="AF69" s="1064">
        <v>8118</v>
      </c>
      <c r="AG69" s="1064"/>
      <c r="AH69" s="1064"/>
      <c r="AI69" s="1064"/>
      <c r="AJ69" s="1064"/>
      <c r="AK69" s="1064">
        <v>1654</v>
      </c>
      <c r="AL69" s="1064"/>
      <c r="AM69" s="1064"/>
      <c r="AN69" s="1064"/>
      <c r="AO69" s="1064"/>
      <c r="AP69" s="1064" t="s">
        <v>576</v>
      </c>
      <c r="AQ69" s="1064"/>
      <c r="AR69" s="1064"/>
      <c r="AS69" s="1064"/>
      <c r="AT69" s="1064"/>
      <c r="AU69" s="1064" t="s">
        <v>576</v>
      </c>
      <c r="AV69" s="1064"/>
      <c r="AW69" s="1064"/>
      <c r="AX69" s="1064"/>
      <c r="AY69" s="1064"/>
      <c r="AZ69" s="1065"/>
      <c r="BA69" s="1065"/>
      <c r="BB69" s="1065"/>
      <c r="BC69" s="1065"/>
      <c r="BD69" s="1066"/>
      <c r="BE69" s="265"/>
      <c r="BF69" s="265"/>
      <c r="BG69" s="265"/>
      <c r="BH69" s="265"/>
      <c r="BI69" s="265"/>
      <c r="BJ69" s="265"/>
      <c r="BK69" s="265"/>
      <c r="BL69" s="265"/>
      <c r="BM69" s="265"/>
      <c r="BN69" s="265"/>
      <c r="BO69" s="265"/>
      <c r="BP69" s="265"/>
      <c r="BQ69" s="262">
        <v>63</v>
      </c>
      <c r="BR69" s="267"/>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6"/>
    </row>
    <row r="70" spans="1:131" s="247" customFormat="1" ht="26.25" customHeight="1" x14ac:dyDescent="0.15">
      <c r="A70" s="261">
        <v>3</v>
      </c>
      <c r="B70" s="1067" t="s">
        <v>582</v>
      </c>
      <c r="C70" s="1068"/>
      <c r="D70" s="1068"/>
      <c r="E70" s="1068"/>
      <c r="F70" s="1068"/>
      <c r="G70" s="1068"/>
      <c r="H70" s="1068"/>
      <c r="I70" s="1068"/>
      <c r="J70" s="1068"/>
      <c r="K70" s="1068"/>
      <c r="L70" s="1068"/>
      <c r="M70" s="1068"/>
      <c r="N70" s="1068"/>
      <c r="O70" s="1068"/>
      <c r="P70" s="1069"/>
      <c r="Q70" s="1070">
        <v>3506</v>
      </c>
      <c r="R70" s="1064"/>
      <c r="S70" s="1064"/>
      <c r="T70" s="1064"/>
      <c r="U70" s="1064"/>
      <c r="V70" s="1064">
        <v>3429</v>
      </c>
      <c r="W70" s="1064"/>
      <c r="X70" s="1064"/>
      <c r="Y70" s="1064"/>
      <c r="Z70" s="1064"/>
      <c r="AA70" s="1064">
        <v>77</v>
      </c>
      <c r="AB70" s="1064"/>
      <c r="AC70" s="1064"/>
      <c r="AD70" s="1064"/>
      <c r="AE70" s="1064"/>
      <c r="AF70" s="1064">
        <v>77</v>
      </c>
      <c r="AG70" s="1064"/>
      <c r="AH70" s="1064"/>
      <c r="AI70" s="1064"/>
      <c r="AJ70" s="1064"/>
      <c r="AK70" s="1064">
        <v>20</v>
      </c>
      <c r="AL70" s="1064"/>
      <c r="AM70" s="1064"/>
      <c r="AN70" s="1064"/>
      <c r="AO70" s="1064"/>
      <c r="AP70" s="1064">
        <v>2024</v>
      </c>
      <c r="AQ70" s="1064"/>
      <c r="AR70" s="1064"/>
      <c r="AS70" s="1064"/>
      <c r="AT70" s="1064"/>
      <c r="AU70" s="1064">
        <v>194</v>
      </c>
      <c r="AV70" s="1064"/>
      <c r="AW70" s="1064"/>
      <c r="AX70" s="1064"/>
      <c r="AY70" s="1064"/>
      <c r="AZ70" s="1065"/>
      <c r="BA70" s="1065"/>
      <c r="BB70" s="1065"/>
      <c r="BC70" s="1065"/>
      <c r="BD70" s="1066"/>
      <c r="BE70" s="265"/>
      <c r="BF70" s="265"/>
      <c r="BG70" s="265"/>
      <c r="BH70" s="265"/>
      <c r="BI70" s="265"/>
      <c r="BJ70" s="265"/>
      <c r="BK70" s="265"/>
      <c r="BL70" s="265"/>
      <c r="BM70" s="265"/>
      <c r="BN70" s="265"/>
      <c r="BO70" s="265"/>
      <c r="BP70" s="265"/>
      <c r="BQ70" s="262">
        <v>64</v>
      </c>
      <c r="BR70" s="267"/>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6"/>
    </row>
    <row r="71" spans="1:131" s="247" customFormat="1" ht="26.25" customHeight="1" x14ac:dyDescent="0.15">
      <c r="A71" s="261">
        <v>4</v>
      </c>
      <c r="B71" s="1067" t="s">
        <v>583</v>
      </c>
      <c r="C71" s="1068"/>
      <c r="D71" s="1068"/>
      <c r="E71" s="1068"/>
      <c r="F71" s="1068"/>
      <c r="G71" s="1068"/>
      <c r="H71" s="1068"/>
      <c r="I71" s="1068"/>
      <c r="J71" s="1068"/>
      <c r="K71" s="1068"/>
      <c r="L71" s="1068"/>
      <c r="M71" s="1068"/>
      <c r="N71" s="1068"/>
      <c r="O71" s="1068"/>
      <c r="P71" s="1069"/>
      <c r="Q71" s="1070">
        <v>211</v>
      </c>
      <c r="R71" s="1064"/>
      <c r="S71" s="1064"/>
      <c r="T71" s="1064"/>
      <c r="U71" s="1064"/>
      <c r="V71" s="1064">
        <v>173</v>
      </c>
      <c r="W71" s="1064"/>
      <c r="X71" s="1064"/>
      <c r="Y71" s="1064"/>
      <c r="Z71" s="1064"/>
      <c r="AA71" s="1064">
        <v>38</v>
      </c>
      <c r="AB71" s="1064"/>
      <c r="AC71" s="1064"/>
      <c r="AD71" s="1064"/>
      <c r="AE71" s="1064"/>
      <c r="AF71" s="1064">
        <v>38</v>
      </c>
      <c r="AG71" s="1064"/>
      <c r="AH71" s="1064"/>
      <c r="AI71" s="1064"/>
      <c r="AJ71" s="1064"/>
      <c r="AK71" s="1064">
        <v>18</v>
      </c>
      <c r="AL71" s="1064"/>
      <c r="AM71" s="1064"/>
      <c r="AN71" s="1064"/>
      <c r="AO71" s="1064"/>
      <c r="AP71" s="1064" t="s">
        <v>577</v>
      </c>
      <c r="AQ71" s="1064"/>
      <c r="AR71" s="1064"/>
      <c r="AS71" s="1064"/>
      <c r="AT71" s="1064"/>
      <c r="AU71" s="1064" t="s">
        <v>592</v>
      </c>
      <c r="AV71" s="1064"/>
      <c r="AW71" s="1064"/>
      <c r="AX71" s="1064"/>
      <c r="AY71" s="1064"/>
      <c r="AZ71" s="1065"/>
      <c r="BA71" s="1065"/>
      <c r="BB71" s="1065"/>
      <c r="BC71" s="1065"/>
      <c r="BD71" s="1066"/>
      <c r="BE71" s="265"/>
      <c r="BF71" s="265"/>
      <c r="BG71" s="265"/>
      <c r="BH71" s="265"/>
      <c r="BI71" s="265"/>
      <c r="BJ71" s="265"/>
      <c r="BK71" s="265"/>
      <c r="BL71" s="265"/>
      <c r="BM71" s="265"/>
      <c r="BN71" s="265"/>
      <c r="BO71" s="265"/>
      <c r="BP71" s="265"/>
      <c r="BQ71" s="262">
        <v>65</v>
      </c>
      <c r="BR71" s="267"/>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6"/>
    </row>
    <row r="72" spans="1:131" s="247" customFormat="1" ht="26.25" customHeight="1" x14ac:dyDescent="0.15">
      <c r="A72" s="261">
        <v>5</v>
      </c>
      <c r="B72" s="1067" t="s">
        <v>584</v>
      </c>
      <c r="C72" s="1068"/>
      <c r="D72" s="1068"/>
      <c r="E72" s="1068"/>
      <c r="F72" s="1068"/>
      <c r="G72" s="1068"/>
      <c r="H72" s="1068"/>
      <c r="I72" s="1068"/>
      <c r="J72" s="1068"/>
      <c r="K72" s="1068"/>
      <c r="L72" s="1068"/>
      <c r="M72" s="1068"/>
      <c r="N72" s="1068"/>
      <c r="O72" s="1068"/>
      <c r="P72" s="1069"/>
      <c r="Q72" s="1070">
        <v>25</v>
      </c>
      <c r="R72" s="1064"/>
      <c r="S72" s="1064"/>
      <c r="T72" s="1064"/>
      <c r="U72" s="1064"/>
      <c r="V72" s="1064">
        <v>16</v>
      </c>
      <c r="W72" s="1064"/>
      <c r="X72" s="1064"/>
      <c r="Y72" s="1064"/>
      <c r="Z72" s="1064"/>
      <c r="AA72" s="1064">
        <v>9</v>
      </c>
      <c r="AB72" s="1064"/>
      <c r="AC72" s="1064"/>
      <c r="AD72" s="1064"/>
      <c r="AE72" s="1064"/>
      <c r="AF72" s="1064">
        <v>9</v>
      </c>
      <c r="AG72" s="1064"/>
      <c r="AH72" s="1064"/>
      <c r="AI72" s="1064"/>
      <c r="AJ72" s="1064"/>
      <c r="AK72" s="1064" t="s">
        <v>576</v>
      </c>
      <c r="AL72" s="1064"/>
      <c r="AM72" s="1064"/>
      <c r="AN72" s="1064"/>
      <c r="AO72" s="1064"/>
      <c r="AP72" s="1064" t="s">
        <v>591</v>
      </c>
      <c r="AQ72" s="1064"/>
      <c r="AR72" s="1064"/>
      <c r="AS72" s="1064"/>
      <c r="AT72" s="1064"/>
      <c r="AU72" s="1064" t="s">
        <v>576</v>
      </c>
      <c r="AV72" s="1064"/>
      <c r="AW72" s="1064"/>
      <c r="AX72" s="1064"/>
      <c r="AY72" s="1064"/>
      <c r="AZ72" s="1065"/>
      <c r="BA72" s="1065"/>
      <c r="BB72" s="1065"/>
      <c r="BC72" s="1065"/>
      <c r="BD72" s="1066"/>
      <c r="BE72" s="265"/>
      <c r="BF72" s="265"/>
      <c r="BG72" s="265"/>
      <c r="BH72" s="265"/>
      <c r="BI72" s="265"/>
      <c r="BJ72" s="265"/>
      <c r="BK72" s="265"/>
      <c r="BL72" s="265"/>
      <c r="BM72" s="265"/>
      <c r="BN72" s="265"/>
      <c r="BO72" s="265"/>
      <c r="BP72" s="265"/>
      <c r="BQ72" s="262">
        <v>66</v>
      </c>
      <c r="BR72" s="267"/>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6"/>
    </row>
    <row r="73" spans="1:131" s="247" customFormat="1" ht="26.25" customHeight="1" x14ac:dyDescent="0.15">
      <c r="A73" s="261">
        <v>6</v>
      </c>
      <c r="B73" s="1067" t="s">
        <v>585</v>
      </c>
      <c r="C73" s="1068"/>
      <c r="D73" s="1068"/>
      <c r="E73" s="1068"/>
      <c r="F73" s="1068"/>
      <c r="G73" s="1068"/>
      <c r="H73" s="1068"/>
      <c r="I73" s="1068"/>
      <c r="J73" s="1068"/>
      <c r="K73" s="1068"/>
      <c r="L73" s="1068"/>
      <c r="M73" s="1068"/>
      <c r="N73" s="1068"/>
      <c r="O73" s="1068"/>
      <c r="P73" s="1069"/>
      <c r="Q73" s="1070">
        <v>7417</v>
      </c>
      <c r="R73" s="1064"/>
      <c r="S73" s="1064"/>
      <c r="T73" s="1064"/>
      <c r="U73" s="1064"/>
      <c r="V73" s="1064">
        <v>7036</v>
      </c>
      <c r="W73" s="1064"/>
      <c r="X73" s="1064"/>
      <c r="Y73" s="1064"/>
      <c r="Z73" s="1064"/>
      <c r="AA73" s="1064">
        <v>381</v>
      </c>
      <c r="AB73" s="1064"/>
      <c r="AC73" s="1064"/>
      <c r="AD73" s="1064"/>
      <c r="AE73" s="1064"/>
      <c r="AF73" s="1064">
        <v>381</v>
      </c>
      <c r="AG73" s="1064"/>
      <c r="AH73" s="1064"/>
      <c r="AI73" s="1064"/>
      <c r="AJ73" s="1064"/>
      <c r="AK73" s="1064">
        <v>4</v>
      </c>
      <c r="AL73" s="1064"/>
      <c r="AM73" s="1064"/>
      <c r="AN73" s="1064"/>
      <c r="AO73" s="1064"/>
      <c r="AP73" s="1064" t="s">
        <v>576</v>
      </c>
      <c r="AQ73" s="1064"/>
      <c r="AR73" s="1064"/>
      <c r="AS73" s="1064"/>
      <c r="AT73" s="1064"/>
      <c r="AU73" s="1064" t="s">
        <v>576</v>
      </c>
      <c r="AV73" s="1064"/>
      <c r="AW73" s="1064"/>
      <c r="AX73" s="1064"/>
      <c r="AY73" s="1064"/>
      <c r="AZ73" s="1065"/>
      <c r="BA73" s="1065"/>
      <c r="BB73" s="1065"/>
      <c r="BC73" s="1065"/>
      <c r="BD73" s="1066"/>
      <c r="BE73" s="265"/>
      <c r="BF73" s="265"/>
      <c r="BG73" s="265"/>
      <c r="BH73" s="265"/>
      <c r="BI73" s="265"/>
      <c r="BJ73" s="265"/>
      <c r="BK73" s="265"/>
      <c r="BL73" s="265"/>
      <c r="BM73" s="265"/>
      <c r="BN73" s="265"/>
      <c r="BO73" s="265"/>
      <c r="BP73" s="265"/>
      <c r="BQ73" s="262">
        <v>67</v>
      </c>
      <c r="BR73" s="267"/>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6"/>
    </row>
    <row r="74" spans="1:131" s="247" customFormat="1" ht="26.25" customHeight="1" x14ac:dyDescent="0.15">
      <c r="A74" s="261">
        <v>7</v>
      </c>
      <c r="B74" s="1067" t="s">
        <v>586</v>
      </c>
      <c r="C74" s="1068"/>
      <c r="D74" s="1068"/>
      <c r="E74" s="1068"/>
      <c r="F74" s="1068"/>
      <c r="G74" s="1068"/>
      <c r="H74" s="1068"/>
      <c r="I74" s="1068"/>
      <c r="J74" s="1068"/>
      <c r="K74" s="1068"/>
      <c r="L74" s="1068"/>
      <c r="M74" s="1068"/>
      <c r="N74" s="1068"/>
      <c r="O74" s="1068"/>
      <c r="P74" s="1069"/>
      <c r="Q74" s="1070">
        <v>2006</v>
      </c>
      <c r="R74" s="1064"/>
      <c r="S74" s="1064"/>
      <c r="T74" s="1064"/>
      <c r="U74" s="1064"/>
      <c r="V74" s="1064">
        <v>1940</v>
      </c>
      <c r="W74" s="1064"/>
      <c r="X74" s="1064"/>
      <c r="Y74" s="1064"/>
      <c r="Z74" s="1064"/>
      <c r="AA74" s="1064">
        <v>66</v>
      </c>
      <c r="AB74" s="1064"/>
      <c r="AC74" s="1064"/>
      <c r="AD74" s="1064"/>
      <c r="AE74" s="1064"/>
      <c r="AF74" s="1064">
        <v>35</v>
      </c>
      <c r="AG74" s="1064"/>
      <c r="AH74" s="1064"/>
      <c r="AI74" s="1064"/>
      <c r="AJ74" s="1064"/>
      <c r="AK74" s="1064" t="s">
        <v>576</v>
      </c>
      <c r="AL74" s="1064"/>
      <c r="AM74" s="1064"/>
      <c r="AN74" s="1064"/>
      <c r="AO74" s="1064"/>
      <c r="AP74" s="1064">
        <v>873</v>
      </c>
      <c r="AQ74" s="1064"/>
      <c r="AR74" s="1064"/>
      <c r="AS74" s="1064"/>
      <c r="AT74" s="1064"/>
      <c r="AU74" s="1064">
        <v>297</v>
      </c>
      <c r="AV74" s="1064"/>
      <c r="AW74" s="1064"/>
      <c r="AX74" s="1064"/>
      <c r="AY74" s="1064"/>
      <c r="AZ74" s="1065"/>
      <c r="BA74" s="1065"/>
      <c r="BB74" s="1065"/>
      <c r="BC74" s="1065"/>
      <c r="BD74" s="1066"/>
      <c r="BE74" s="265"/>
      <c r="BF74" s="265"/>
      <c r="BG74" s="265"/>
      <c r="BH74" s="265"/>
      <c r="BI74" s="265"/>
      <c r="BJ74" s="265"/>
      <c r="BK74" s="265"/>
      <c r="BL74" s="265"/>
      <c r="BM74" s="265"/>
      <c r="BN74" s="265"/>
      <c r="BO74" s="265"/>
      <c r="BP74" s="265"/>
      <c r="BQ74" s="262">
        <v>68</v>
      </c>
      <c r="BR74" s="267"/>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6"/>
    </row>
    <row r="75" spans="1:131" s="247" customFormat="1" ht="26.25" customHeight="1" x14ac:dyDescent="0.15">
      <c r="A75" s="261">
        <v>8</v>
      </c>
      <c r="B75" s="1067" t="s">
        <v>587</v>
      </c>
      <c r="C75" s="1068"/>
      <c r="D75" s="1068"/>
      <c r="E75" s="1068"/>
      <c r="F75" s="1068"/>
      <c r="G75" s="1068"/>
      <c r="H75" s="1068"/>
      <c r="I75" s="1068"/>
      <c r="J75" s="1068"/>
      <c r="K75" s="1068"/>
      <c r="L75" s="1068"/>
      <c r="M75" s="1068"/>
      <c r="N75" s="1068"/>
      <c r="O75" s="1068"/>
      <c r="P75" s="1069"/>
      <c r="Q75" s="1071">
        <v>197</v>
      </c>
      <c r="R75" s="1072"/>
      <c r="S75" s="1072"/>
      <c r="T75" s="1072"/>
      <c r="U75" s="1073"/>
      <c r="V75" s="1074">
        <v>202</v>
      </c>
      <c r="W75" s="1072"/>
      <c r="X75" s="1072"/>
      <c r="Y75" s="1072"/>
      <c r="Z75" s="1073"/>
      <c r="AA75" s="1074">
        <v>-5</v>
      </c>
      <c r="AB75" s="1072"/>
      <c r="AC75" s="1072"/>
      <c r="AD75" s="1072"/>
      <c r="AE75" s="1073"/>
      <c r="AF75" s="1074">
        <v>-5</v>
      </c>
      <c r="AG75" s="1072"/>
      <c r="AH75" s="1072"/>
      <c r="AI75" s="1072"/>
      <c r="AJ75" s="1073"/>
      <c r="AK75" s="1074" t="s">
        <v>593</v>
      </c>
      <c r="AL75" s="1072"/>
      <c r="AM75" s="1072"/>
      <c r="AN75" s="1072"/>
      <c r="AO75" s="1073"/>
      <c r="AP75" s="1074" t="s">
        <v>593</v>
      </c>
      <c r="AQ75" s="1072"/>
      <c r="AR75" s="1072"/>
      <c r="AS75" s="1072"/>
      <c r="AT75" s="1073"/>
      <c r="AU75" s="1074" t="s">
        <v>593</v>
      </c>
      <c r="AV75" s="1072"/>
      <c r="AW75" s="1072"/>
      <c r="AX75" s="1072"/>
      <c r="AY75" s="1073"/>
      <c r="AZ75" s="1065"/>
      <c r="BA75" s="1065"/>
      <c r="BB75" s="1065"/>
      <c r="BC75" s="1065"/>
      <c r="BD75" s="1066"/>
      <c r="BE75" s="265"/>
      <c r="BF75" s="265"/>
      <c r="BG75" s="265"/>
      <c r="BH75" s="265"/>
      <c r="BI75" s="265"/>
      <c r="BJ75" s="265"/>
      <c r="BK75" s="265"/>
      <c r="BL75" s="265"/>
      <c r="BM75" s="265"/>
      <c r="BN75" s="265"/>
      <c r="BO75" s="265"/>
      <c r="BP75" s="265"/>
      <c r="BQ75" s="262">
        <v>69</v>
      </c>
      <c r="BR75" s="267"/>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6"/>
    </row>
    <row r="76" spans="1:131" s="247" customFormat="1" ht="26.25" customHeight="1" x14ac:dyDescent="0.15">
      <c r="A76" s="261">
        <v>9</v>
      </c>
      <c r="B76" s="1067" t="s">
        <v>588</v>
      </c>
      <c r="C76" s="1068"/>
      <c r="D76" s="1068"/>
      <c r="E76" s="1068"/>
      <c r="F76" s="1068"/>
      <c r="G76" s="1068"/>
      <c r="H76" s="1068"/>
      <c r="I76" s="1068"/>
      <c r="J76" s="1068"/>
      <c r="K76" s="1068"/>
      <c r="L76" s="1068"/>
      <c r="M76" s="1068"/>
      <c r="N76" s="1068"/>
      <c r="O76" s="1068"/>
      <c r="P76" s="1069"/>
      <c r="Q76" s="1071">
        <v>1585</v>
      </c>
      <c r="R76" s="1072"/>
      <c r="S76" s="1072"/>
      <c r="T76" s="1072"/>
      <c r="U76" s="1073"/>
      <c r="V76" s="1074">
        <v>1538</v>
      </c>
      <c r="W76" s="1072"/>
      <c r="X76" s="1072"/>
      <c r="Y76" s="1072"/>
      <c r="Z76" s="1073"/>
      <c r="AA76" s="1074">
        <v>47</v>
      </c>
      <c r="AB76" s="1072"/>
      <c r="AC76" s="1072"/>
      <c r="AD76" s="1072"/>
      <c r="AE76" s="1073"/>
      <c r="AF76" s="1074">
        <v>47</v>
      </c>
      <c r="AG76" s="1072"/>
      <c r="AH76" s="1072"/>
      <c r="AI76" s="1072"/>
      <c r="AJ76" s="1073"/>
      <c r="AK76" s="1074">
        <v>33</v>
      </c>
      <c r="AL76" s="1072"/>
      <c r="AM76" s="1072"/>
      <c r="AN76" s="1072"/>
      <c r="AO76" s="1073"/>
      <c r="AP76" s="1074" t="s">
        <v>593</v>
      </c>
      <c r="AQ76" s="1072"/>
      <c r="AR76" s="1072"/>
      <c r="AS76" s="1072"/>
      <c r="AT76" s="1073"/>
      <c r="AU76" s="1074" t="s">
        <v>593</v>
      </c>
      <c r="AV76" s="1072"/>
      <c r="AW76" s="1072"/>
      <c r="AX76" s="1072"/>
      <c r="AY76" s="1073"/>
      <c r="AZ76" s="1065"/>
      <c r="BA76" s="1065"/>
      <c r="BB76" s="1065"/>
      <c r="BC76" s="1065"/>
      <c r="BD76" s="1066"/>
      <c r="BE76" s="265"/>
      <c r="BF76" s="265"/>
      <c r="BG76" s="265"/>
      <c r="BH76" s="265"/>
      <c r="BI76" s="265"/>
      <c r="BJ76" s="265"/>
      <c r="BK76" s="265"/>
      <c r="BL76" s="265"/>
      <c r="BM76" s="265"/>
      <c r="BN76" s="265"/>
      <c r="BO76" s="265"/>
      <c r="BP76" s="265"/>
      <c r="BQ76" s="262">
        <v>70</v>
      </c>
      <c r="BR76" s="267"/>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6"/>
    </row>
    <row r="77" spans="1:131" s="247" customFormat="1" ht="26.25" customHeight="1" x14ac:dyDescent="0.15">
      <c r="A77" s="261">
        <v>10</v>
      </c>
      <c r="B77" s="1067" t="s">
        <v>589</v>
      </c>
      <c r="C77" s="1068"/>
      <c r="D77" s="1068"/>
      <c r="E77" s="1068"/>
      <c r="F77" s="1068"/>
      <c r="G77" s="1068"/>
      <c r="H77" s="1068"/>
      <c r="I77" s="1068"/>
      <c r="J77" s="1068"/>
      <c r="K77" s="1068"/>
      <c r="L77" s="1068"/>
      <c r="M77" s="1068"/>
      <c r="N77" s="1068"/>
      <c r="O77" s="1068"/>
      <c r="P77" s="1069"/>
      <c r="Q77" s="1071">
        <v>35599</v>
      </c>
      <c r="R77" s="1072"/>
      <c r="S77" s="1072"/>
      <c r="T77" s="1072"/>
      <c r="U77" s="1073"/>
      <c r="V77" s="1074">
        <v>34739</v>
      </c>
      <c r="W77" s="1072"/>
      <c r="X77" s="1072"/>
      <c r="Y77" s="1072"/>
      <c r="Z77" s="1073"/>
      <c r="AA77" s="1074">
        <v>860</v>
      </c>
      <c r="AB77" s="1072"/>
      <c r="AC77" s="1072"/>
      <c r="AD77" s="1072"/>
      <c r="AE77" s="1073"/>
      <c r="AF77" s="1074">
        <v>860</v>
      </c>
      <c r="AG77" s="1072"/>
      <c r="AH77" s="1072"/>
      <c r="AI77" s="1072"/>
      <c r="AJ77" s="1073"/>
      <c r="AK77" s="1074">
        <v>800</v>
      </c>
      <c r="AL77" s="1072"/>
      <c r="AM77" s="1072"/>
      <c r="AN77" s="1072"/>
      <c r="AO77" s="1073"/>
      <c r="AP77" s="1074" t="s">
        <v>593</v>
      </c>
      <c r="AQ77" s="1072"/>
      <c r="AR77" s="1072"/>
      <c r="AS77" s="1072"/>
      <c r="AT77" s="1073"/>
      <c r="AU77" s="1074" t="s">
        <v>593</v>
      </c>
      <c r="AV77" s="1072"/>
      <c r="AW77" s="1072"/>
      <c r="AX77" s="1072"/>
      <c r="AY77" s="1073"/>
      <c r="AZ77" s="1065"/>
      <c r="BA77" s="1065"/>
      <c r="BB77" s="1065"/>
      <c r="BC77" s="1065"/>
      <c r="BD77" s="1066"/>
      <c r="BE77" s="265"/>
      <c r="BF77" s="265"/>
      <c r="BG77" s="265"/>
      <c r="BH77" s="265"/>
      <c r="BI77" s="265"/>
      <c r="BJ77" s="265"/>
      <c r="BK77" s="265"/>
      <c r="BL77" s="265"/>
      <c r="BM77" s="265"/>
      <c r="BN77" s="265"/>
      <c r="BO77" s="265"/>
      <c r="BP77" s="265"/>
      <c r="BQ77" s="262">
        <v>71</v>
      </c>
      <c r="BR77" s="267"/>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6"/>
    </row>
    <row r="78" spans="1:131" s="247" customFormat="1" ht="26.25" customHeight="1" x14ac:dyDescent="0.15">
      <c r="A78" s="261">
        <v>11</v>
      </c>
      <c r="B78" s="1067" t="s">
        <v>590</v>
      </c>
      <c r="C78" s="1068"/>
      <c r="D78" s="1068"/>
      <c r="E78" s="1068"/>
      <c r="F78" s="1068"/>
      <c r="G78" s="1068"/>
      <c r="H78" s="1068"/>
      <c r="I78" s="1068"/>
      <c r="J78" s="1068"/>
      <c r="K78" s="1068"/>
      <c r="L78" s="1068"/>
      <c r="M78" s="1068"/>
      <c r="N78" s="1068"/>
      <c r="O78" s="1068"/>
      <c r="P78" s="1069"/>
      <c r="Q78" s="1070">
        <v>158</v>
      </c>
      <c r="R78" s="1064"/>
      <c r="S78" s="1064"/>
      <c r="T78" s="1064"/>
      <c r="U78" s="1064"/>
      <c r="V78" s="1064">
        <v>149</v>
      </c>
      <c r="W78" s="1064"/>
      <c r="X78" s="1064"/>
      <c r="Y78" s="1064"/>
      <c r="Z78" s="1064"/>
      <c r="AA78" s="1064">
        <v>8</v>
      </c>
      <c r="AB78" s="1064"/>
      <c r="AC78" s="1064"/>
      <c r="AD78" s="1064"/>
      <c r="AE78" s="1064"/>
      <c r="AF78" s="1064">
        <v>8</v>
      </c>
      <c r="AG78" s="1064"/>
      <c r="AH78" s="1064"/>
      <c r="AI78" s="1064"/>
      <c r="AJ78" s="1064"/>
      <c r="AK78" s="1064">
        <v>38</v>
      </c>
      <c r="AL78" s="1064"/>
      <c r="AM78" s="1064"/>
      <c r="AN78" s="1064"/>
      <c r="AO78" s="1064"/>
      <c r="AP78" s="1064" t="s">
        <v>595</v>
      </c>
      <c r="AQ78" s="1064"/>
      <c r="AR78" s="1064"/>
      <c r="AS78" s="1064"/>
      <c r="AT78" s="1064"/>
      <c r="AU78" s="1064" t="s">
        <v>596</v>
      </c>
      <c r="AV78" s="1064"/>
      <c r="AW78" s="1064"/>
      <c r="AX78" s="1064"/>
      <c r="AY78" s="1064"/>
      <c r="AZ78" s="1065"/>
      <c r="BA78" s="1065"/>
      <c r="BB78" s="1065"/>
      <c r="BC78" s="1065"/>
      <c r="BD78" s="1066"/>
      <c r="BE78" s="265"/>
      <c r="BF78" s="265"/>
      <c r="BG78" s="265"/>
      <c r="BH78" s="265"/>
      <c r="BI78" s="265"/>
      <c r="BJ78" s="268"/>
      <c r="BK78" s="268"/>
      <c r="BL78" s="268"/>
      <c r="BM78" s="268"/>
      <c r="BN78" s="268"/>
      <c r="BO78" s="265"/>
      <c r="BP78" s="265"/>
      <c r="BQ78" s="262">
        <v>72</v>
      </c>
      <c r="BR78" s="267"/>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6"/>
    </row>
    <row r="79" spans="1:131" s="247" customFormat="1" ht="26.25" customHeight="1" x14ac:dyDescent="0.15">
      <c r="A79" s="261">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5"/>
      <c r="BF79" s="265"/>
      <c r="BG79" s="265"/>
      <c r="BH79" s="265"/>
      <c r="BI79" s="265"/>
      <c r="BJ79" s="268"/>
      <c r="BK79" s="268"/>
      <c r="BL79" s="268"/>
      <c r="BM79" s="268"/>
      <c r="BN79" s="268"/>
      <c r="BO79" s="265"/>
      <c r="BP79" s="265"/>
      <c r="BQ79" s="262">
        <v>73</v>
      </c>
      <c r="BR79" s="267"/>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6"/>
    </row>
    <row r="80" spans="1:131" s="247" customFormat="1" ht="26.25" customHeight="1" x14ac:dyDescent="0.15">
      <c r="A80" s="261">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5"/>
      <c r="BF80" s="265"/>
      <c r="BG80" s="265"/>
      <c r="BH80" s="265"/>
      <c r="BI80" s="265"/>
      <c r="BJ80" s="265"/>
      <c r="BK80" s="265"/>
      <c r="BL80" s="265"/>
      <c r="BM80" s="265"/>
      <c r="BN80" s="265"/>
      <c r="BO80" s="265"/>
      <c r="BP80" s="265"/>
      <c r="BQ80" s="262">
        <v>74</v>
      </c>
      <c r="BR80" s="267"/>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6"/>
    </row>
    <row r="81" spans="1:131" s="247" customFormat="1" ht="26.25" customHeight="1" x14ac:dyDescent="0.15">
      <c r="A81" s="261">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5"/>
      <c r="BF81" s="265"/>
      <c r="BG81" s="265"/>
      <c r="BH81" s="265"/>
      <c r="BI81" s="265"/>
      <c r="BJ81" s="265"/>
      <c r="BK81" s="265"/>
      <c r="BL81" s="265"/>
      <c r="BM81" s="265"/>
      <c r="BN81" s="265"/>
      <c r="BO81" s="265"/>
      <c r="BP81" s="265"/>
      <c r="BQ81" s="262">
        <v>75</v>
      </c>
      <c r="BR81" s="267"/>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6"/>
    </row>
    <row r="82" spans="1:131" s="247" customFormat="1" ht="26.25" customHeight="1" x14ac:dyDescent="0.15">
      <c r="A82" s="261">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5"/>
      <c r="BF82" s="265"/>
      <c r="BG82" s="265"/>
      <c r="BH82" s="265"/>
      <c r="BI82" s="265"/>
      <c r="BJ82" s="265"/>
      <c r="BK82" s="265"/>
      <c r="BL82" s="265"/>
      <c r="BM82" s="265"/>
      <c r="BN82" s="265"/>
      <c r="BO82" s="265"/>
      <c r="BP82" s="265"/>
      <c r="BQ82" s="262">
        <v>76</v>
      </c>
      <c r="BR82" s="267"/>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6"/>
    </row>
    <row r="83" spans="1:131" s="247" customFormat="1" ht="26.25" customHeight="1" x14ac:dyDescent="0.15">
      <c r="A83" s="261">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5"/>
      <c r="BF83" s="265"/>
      <c r="BG83" s="265"/>
      <c r="BH83" s="265"/>
      <c r="BI83" s="265"/>
      <c r="BJ83" s="265"/>
      <c r="BK83" s="265"/>
      <c r="BL83" s="265"/>
      <c r="BM83" s="265"/>
      <c r="BN83" s="265"/>
      <c r="BO83" s="265"/>
      <c r="BP83" s="265"/>
      <c r="BQ83" s="262">
        <v>77</v>
      </c>
      <c r="BR83" s="267"/>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6"/>
    </row>
    <row r="84" spans="1:131" s="247" customFormat="1" ht="26.25" customHeight="1" x14ac:dyDescent="0.15">
      <c r="A84" s="261">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5"/>
      <c r="BF84" s="265"/>
      <c r="BG84" s="265"/>
      <c r="BH84" s="265"/>
      <c r="BI84" s="265"/>
      <c r="BJ84" s="265"/>
      <c r="BK84" s="265"/>
      <c r="BL84" s="265"/>
      <c r="BM84" s="265"/>
      <c r="BN84" s="265"/>
      <c r="BO84" s="265"/>
      <c r="BP84" s="265"/>
      <c r="BQ84" s="262">
        <v>78</v>
      </c>
      <c r="BR84" s="267"/>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6"/>
    </row>
    <row r="85" spans="1:131" s="247" customFormat="1" ht="26.25" customHeight="1" x14ac:dyDescent="0.15">
      <c r="A85" s="261">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5"/>
      <c r="BF85" s="265"/>
      <c r="BG85" s="265"/>
      <c r="BH85" s="265"/>
      <c r="BI85" s="265"/>
      <c r="BJ85" s="265"/>
      <c r="BK85" s="265"/>
      <c r="BL85" s="265"/>
      <c r="BM85" s="265"/>
      <c r="BN85" s="265"/>
      <c r="BO85" s="265"/>
      <c r="BP85" s="265"/>
      <c r="BQ85" s="262">
        <v>79</v>
      </c>
      <c r="BR85" s="267"/>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6"/>
    </row>
    <row r="86" spans="1:131" s="247" customFormat="1" ht="26.25" customHeight="1" x14ac:dyDescent="0.15">
      <c r="A86" s="261">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5"/>
      <c r="BF86" s="265"/>
      <c r="BG86" s="265"/>
      <c r="BH86" s="265"/>
      <c r="BI86" s="265"/>
      <c r="BJ86" s="265"/>
      <c r="BK86" s="265"/>
      <c r="BL86" s="265"/>
      <c r="BM86" s="265"/>
      <c r="BN86" s="265"/>
      <c r="BO86" s="265"/>
      <c r="BP86" s="265"/>
      <c r="BQ86" s="262">
        <v>80</v>
      </c>
      <c r="BR86" s="267"/>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6"/>
    </row>
    <row r="87" spans="1:131" s="247" customFormat="1" ht="26.25" customHeight="1" x14ac:dyDescent="0.15">
      <c r="A87" s="269">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5"/>
      <c r="BF87" s="265"/>
      <c r="BG87" s="265"/>
      <c r="BH87" s="265"/>
      <c r="BI87" s="265"/>
      <c r="BJ87" s="265"/>
      <c r="BK87" s="265"/>
      <c r="BL87" s="265"/>
      <c r="BM87" s="265"/>
      <c r="BN87" s="265"/>
      <c r="BO87" s="265"/>
      <c r="BP87" s="265"/>
      <c r="BQ87" s="262">
        <v>81</v>
      </c>
      <c r="BR87" s="267"/>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6"/>
    </row>
    <row r="88" spans="1:131" s="247" customFormat="1" ht="26.25" customHeight="1" thickBot="1" x14ac:dyDescent="0.2">
      <c r="A88" s="264" t="s">
        <v>389</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9609</v>
      </c>
      <c r="AG88" s="1052"/>
      <c r="AH88" s="1052"/>
      <c r="AI88" s="1052"/>
      <c r="AJ88" s="1052"/>
      <c r="AK88" s="1056"/>
      <c r="AL88" s="1056"/>
      <c r="AM88" s="1056"/>
      <c r="AN88" s="1056"/>
      <c r="AO88" s="1056"/>
      <c r="AP88" s="1052">
        <v>2897</v>
      </c>
      <c r="AQ88" s="1052"/>
      <c r="AR88" s="1052"/>
      <c r="AS88" s="1052"/>
      <c r="AT88" s="1052"/>
      <c r="AU88" s="1052">
        <v>491</v>
      </c>
      <c r="AV88" s="1052"/>
      <c r="AW88" s="1052"/>
      <c r="AX88" s="1052"/>
      <c r="AY88" s="1052"/>
      <c r="AZ88" s="1053"/>
      <c r="BA88" s="1053"/>
      <c r="BB88" s="1053"/>
      <c r="BC88" s="1053"/>
      <c r="BD88" s="1054"/>
      <c r="BE88" s="265"/>
      <c r="BF88" s="265"/>
      <c r="BG88" s="265"/>
      <c r="BH88" s="265"/>
      <c r="BI88" s="265"/>
      <c r="BJ88" s="265"/>
      <c r="BK88" s="265"/>
      <c r="BL88" s="265"/>
      <c r="BM88" s="265"/>
      <c r="BN88" s="265"/>
      <c r="BO88" s="265"/>
      <c r="BP88" s="265"/>
      <c r="BQ88" s="262">
        <v>82</v>
      </c>
      <c r="BR88" s="267"/>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40</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6"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427</v>
      </c>
      <c r="AG109" s="987"/>
      <c r="AH109" s="987"/>
      <c r="AI109" s="987"/>
      <c r="AJ109" s="988"/>
      <c r="AK109" s="989" t="s">
        <v>305</v>
      </c>
      <c r="AL109" s="987"/>
      <c r="AM109" s="987"/>
      <c r="AN109" s="987"/>
      <c r="AO109" s="988"/>
      <c r="AP109" s="989" t="s">
        <v>428</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427</v>
      </c>
      <c r="BW109" s="987"/>
      <c r="BX109" s="987"/>
      <c r="BY109" s="987"/>
      <c r="BZ109" s="988"/>
      <c r="CA109" s="989" t="s">
        <v>305</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427</v>
      </c>
      <c r="DM109" s="987"/>
      <c r="DN109" s="987"/>
      <c r="DO109" s="987"/>
      <c r="DP109" s="988"/>
      <c r="DQ109" s="989" t="s">
        <v>305</v>
      </c>
      <c r="DR109" s="987"/>
      <c r="DS109" s="987"/>
      <c r="DT109" s="987"/>
      <c r="DU109" s="988"/>
      <c r="DV109" s="989" t="s">
        <v>428</v>
      </c>
      <c r="DW109" s="987"/>
      <c r="DX109" s="987"/>
      <c r="DY109" s="987"/>
      <c r="DZ109" s="1018"/>
    </row>
    <row r="110" spans="1:131" s="246"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776410</v>
      </c>
      <c r="AB110" s="980"/>
      <c r="AC110" s="980"/>
      <c r="AD110" s="980"/>
      <c r="AE110" s="981"/>
      <c r="AF110" s="982">
        <v>817742</v>
      </c>
      <c r="AG110" s="980"/>
      <c r="AH110" s="980"/>
      <c r="AI110" s="980"/>
      <c r="AJ110" s="981"/>
      <c r="AK110" s="982">
        <v>873879</v>
      </c>
      <c r="AL110" s="980"/>
      <c r="AM110" s="980"/>
      <c r="AN110" s="980"/>
      <c r="AO110" s="981"/>
      <c r="AP110" s="983">
        <v>12.6</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6567542</v>
      </c>
      <c r="BR110" s="927"/>
      <c r="BS110" s="927"/>
      <c r="BT110" s="927"/>
      <c r="BU110" s="927"/>
      <c r="BV110" s="927">
        <v>6619629</v>
      </c>
      <c r="BW110" s="927"/>
      <c r="BX110" s="927"/>
      <c r="BY110" s="927"/>
      <c r="BZ110" s="927"/>
      <c r="CA110" s="927">
        <v>6327084</v>
      </c>
      <c r="CB110" s="927"/>
      <c r="CC110" s="927"/>
      <c r="CD110" s="927"/>
      <c r="CE110" s="927"/>
      <c r="CF110" s="951">
        <v>91.2</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434</v>
      </c>
      <c r="DM110" s="927"/>
      <c r="DN110" s="927"/>
      <c r="DO110" s="927"/>
      <c r="DP110" s="927"/>
      <c r="DQ110" s="927" t="s">
        <v>434</v>
      </c>
      <c r="DR110" s="927"/>
      <c r="DS110" s="927"/>
      <c r="DT110" s="927"/>
      <c r="DU110" s="927"/>
      <c r="DV110" s="928" t="s">
        <v>434</v>
      </c>
      <c r="DW110" s="928"/>
      <c r="DX110" s="928"/>
      <c r="DY110" s="928"/>
      <c r="DZ110" s="929"/>
    </row>
    <row r="111" spans="1:131" s="246"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t="s">
        <v>434</v>
      </c>
      <c r="AG111" s="1008"/>
      <c r="AH111" s="1008"/>
      <c r="AI111" s="1008"/>
      <c r="AJ111" s="1009"/>
      <c r="AK111" s="1010" t="s">
        <v>434</v>
      </c>
      <c r="AL111" s="1008"/>
      <c r="AM111" s="1008"/>
      <c r="AN111" s="1008"/>
      <c r="AO111" s="1009"/>
      <c r="AP111" s="1011" t="s">
        <v>434</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897669</v>
      </c>
      <c r="BR111" s="899"/>
      <c r="BS111" s="899"/>
      <c r="BT111" s="899"/>
      <c r="BU111" s="899"/>
      <c r="BV111" s="899">
        <v>630510</v>
      </c>
      <c r="BW111" s="899"/>
      <c r="BX111" s="899"/>
      <c r="BY111" s="899"/>
      <c r="BZ111" s="899"/>
      <c r="CA111" s="899">
        <v>462328</v>
      </c>
      <c r="CB111" s="899"/>
      <c r="CC111" s="899"/>
      <c r="CD111" s="899"/>
      <c r="CE111" s="899"/>
      <c r="CF111" s="960">
        <v>6.7</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434</v>
      </c>
      <c r="DH111" s="899"/>
      <c r="DI111" s="899"/>
      <c r="DJ111" s="899"/>
      <c r="DK111" s="899"/>
      <c r="DL111" s="899" t="s">
        <v>434</v>
      </c>
      <c r="DM111" s="899"/>
      <c r="DN111" s="899"/>
      <c r="DO111" s="899"/>
      <c r="DP111" s="899"/>
      <c r="DQ111" s="899" t="s">
        <v>434</v>
      </c>
      <c r="DR111" s="899"/>
      <c r="DS111" s="899"/>
      <c r="DT111" s="899"/>
      <c r="DU111" s="899"/>
      <c r="DV111" s="876" t="s">
        <v>434</v>
      </c>
      <c r="DW111" s="876"/>
      <c r="DX111" s="876"/>
      <c r="DY111" s="876"/>
      <c r="DZ111" s="877"/>
    </row>
    <row r="112" spans="1:131" s="246"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440</v>
      </c>
      <c r="AL112" s="862"/>
      <c r="AM112" s="862"/>
      <c r="AN112" s="862"/>
      <c r="AO112" s="863"/>
      <c r="AP112" s="909" t="s">
        <v>440</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900395</v>
      </c>
      <c r="BR112" s="899"/>
      <c r="BS112" s="899"/>
      <c r="BT112" s="899"/>
      <c r="BU112" s="899"/>
      <c r="BV112" s="899">
        <v>590202</v>
      </c>
      <c r="BW112" s="899"/>
      <c r="BX112" s="899"/>
      <c r="BY112" s="899"/>
      <c r="BZ112" s="899"/>
      <c r="CA112" s="899">
        <v>586541</v>
      </c>
      <c r="CB112" s="899"/>
      <c r="CC112" s="899"/>
      <c r="CD112" s="899"/>
      <c r="CE112" s="899"/>
      <c r="CF112" s="960">
        <v>8.5</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440</v>
      </c>
      <c r="DH112" s="899"/>
      <c r="DI112" s="899"/>
      <c r="DJ112" s="899"/>
      <c r="DK112" s="899"/>
      <c r="DL112" s="899" t="s">
        <v>440</v>
      </c>
      <c r="DM112" s="899"/>
      <c r="DN112" s="899"/>
      <c r="DO112" s="899"/>
      <c r="DP112" s="899"/>
      <c r="DQ112" s="899" t="s">
        <v>440</v>
      </c>
      <c r="DR112" s="899"/>
      <c r="DS112" s="899"/>
      <c r="DT112" s="899"/>
      <c r="DU112" s="899"/>
      <c r="DV112" s="876" t="s">
        <v>440</v>
      </c>
      <c r="DW112" s="876"/>
      <c r="DX112" s="876"/>
      <c r="DY112" s="876"/>
      <c r="DZ112" s="877"/>
    </row>
    <row r="113" spans="1:130" s="246"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48600</v>
      </c>
      <c r="AB113" s="1008"/>
      <c r="AC113" s="1008"/>
      <c r="AD113" s="1008"/>
      <c r="AE113" s="1009"/>
      <c r="AF113" s="1010">
        <v>68594</v>
      </c>
      <c r="AG113" s="1008"/>
      <c r="AH113" s="1008"/>
      <c r="AI113" s="1008"/>
      <c r="AJ113" s="1009"/>
      <c r="AK113" s="1010">
        <v>43776</v>
      </c>
      <c r="AL113" s="1008"/>
      <c r="AM113" s="1008"/>
      <c r="AN113" s="1008"/>
      <c r="AO113" s="1009"/>
      <c r="AP113" s="1011">
        <v>0.6</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555778</v>
      </c>
      <c r="BR113" s="899"/>
      <c r="BS113" s="899"/>
      <c r="BT113" s="899"/>
      <c r="BU113" s="899"/>
      <c r="BV113" s="899">
        <v>491916</v>
      </c>
      <c r="BW113" s="899"/>
      <c r="BX113" s="899"/>
      <c r="BY113" s="899"/>
      <c r="BZ113" s="899"/>
      <c r="CA113" s="899">
        <v>491644</v>
      </c>
      <c r="CB113" s="899"/>
      <c r="CC113" s="899"/>
      <c r="CD113" s="899"/>
      <c r="CE113" s="899"/>
      <c r="CF113" s="960">
        <v>7.1</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440</v>
      </c>
      <c r="DH113" s="862"/>
      <c r="DI113" s="862"/>
      <c r="DJ113" s="862"/>
      <c r="DK113" s="863"/>
      <c r="DL113" s="864" t="s">
        <v>440</v>
      </c>
      <c r="DM113" s="862"/>
      <c r="DN113" s="862"/>
      <c r="DO113" s="862"/>
      <c r="DP113" s="863"/>
      <c r="DQ113" s="864" t="s">
        <v>440</v>
      </c>
      <c r="DR113" s="862"/>
      <c r="DS113" s="862"/>
      <c r="DT113" s="862"/>
      <c r="DU113" s="863"/>
      <c r="DV113" s="909" t="s">
        <v>440</v>
      </c>
      <c r="DW113" s="910"/>
      <c r="DX113" s="910"/>
      <c r="DY113" s="910"/>
      <c r="DZ113" s="911"/>
    </row>
    <row r="114" spans="1:130" s="246"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115404</v>
      </c>
      <c r="AB114" s="862"/>
      <c r="AC114" s="862"/>
      <c r="AD114" s="862"/>
      <c r="AE114" s="863"/>
      <c r="AF114" s="864">
        <v>126251</v>
      </c>
      <c r="AG114" s="862"/>
      <c r="AH114" s="862"/>
      <c r="AI114" s="862"/>
      <c r="AJ114" s="863"/>
      <c r="AK114" s="864">
        <v>134994</v>
      </c>
      <c r="AL114" s="862"/>
      <c r="AM114" s="862"/>
      <c r="AN114" s="862"/>
      <c r="AO114" s="863"/>
      <c r="AP114" s="909">
        <v>1.9</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318694</v>
      </c>
      <c r="BR114" s="899"/>
      <c r="BS114" s="899"/>
      <c r="BT114" s="899"/>
      <c r="BU114" s="899"/>
      <c r="BV114" s="899">
        <v>279173</v>
      </c>
      <c r="BW114" s="899"/>
      <c r="BX114" s="899"/>
      <c r="BY114" s="899"/>
      <c r="BZ114" s="899"/>
      <c r="CA114" s="899">
        <v>161792</v>
      </c>
      <c r="CB114" s="899"/>
      <c r="CC114" s="899"/>
      <c r="CD114" s="899"/>
      <c r="CE114" s="899"/>
      <c r="CF114" s="960">
        <v>2.2999999999999998</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440</v>
      </c>
      <c r="DM114" s="862"/>
      <c r="DN114" s="862"/>
      <c r="DO114" s="862"/>
      <c r="DP114" s="863"/>
      <c r="DQ114" s="864" t="s">
        <v>440</v>
      </c>
      <c r="DR114" s="862"/>
      <c r="DS114" s="862"/>
      <c r="DT114" s="862"/>
      <c r="DU114" s="863"/>
      <c r="DV114" s="909" t="s">
        <v>440</v>
      </c>
      <c r="DW114" s="910"/>
      <c r="DX114" s="910"/>
      <c r="DY114" s="910"/>
      <c r="DZ114" s="911"/>
    </row>
    <row r="115" spans="1:130" s="246"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440</v>
      </c>
      <c r="AB115" s="1008"/>
      <c r="AC115" s="1008"/>
      <c r="AD115" s="1008"/>
      <c r="AE115" s="1009"/>
      <c r="AF115" s="1010" t="s">
        <v>440</v>
      </c>
      <c r="AG115" s="1008"/>
      <c r="AH115" s="1008"/>
      <c r="AI115" s="1008"/>
      <c r="AJ115" s="1009"/>
      <c r="AK115" s="1010" t="s">
        <v>440</v>
      </c>
      <c r="AL115" s="1008"/>
      <c r="AM115" s="1008"/>
      <c r="AN115" s="1008"/>
      <c r="AO115" s="1009"/>
      <c r="AP115" s="1011" t="s">
        <v>440</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440</v>
      </c>
      <c r="BR115" s="899"/>
      <c r="BS115" s="899"/>
      <c r="BT115" s="899"/>
      <c r="BU115" s="899"/>
      <c r="BV115" s="899" t="s">
        <v>440</v>
      </c>
      <c r="BW115" s="899"/>
      <c r="BX115" s="899"/>
      <c r="BY115" s="899"/>
      <c r="BZ115" s="899"/>
      <c r="CA115" s="899" t="s">
        <v>440</v>
      </c>
      <c r="CB115" s="899"/>
      <c r="CC115" s="899"/>
      <c r="CD115" s="899"/>
      <c r="CE115" s="899"/>
      <c r="CF115" s="960" t="s">
        <v>440</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440</v>
      </c>
      <c r="DM115" s="862"/>
      <c r="DN115" s="862"/>
      <c r="DO115" s="862"/>
      <c r="DP115" s="863"/>
      <c r="DQ115" s="864" t="s">
        <v>440</v>
      </c>
      <c r="DR115" s="862"/>
      <c r="DS115" s="862"/>
      <c r="DT115" s="862"/>
      <c r="DU115" s="863"/>
      <c r="DV115" s="909" t="s">
        <v>440</v>
      </c>
      <c r="DW115" s="910"/>
      <c r="DX115" s="910"/>
      <c r="DY115" s="910"/>
      <c r="DZ115" s="911"/>
    </row>
    <row r="116" spans="1:130" s="246"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88</v>
      </c>
      <c r="AB116" s="862"/>
      <c r="AC116" s="862"/>
      <c r="AD116" s="862"/>
      <c r="AE116" s="863"/>
      <c r="AF116" s="864">
        <v>38</v>
      </c>
      <c r="AG116" s="862"/>
      <c r="AH116" s="862"/>
      <c r="AI116" s="862"/>
      <c r="AJ116" s="863"/>
      <c r="AK116" s="864">
        <v>29</v>
      </c>
      <c r="AL116" s="862"/>
      <c r="AM116" s="862"/>
      <c r="AN116" s="862"/>
      <c r="AO116" s="863"/>
      <c r="AP116" s="909">
        <v>0</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440</v>
      </c>
      <c r="BW116" s="899"/>
      <c r="BX116" s="899"/>
      <c r="BY116" s="899"/>
      <c r="BZ116" s="899"/>
      <c r="CA116" s="899" t="s">
        <v>440</v>
      </c>
      <c r="CB116" s="899"/>
      <c r="CC116" s="899"/>
      <c r="CD116" s="899"/>
      <c r="CE116" s="899"/>
      <c r="CF116" s="960" t="s">
        <v>440</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440</v>
      </c>
      <c r="DM116" s="862"/>
      <c r="DN116" s="862"/>
      <c r="DO116" s="862"/>
      <c r="DP116" s="863"/>
      <c r="DQ116" s="864" t="s">
        <v>440</v>
      </c>
      <c r="DR116" s="862"/>
      <c r="DS116" s="862"/>
      <c r="DT116" s="862"/>
      <c r="DU116" s="863"/>
      <c r="DV116" s="909" t="s">
        <v>440</v>
      </c>
      <c r="DW116" s="910"/>
      <c r="DX116" s="910"/>
      <c r="DY116" s="910"/>
      <c r="DZ116" s="911"/>
    </row>
    <row r="117" spans="1:130" s="246"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940502</v>
      </c>
      <c r="AB117" s="994"/>
      <c r="AC117" s="994"/>
      <c r="AD117" s="994"/>
      <c r="AE117" s="995"/>
      <c r="AF117" s="996">
        <v>1012625</v>
      </c>
      <c r="AG117" s="994"/>
      <c r="AH117" s="994"/>
      <c r="AI117" s="994"/>
      <c r="AJ117" s="995"/>
      <c r="AK117" s="996">
        <v>1052678</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457</v>
      </c>
      <c r="BR117" s="899"/>
      <c r="BS117" s="899"/>
      <c r="BT117" s="899"/>
      <c r="BU117" s="899"/>
      <c r="BV117" s="899" t="s">
        <v>457</v>
      </c>
      <c r="BW117" s="899"/>
      <c r="BX117" s="899"/>
      <c r="BY117" s="899"/>
      <c r="BZ117" s="899"/>
      <c r="CA117" s="899" t="s">
        <v>457</v>
      </c>
      <c r="CB117" s="899"/>
      <c r="CC117" s="899"/>
      <c r="CD117" s="899"/>
      <c r="CE117" s="899"/>
      <c r="CF117" s="960" t="s">
        <v>457</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457</v>
      </c>
      <c r="DH117" s="862"/>
      <c r="DI117" s="862"/>
      <c r="DJ117" s="862"/>
      <c r="DK117" s="863"/>
      <c r="DL117" s="864" t="s">
        <v>457</v>
      </c>
      <c r="DM117" s="862"/>
      <c r="DN117" s="862"/>
      <c r="DO117" s="862"/>
      <c r="DP117" s="863"/>
      <c r="DQ117" s="864" t="s">
        <v>457</v>
      </c>
      <c r="DR117" s="862"/>
      <c r="DS117" s="862"/>
      <c r="DT117" s="862"/>
      <c r="DU117" s="863"/>
      <c r="DV117" s="909" t="s">
        <v>457</v>
      </c>
      <c r="DW117" s="910"/>
      <c r="DX117" s="910"/>
      <c r="DY117" s="910"/>
      <c r="DZ117" s="911"/>
    </row>
    <row r="118" spans="1:130" s="246"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427</v>
      </c>
      <c r="AG118" s="987"/>
      <c r="AH118" s="987"/>
      <c r="AI118" s="987"/>
      <c r="AJ118" s="988"/>
      <c r="AK118" s="989" t="s">
        <v>305</v>
      </c>
      <c r="AL118" s="987"/>
      <c r="AM118" s="987"/>
      <c r="AN118" s="987"/>
      <c r="AO118" s="988"/>
      <c r="AP118" s="990" t="s">
        <v>428</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457</v>
      </c>
      <c r="BR118" s="930"/>
      <c r="BS118" s="930"/>
      <c r="BT118" s="930"/>
      <c r="BU118" s="930"/>
      <c r="BV118" s="930" t="s">
        <v>457</v>
      </c>
      <c r="BW118" s="930"/>
      <c r="BX118" s="930"/>
      <c r="BY118" s="930"/>
      <c r="BZ118" s="930"/>
      <c r="CA118" s="930" t="s">
        <v>457</v>
      </c>
      <c r="CB118" s="930"/>
      <c r="CC118" s="930"/>
      <c r="CD118" s="930"/>
      <c r="CE118" s="930"/>
      <c r="CF118" s="960" t="s">
        <v>457</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457</v>
      </c>
      <c r="DH118" s="862"/>
      <c r="DI118" s="862"/>
      <c r="DJ118" s="862"/>
      <c r="DK118" s="863"/>
      <c r="DL118" s="864" t="s">
        <v>457</v>
      </c>
      <c r="DM118" s="862"/>
      <c r="DN118" s="862"/>
      <c r="DO118" s="862"/>
      <c r="DP118" s="863"/>
      <c r="DQ118" s="864" t="s">
        <v>457</v>
      </c>
      <c r="DR118" s="862"/>
      <c r="DS118" s="862"/>
      <c r="DT118" s="862"/>
      <c r="DU118" s="863"/>
      <c r="DV118" s="909" t="s">
        <v>457</v>
      </c>
      <c r="DW118" s="910"/>
      <c r="DX118" s="910"/>
      <c r="DY118" s="910"/>
      <c r="DZ118" s="911"/>
    </row>
    <row r="119" spans="1:130" s="246"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457</v>
      </c>
      <c r="AB119" s="980"/>
      <c r="AC119" s="980"/>
      <c r="AD119" s="980"/>
      <c r="AE119" s="981"/>
      <c r="AF119" s="982" t="s">
        <v>457</v>
      </c>
      <c r="AG119" s="980"/>
      <c r="AH119" s="980"/>
      <c r="AI119" s="980"/>
      <c r="AJ119" s="981"/>
      <c r="AK119" s="982" t="s">
        <v>457</v>
      </c>
      <c r="AL119" s="980"/>
      <c r="AM119" s="980"/>
      <c r="AN119" s="980"/>
      <c r="AO119" s="981"/>
      <c r="AP119" s="983" t="s">
        <v>457</v>
      </c>
      <c r="AQ119" s="984"/>
      <c r="AR119" s="984"/>
      <c r="AS119" s="984"/>
      <c r="AT119" s="985"/>
      <c r="AU119" s="1023"/>
      <c r="AV119" s="1024"/>
      <c r="AW119" s="1024"/>
      <c r="AX119" s="1024"/>
      <c r="AY119" s="1024"/>
      <c r="AZ119" s="277" t="s">
        <v>185</v>
      </c>
      <c r="BA119" s="277"/>
      <c r="BB119" s="277"/>
      <c r="BC119" s="277"/>
      <c r="BD119" s="277"/>
      <c r="BE119" s="277"/>
      <c r="BF119" s="277"/>
      <c r="BG119" s="277"/>
      <c r="BH119" s="277"/>
      <c r="BI119" s="277"/>
      <c r="BJ119" s="277"/>
      <c r="BK119" s="277"/>
      <c r="BL119" s="277"/>
      <c r="BM119" s="277"/>
      <c r="BN119" s="277"/>
      <c r="BO119" s="962" t="s">
        <v>461</v>
      </c>
      <c r="BP119" s="963"/>
      <c r="BQ119" s="967">
        <v>9240078</v>
      </c>
      <c r="BR119" s="930"/>
      <c r="BS119" s="930"/>
      <c r="BT119" s="930"/>
      <c r="BU119" s="930"/>
      <c r="BV119" s="930">
        <v>8611430</v>
      </c>
      <c r="BW119" s="930"/>
      <c r="BX119" s="930"/>
      <c r="BY119" s="930"/>
      <c r="BZ119" s="930"/>
      <c r="CA119" s="930">
        <v>8029389</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897669</v>
      </c>
      <c r="DH119" s="845"/>
      <c r="DI119" s="845"/>
      <c r="DJ119" s="845"/>
      <c r="DK119" s="846"/>
      <c r="DL119" s="847">
        <v>630510</v>
      </c>
      <c r="DM119" s="845"/>
      <c r="DN119" s="845"/>
      <c r="DO119" s="845"/>
      <c r="DP119" s="846"/>
      <c r="DQ119" s="847">
        <v>462328</v>
      </c>
      <c r="DR119" s="845"/>
      <c r="DS119" s="845"/>
      <c r="DT119" s="845"/>
      <c r="DU119" s="846"/>
      <c r="DV119" s="933">
        <v>6.7</v>
      </c>
      <c r="DW119" s="934"/>
      <c r="DX119" s="934"/>
      <c r="DY119" s="934"/>
      <c r="DZ119" s="935"/>
    </row>
    <row r="120" spans="1:130" s="246"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457</v>
      </c>
      <c r="AB120" s="862"/>
      <c r="AC120" s="862"/>
      <c r="AD120" s="862"/>
      <c r="AE120" s="863"/>
      <c r="AF120" s="864" t="s">
        <v>457</v>
      </c>
      <c r="AG120" s="862"/>
      <c r="AH120" s="862"/>
      <c r="AI120" s="862"/>
      <c r="AJ120" s="863"/>
      <c r="AK120" s="864" t="s">
        <v>457</v>
      </c>
      <c r="AL120" s="862"/>
      <c r="AM120" s="862"/>
      <c r="AN120" s="862"/>
      <c r="AO120" s="863"/>
      <c r="AP120" s="909" t="s">
        <v>457</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8204413</v>
      </c>
      <c r="BR120" s="927"/>
      <c r="BS120" s="927"/>
      <c r="BT120" s="927"/>
      <c r="BU120" s="927"/>
      <c r="BV120" s="927">
        <v>7919351</v>
      </c>
      <c r="BW120" s="927"/>
      <c r="BX120" s="927"/>
      <c r="BY120" s="927"/>
      <c r="BZ120" s="927"/>
      <c r="CA120" s="927">
        <v>8191459</v>
      </c>
      <c r="CB120" s="927"/>
      <c r="CC120" s="927"/>
      <c r="CD120" s="927"/>
      <c r="CE120" s="927"/>
      <c r="CF120" s="951">
        <v>118</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886295</v>
      </c>
      <c r="DH120" s="927"/>
      <c r="DI120" s="927"/>
      <c r="DJ120" s="927"/>
      <c r="DK120" s="927"/>
      <c r="DL120" s="927">
        <v>576102</v>
      </c>
      <c r="DM120" s="927"/>
      <c r="DN120" s="927"/>
      <c r="DO120" s="927"/>
      <c r="DP120" s="927"/>
      <c r="DQ120" s="927">
        <v>572441</v>
      </c>
      <c r="DR120" s="927"/>
      <c r="DS120" s="927"/>
      <c r="DT120" s="927"/>
      <c r="DU120" s="927"/>
      <c r="DV120" s="928">
        <v>8.1999999999999993</v>
      </c>
      <c r="DW120" s="928"/>
      <c r="DX120" s="928"/>
      <c r="DY120" s="928"/>
      <c r="DZ120" s="929"/>
    </row>
    <row r="121" spans="1:130" s="246"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457</v>
      </c>
      <c r="AB121" s="862"/>
      <c r="AC121" s="862"/>
      <c r="AD121" s="862"/>
      <c r="AE121" s="863"/>
      <c r="AF121" s="864" t="s">
        <v>457</v>
      </c>
      <c r="AG121" s="862"/>
      <c r="AH121" s="862"/>
      <c r="AI121" s="862"/>
      <c r="AJ121" s="863"/>
      <c r="AK121" s="864" t="s">
        <v>457</v>
      </c>
      <c r="AL121" s="862"/>
      <c r="AM121" s="862"/>
      <c r="AN121" s="862"/>
      <c r="AO121" s="863"/>
      <c r="AP121" s="909" t="s">
        <v>457</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509980</v>
      </c>
      <c r="BR121" s="899"/>
      <c r="BS121" s="899"/>
      <c r="BT121" s="899"/>
      <c r="BU121" s="899"/>
      <c r="BV121" s="899">
        <v>351436</v>
      </c>
      <c r="BW121" s="899"/>
      <c r="BX121" s="899"/>
      <c r="BY121" s="899"/>
      <c r="BZ121" s="899"/>
      <c r="CA121" s="899">
        <v>192878</v>
      </c>
      <c r="CB121" s="899"/>
      <c r="CC121" s="899"/>
      <c r="CD121" s="899"/>
      <c r="CE121" s="899"/>
      <c r="CF121" s="960">
        <v>2.8</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14100</v>
      </c>
      <c r="DH121" s="899"/>
      <c r="DI121" s="899"/>
      <c r="DJ121" s="899"/>
      <c r="DK121" s="899"/>
      <c r="DL121" s="899">
        <v>14100</v>
      </c>
      <c r="DM121" s="899"/>
      <c r="DN121" s="899"/>
      <c r="DO121" s="899"/>
      <c r="DP121" s="899"/>
      <c r="DQ121" s="899">
        <v>14100</v>
      </c>
      <c r="DR121" s="899"/>
      <c r="DS121" s="899"/>
      <c r="DT121" s="899"/>
      <c r="DU121" s="899"/>
      <c r="DV121" s="876">
        <v>0.2</v>
      </c>
      <c r="DW121" s="876"/>
      <c r="DX121" s="876"/>
      <c r="DY121" s="876"/>
      <c r="DZ121" s="877"/>
    </row>
    <row r="122" spans="1:130" s="246"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457</v>
      </c>
      <c r="AB122" s="862"/>
      <c r="AC122" s="862"/>
      <c r="AD122" s="862"/>
      <c r="AE122" s="863"/>
      <c r="AF122" s="864" t="s">
        <v>457</v>
      </c>
      <c r="AG122" s="862"/>
      <c r="AH122" s="862"/>
      <c r="AI122" s="862"/>
      <c r="AJ122" s="863"/>
      <c r="AK122" s="864" t="s">
        <v>457</v>
      </c>
      <c r="AL122" s="862"/>
      <c r="AM122" s="862"/>
      <c r="AN122" s="862"/>
      <c r="AO122" s="863"/>
      <c r="AP122" s="909" t="s">
        <v>457</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7382367</v>
      </c>
      <c r="BR122" s="930"/>
      <c r="BS122" s="930"/>
      <c r="BT122" s="930"/>
      <c r="BU122" s="930"/>
      <c r="BV122" s="930">
        <v>7730553</v>
      </c>
      <c r="BW122" s="930"/>
      <c r="BX122" s="930"/>
      <c r="BY122" s="930"/>
      <c r="BZ122" s="930"/>
      <c r="CA122" s="930">
        <v>7764198</v>
      </c>
      <c r="CB122" s="930"/>
      <c r="CC122" s="930"/>
      <c r="CD122" s="930"/>
      <c r="CE122" s="930"/>
      <c r="CF122" s="931">
        <v>111.9</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t="s">
        <v>457</v>
      </c>
      <c r="DH122" s="899"/>
      <c r="DI122" s="899"/>
      <c r="DJ122" s="899"/>
      <c r="DK122" s="899"/>
      <c r="DL122" s="899" t="s">
        <v>457</v>
      </c>
      <c r="DM122" s="899"/>
      <c r="DN122" s="899"/>
      <c r="DO122" s="899"/>
      <c r="DP122" s="899"/>
      <c r="DQ122" s="899" t="s">
        <v>472</v>
      </c>
      <c r="DR122" s="899"/>
      <c r="DS122" s="899"/>
      <c r="DT122" s="899"/>
      <c r="DU122" s="899"/>
      <c r="DV122" s="876" t="s">
        <v>457</v>
      </c>
      <c r="DW122" s="876"/>
      <c r="DX122" s="876"/>
      <c r="DY122" s="876"/>
      <c r="DZ122" s="877"/>
    </row>
    <row r="123" spans="1:130" s="246"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472</v>
      </c>
      <c r="AB123" s="862"/>
      <c r="AC123" s="862"/>
      <c r="AD123" s="862"/>
      <c r="AE123" s="863"/>
      <c r="AF123" s="864" t="s">
        <v>472</v>
      </c>
      <c r="AG123" s="862"/>
      <c r="AH123" s="862"/>
      <c r="AI123" s="862"/>
      <c r="AJ123" s="863"/>
      <c r="AK123" s="864" t="s">
        <v>457</v>
      </c>
      <c r="AL123" s="862"/>
      <c r="AM123" s="862"/>
      <c r="AN123" s="862"/>
      <c r="AO123" s="863"/>
      <c r="AP123" s="909" t="s">
        <v>472</v>
      </c>
      <c r="AQ123" s="910"/>
      <c r="AR123" s="910"/>
      <c r="AS123" s="910"/>
      <c r="AT123" s="911"/>
      <c r="AU123" s="974"/>
      <c r="AV123" s="975"/>
      <c r="AW123" s="975"/>
      <c r="AX123" s="975"/>
      <c r="AY123" s="975"/>
      <c r="AZ123" s="277" t="s">
        <v>185</v>
      </c>
      <c r="BA123" s="277"/>
      <c r="BB123" s="277"/>
      <c r="BC123" s="277"/>
      <c r="BD123" s="277"/>
      <c r="BE123" s="277"/>
      <c r="BF123" s="277"/>
      <c r="BG123" s="277"/>
      <c r="BH123" s="277"/>
      <c r="BI123" s="277"/>
      <c r="BJ123" s="277"/>
      <c r="BK123" s="277"/>
      <c r="BL123" s="277"/>
      <c r="BM123" s="277"/>
      <c r="BN123" s="277"/>
      <c r="BO123" s="962" t="s">
        <v>473</v>
      </c>
      <c r="BP123" s="963"/>
      <c r="BQ123" s="917">
        <v>16096760</v>
      </c>
      <c r="BR123" s="918"/>
      <c r="BS123" s="918"/>
      <c r="BT123" s="918"/>
      <c r="BU123" s="918"/>
      <c r="BV123" s="918">
        <v>16001340</v>
      </c>
      <c r="BW123" s="918"/>
      <c r="BX123" s="918"/>
      <c r="BY123" s="918"/>
      <c r="BZ123" s="918"/>
      <c r="CA123" s="918">
        <v>16148535</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475</v>
      </c>
      <c r="DM123" s="862"/>
      <c r="DN123" s="862"/>
      <c r="DO123" s="862"/>
      <c r="DP123" s="863"/>
      <c r="DQ123" s="864" t="s">
        <v>128</v>
      </c>
      <c r="DR123" s="862"/>
      <c r="DS123" s="862"/>
      <c r="DT123" s="862"/>
      <c r="DU123" s="863"/>
      <c r="DV123" s="909" t="s">
        <v>475</v>
      </c>
      <c r="DW123" s="910"/>
      <c r="DX123" s="910"/>
      <c r="DY123" s="910"/>
      <c r="DZ123" s="911"/>
    </row>
    <row r="124" spans="1:130" s="246"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475</v>
      </c>
      <c r="AL124" s="862"/>
      <c r="AM124" s="862"/>
      <c r="AN124" s="862"/>
      <c r="AO124" s="863"/>
      <c r="AP124" s="909" t="s">
        <v>475</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475</v>
      </c>
      <c r="BR124" s="916"/>
      <c r="BS124" s="916"/>
      <c r="BT124" s="916"/>
      <c r="BU124" s="916"/>
      <c r="BV124" s="916" t="s">
        <v>128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478</v>
      </c>
      <c r="DH124" s="845"/>
      <c r="DI124" s="845"/>
      <c r="DJ124" s="845"/>
      <c r="DK124" s="846"/>
      <c r="DL124" s="847" t="s">
        <v>128</v>
      </c>
      <c r="DM124" s="845"/>
      <c r="DN124" s="845"/>
      <c r="DO124" s="845"/>
      <c r="DP124" s="846"/>
      <c r="DQ124" s="847" t="s">
        <v>479</v>
      </c>
      <c r="DR124" s="845"/>
      <c r="DS124" s="845"/>
      <c r="DT124" s="845"/>
      <c r="DU124" s="846"/>
      <c r="DV124" s="933" t="s">
        <v>478</v>
      </c>
      <c r="DW124" s="934"/>
      <c r="DX124" s="934"/>
      <c r="DY124" s="934"/>
      <c r="DZ124" s="935"/>
    </row>
    <row r="125" spans="1:130" s="246"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479</v>
      </c>
      <c r="AB125" s="862"/>
      <c r="AC125" s="862"/>
      <c r="AD125" s="862"/>
      <c r="AE125" s="863"/>
      <c r="AF125" s="864" t="s">
        <v>478</v>
      </c>
      <c r="AG125" s="862"/>
      <c r="AH125" s="862"/>
      <c r="AI125" s="862"/>
      <c r="AJ125" s="863"/>
      <c r="AK125" s="864" t="s">
        <v>128</v>
      </c>
      <c r="AL125" s="862"/>
      <c r="AM125" s="862"/>
      <c r="AN125" s="862"/>
      <c r="AO125" s="863"/>
      <c r="AP125" s="909" t="s">
        <v>478</v>
      </c>
      <c r="AQ125" s="910"/>
      <c r="AR125" s="910"/>
      <c r="AS125" s="910"/>
      <c r="AT125" s="91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479</v>
      </c>
      <c r="DH125" s="927"/>
      <c r="DI125" s="927"/>
      <c r="DJ125" s="927"/>
      <c r="DK125" s="927"/>
      <c r="DL125" s="927" t="s">
        <v>478</v>
      </c>
      <c r="DM125" s="927"/>
      <c r="DN125" s="927"/>
      <c r="DO125" s="927"/>
      <c r="DP125" s="927"/>
      <c r="DQ125" s="927" t="s">
        <v>479</v>
      </c>
      <c r="DR125" s="927"/>
      <c r="DS125" s="927"/>
      <c r="DT125" s="927"/>
      <c r="DU125" s="927"/>
      <c r="DV125" s="928" t="s">
        <v>479</v>
      </c>
      <c r="DW125" s="928"/>
      <c r="DX125" s="928"/>
      <c r="DY125" s="928"/>
      <c r="DZ125" s="929"/>
    </row>
    <row r="126" spans="1:130" s="246"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479</v>
      </c>
      <c r="AG126" s="862"/>
      <c r="AH126" s="862"/>
      <c r="AI126" s="862"/>
      <c r="AJ126" s="863"/>
      <c r="AK126" s="864" t="s">
        <v>479</v>
      </c>
      <c r="AL126" s="862"/>
      <c r="AM126" s="862"/>
      <c r="AN126" s="862"/>
      <c r="AO126" s="863"/>
      <c r="AP126" s="909" t="s">
        <v>128</v>
      </c>
      <c r="AQ126" s="910"/>
      <c r="AR126" s="910"/>
      <c r="AS126" s="910"/>
      <c r="AT126" s="91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479</v>
      </c>
      <c r="DH126" s="899"/>
      <c r="DI126" s="899"/>
      <c r="DJ126" s="899"/>
      <c r="DK126" s="899"/>
      <c r="DL126" s="899" t="s">
        <v>478</v>
      </c>
      <c r="DM126" s="899"/>
      <c r="DN126" s="899"/>
      <c r="DO126" s="899"/>
      <c r="DP126" s="899"/>
      <c r="DQ126" s="899" t="s">
        <v>479</v>
      </c>
      <c r="DR126" s="899"/>
      <c r="DS126" s="899"/>
      <c r="DT126" s="899"/>
      <c r="DU126" s="899"/>
      <c r="DV126" s="876" t="s">
        <v>128</v>
      </c>
      <c r="DW126" s="876"/>
      <c r="DX126" s="876"/>
      <c r="DY126" s="876"/>
      <c r="DZ126" s="877"/>
    </row>
    <row r="127" spans="1:130" s="246"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2"/>
      <c r="AV127" s="282"/>
      <c r="AW127" s="282"/>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2"/>
      <c r="CB127" s="282"/>
      <c r="CC127" s="282"/>
      <c r="CD127" s="283"/>
      <c r="CE127" s="283"/>
      <c r="CF127" s="283"/>
      <c r="CG127" s="280"/>
      <c r="CH127" s="280"/>
      <c r="CI127" s="280"/>
      <c r="CJ127" s="281"/>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479</v>
      </c>
      <c r="DH127" s="899"/>
      <c r="DI127" s="899"/>
      <c r="DJ127" s="899"/>
      <c r="DK127" s="899"/>
      <c r="DL127" s="899" t="s">
        <v>128</v>
      </c>
      <c r="DM127" s="899"/>
      <c r="DN127" s="899"/>
      <c r="DO127" s="899"/>
      <c r="DP127" s="899"/>
      <c r="DQ127" s="899" t="s">
        <v>479</v>
      </c>
      <c r="DR127" s="899"/>
      <c r="DS127" s="899"/>
      <c r="DT127" s="899"/>
      <c r="DU127" s="899"/>
      <c r="DV127" s="876" t="s">
        <v>479</v>
      </c>
      <c r="DW127" s="876"/>
      <c r="DX127" s="876"/>
      <c r="DY127" s="876"/>
      <c r="DZ127" s="877"/>
    </row>
    <row r="128" spans="1:130" s="246"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166817</v>
      </c>
      <c r="AB128" s="883"/>
      <c r="AC128" s="883"/>
      <c r="AD128" s="883"/>
      <c r="AE128" s="884"/>
      <c r="AF128" s="885">
        <v>165941</v>
      </c>
      <c r="AG128" s="883"/>
      <c r="AH128" s="883"/>
      <c r="AI128" s="883"/>
      <c r="AJ128" s="884"/>
      <c r="AK128" s="885">
        <v>164403</v>
      </c>
      <c r="AL128" s="883"/>
      <c r="AM128" s="883"/>
      <c r="AN128" s="883"/>
      <c r="AO128" s="884"/>
      <c r="AP128" s="886"/>
      <c r="AQ128" s="887"/>
      <c r="AR128" s="887"/>
      <c r="AS128" s="887"/>
      <c r="AT128" s="888"/>
      <c r="AU128" s="282"/>
      <c r="AV128" s="282"/>
      <c r="AW128" s="282"/>
      <c r="AX128" s="889" t="s">
        <v>491</v>
      </c>
      <c r="AY128" s="890"/>
      <c r="AZ128" s="890"/>
      <c r="BA128" s="890"/>
      <c r="BB128" s="890"/>
      <c r="BC128" s="890"/>
      <c r="BD128" s="890"/>
      <c r="BE128" s="891"/>
      <c r="BF128" s="868" t="s">
        <v>128</v>
      </c>
      <c r="BG128" s="869"/>
      <c r="BH128" s="869"/>
      <c r="BI128" s="869"/>
      <c r="BJ128" s="869"/>
      <c r="BK128" s="869"/>
      <c r="BL128" s="892"/>
      <c r="BM128" s="868">
        <v>13.88</v>
      </c>
      <c r="BN128" s="869"/>
      <c r="BO128" s="869"/>
      <c r="BP128" s="869"/>
      <c r="BQ128" s="869"/>
      <c r="BR128" s="869"/>
      <c r="BS128" s="892"/>
      <c r="BT128" s="868">
        <v>20</v>
      </c>
      <c r="BU128" s="869"/>
      <c r="BV128" s="869"/>
      <c r="BW128" s="869"/>
      <c r="BX128" s="869"/>
      <c r="BY128" s="869"/>
      <c r="BZ128" s="870"/>
      <c r="CA128" s="283"/>
      <c r="CB128" s="283"/>
      <c r="CC128" s="283"/>
      <c r="CD128" s="283"/>
      <c r="CE128" s="283"/>
      <c r="CF128" s="283"/>
      <c r="CG128" s="280"/>
      <c r="CH128" s="280"/>
      <c r="CI128" s="280"/>
      <c r="CJ128" s="281"/>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479</v>
      </c>
      <c r="DH128" s="873"/>
      <c r="DI128" s="873"/>
      <c r="DJ128" s="873"/>
      <c r="DK128" s="873"/>
      <c r="DL128" s="873" t="s">
        <v>128</v>
      </c>
      <c r="DM128" s="873"/>
      <c r="DN128" s="873"/>
      <c r="DO128" s="873"/>
      <c r="DP128" s="873"/>
      <c r="DQ128" s="873" t="s">
        <v>128</v>
      </c>
      <c r="DR128" s="873"/>
      <c r="DS128" s="873"/>
      <c r="DT128" s="873"/>
      <c r="DU128" s="873"/>
      <c r="DV128" s="874" t="s">
        <v>479</v>
      </c>
      <c r="DW128" s="874"/>
      <c r="DX128" s="874"/>
      <c r="DY128" s="874"/>
      <c r="DZ128" s="875"/>
    </row>
    <row r="129" spans="1:131" s="246"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7158708</v>
      </c>
      <c r="AB129" s="862"/>
      <c r="AC129" s="862"/>
      <c r="AD129" s="862"/>
      <c r="AE129" s="863"/>
      <c r="AF129" s="864">
        <v>7177087</v>
      </c>
      <c r="AG129" s="862"/>
      <c r="AH129" s="862"/>
      <c r="AI129" s="862"/>
      <c r="AJ129" s="863"/>
      <c r="AK129" s="864">
        <v>7520923</v>
      </c>
      <c r="AL129" s="862"/>
      <c r="AM129" s="862"/>
      <c r="AN129" s="862"/>
      <c r="AO129" s="863"/>
      <c r="AP129" s="865"/>
      <c r="AQ129" s="866"/>
      <c r="AR129" s="866"/>
      <c r="AS129" s="866"/>
      <c r="AT129" s="867"/>
      <c r="AU129" s="284"/>
      <c r="AV129" s="284"/>
      <c r="AW129" s="284"/>
      <c r="AX129" s="831" t="s">
        <v>494</v>
      </c>
      <c r="AY129" s="832"/>
      <c r="AZ129" s="832"/>
      <c r="BA129" s="832"/>
      <c r="BB129" s="832"/>
      <c r="BC129" s="832"/>
      <c r="BD129" s="832"/>
      <c r="BE129" s="833"/>
      <c r="BF129" s="851" t="s">
        <v>479</v>
      </c>
      <c r="BG129" s="852"/>
      <c r="BH129" s="852"/>
      <c r="BI129" s="852"/>
      <c r="BJ129" s="852"/>
      <c r="BK129" s="852"/>
      <c r="BL129" s="853"/>
      <c r="BM129" s="851">
        <v>18.88</v>
      </c>
      <c r="BN129" s="852"/>
      <c r="BO129" s="852"/>
      <c r="BP129" s="852"/>
      <c r="BQ129" s="852"/>
      <c r="BR129" s="852"/>
      <c r="BS129" s="853"/>
      <c r="BT129" s="851">
        <v>30</v>
      </c>
      <c r="BU129" s="854"/>
      <c r="BV129" s="854"/>
      <c r="BW129" s="854"/>
      <c r="BX129" s="854"/>
      <c r="BY129" s="854"/>
      <c r="BZ129" s="85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572102</v>
      </c>
      <c r="AB130" s="862"/>
      <c r="AC130" s="862"/>
      <c r="AD130" s="862"/>
      <c r="AE130" s="863"/>
      <c r="AF130" s="864">
        <v>569272</v>
      </c>
      <c r="AG130" s="862"/>
      <c r="AH130" s="862"/>
      <c r="AI130" s="862"/>
      <c r="AJ130" s="863"/>
      <c r="AK130" s="864">
        <v>579864</v>
      </c>
      <c r="AL130" s="862"/>
      <c r="AM130" s="862"/>
      <c r="AN130" s="862"/>
      <c r="AO130" s="863"/>
      <c r="AP130" s="865"/>
      <c r="AQ130" s="866"/>
      <c r="AR130" s="866"/>
      <c r="AS130" s="866"/>
      <c r="AT130" s="867"/>
      <c r="AU130" s="284"/>
      <c r="AV130" s="284"/>
      <c r="AW130" s="284"/>
      <c r="AX130" s="831" t="s">
        <v>497</v>
      </c>
      <c r="AY130" s="832"/>
      <c r="AZ130" s="832"/>
      <c r="BA130" s="832"/>
      <c r="BB130" s="832"/>
      <c r="BC130" s="832"/>
      <c r="BD130" s="832"/>
      <c r="BE130" s="833"/>
      <c r="BF130" s="834">
        <v>3.9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6586606</v>
      </c>
      <c r="AB131" s="845"/>
      <c r="AC131" s="845"/>
      <c r="AD131" s="845"/>
      <c r="AE131" s="846"/>
      <c r="AF131" s="847">
        <v>6607815</v>
      </c>
      <c r="AG131" s="845"/>
      <c r="AH131" s="845"/>
      <c r="AI131" s="845"/>
      <c r="AJ131" s="846"/>
      <c r="AK131" s="847">
        <v>6941059</v>
      </c>
      <c r="AL131" s="845"/>
      <c r="AM131" s="845"/>
      <c r="AN131" s="845"/>
      <c r="AO131" s="846"/>
      <c r="AP131" s="848"/>
      <c r="AQ131" s="849"/>
      <c r="AR131" s="849"/>
      <c r="AS131" s="849"/>
      <c r="AT131" s="850"/>
      <c r="AU131" s="284"/>
      <c r="AV131" s="284"/>
      <c r="AW131" s="284"/>
      <c r="AX131" s="809" t="s">
        <v>499</v>
      </c>
      <c r="AY131" s="810"/>
      <c r="AZ131" s="810"/>
      <c r="BA131" s="810"/>
      <c r="BB131" s="810"/>
      <c r="BC131" s="810"/>
      <c r="BD131" s="810"/>
      <c r="BE131" s="811"/>
      <c r="BF131" s="812" t="s">
        <v>479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3.0604988369999999</v>
      </c>
      <c r="AB132" s="825"/>
      <c r="AC132" s="825"/>
      <c r="AD132" s="825"/>
      <c r="AE132" s="826"/>
      <c r="AF132" s="827">
        <v>4.1982410220000004</v>
      </c>
      <c r="AG132" s="825"/>
      <c r="AH132" s="825"/>
      <c r="AI132" s="825"/>
      <c r="AJ132" s="826"/>
      <c r="AK132" s="827">
        <v>4.4432845189999997</v>
      </c>
      <c r="AL132" s="825"/>
      <c r="AM132" s="825"/>
      <c r="AN132" s="825"/>
      <c r="AO132" s="826"/>
      <c r="AP132" s="828"/>
      <c r="AQ132" s="829"/>
      <c r="AR132" s="829"/>
      <c r="AS132" s="829"/>
      <c r="AT132" s="83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3.5</v>
      </c>
      <c r="AB133" s="804"/>
      <c r="AC133" s="804"/>
      <c r="AD133" s="804"/>
      <c r="AE133" s="805"/>
      <c r="AF133" s="803">
        <v>3.4</v>
      </c>
      <c r="AG133" s="804"/>
      <c r="AH133" s="804"/>
      <c r="AI133" s="804"/>
      <c r="AJ133" s="805"/>
      <c r="AK133" s="803">
        <v>3.9</v>
      </c>
      <c r="AL133" s="804"/>
      <c r="AM133" s="804"/>
      <c r="AN133" s="804"/>
      <c r="AO133" s="805"/>
      <c r="AP133" s="806"/>
      <c r="AQ133" s="807"/>
      <c r="AR133" s="807"/>
      <c r="AS133" s="807"/>
      <c r="AT133" s="80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CipKcguZtODGMLlTi4Ubh8toksTeS6bzrl3Cn3dW0PFuGeQvQUitusOVLP6V62aWRdpoa2ccu81UBzcWeWJfjQ==" saltValue="xykNcfy3AFWvyp40hSWE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S34" zoomScale="85" zoomScaleNormal="85" zoomScaleSheetLayoutView="85" workbookViewId="0">
      <selection activeCell="BG51" sqref="BG5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9XKX/2i06O0R9Z7ExPhE81nJXXMm8S2L3Cd43Yye/hWchNJiyL+eoo5Bi3xslG7EIrOIm6vJT/lzsYmySc0FTw==" saltValue="YtJBwxIK+NCjoZmwStwe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J1" zoomScale="85" zoomScaleNormal="85" zoomScaleSheetLayoutView="55" workbookViewId="0">
      <selection activeCell="CA2" sqref="CA2"/>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FMSqTP7O8oI6NUCn4G83PvGDSBRXXi3F5WUk8iF64BG071e1Wnq0mNVKPQA7A6ve/ds7RVpot2GKG3aX3nflg==" saltValue="Mpc6Zx36E92FCJxnnsIYW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34"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35"/>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511</v>
      </c>
      <c r="AL9" s="1226"/>
      <c r="AM9" s="1226"/>
      <c r="AN9" s="1227"/>
      <c r="AO9" s="312">
        <v>2601097</v>
      </c>
      <c r="AP9" s="312">
        <v>90159</v>
      </c>
      <c r="AQ9" s="313">
        <v>63681</v>
      </c>
      <c r="AR9" s="314">
        <v>41.6</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512</v>
      </c>
      <c r="AL10" s="1226"/>
      <c r="AM10" s="1226"/>
      <c r="AN10" s="1227"/>
      <c r="AO10" s="315">
        <v>287709</v>
      </c>
      <c r="AP10" s="315">
        <v>9973</v>
      </c>
      <c r="AQ10" s="316">
        <v>8003</v>
      </c>
      <c r="AR10" s="317">
        <v>24.6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513</v>
      </c>
      <c r="AL11" s="1226"/>
      <c r="AM11" s="1226"/>
      <c r="AN11" s="1227"/>
      <c r="AO11" s="315">
        <v>11601</v>
      </c>
      <c r="AP11" s="315">
        <v>402</v>
      </c>
      <c r="AQ11" s="316">
        <v>360</v>
      </c>
      <c r="AR11" s="317">
        <v>11.7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514</v>
      </c>
      <c r="AL12" s="1226"/>
      <c r="AM12" s="1226"/>
      <c r="AN12" s="1227"/>
      <c r="AO12" s="315" t="s">
        <v>515</v>
      </c>
      <c r="AP12" s="315" t="s">
        <v>515</v>
      </c>
      <c r="AQ12" s="316">
        <v>18</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516</v>
      </c>
      <c r="AL13" s="1226"/>
      <c r="AM13" s="1226"/>
      <c r="AN13" s="1227"/>
      <c r="AO13" s="315">
        <v>98935</v>
      </c>
      <c r="AP13" s="315">
        <v>3429</v>
      </c>
      <c r="AQ13" s="316">
        <v>2539</v>
      </c>
      <c r="AR13" s="317">
        <v>35.1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517</v>
      </c>
      <c r="AL14" s="1226"/>
      <c r="AM14" s="1226"/>
      <c r="AN14" s="1227"/>
      <c r="AO14" s="315">
        <v>75119</v>
      </c>
      <c r="AP14" s="315">
        <v>2604</v>
      </c>
      <c r="AQ14" s="316">
        <v>1117</v>
      </c>
      <c r="AR14" s="317">
        <v>133.1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518</v>
      </c>
      <c r="AL15" s="1229"/>
      <c r="AM15" s="1229"/>
      <c r="AN15" s="1230"/>
      <c r="AO15" s="315">
        <v>-177736</v>
      </c>
      <c r="AP15" s="315">
        <v>-6161</v>
      </c>
      <c r="AQ15" s="316">
        <v>-4412</v>
      </c>
      <c r="AR15" s="317">
        <v>39.6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185</v>
      </c>
      <c r="AL16" s="1229"/>
      <c r="AM16" s="1229"/>
      <c r="AN16" s="1230"/>
      <c r="AO16" s="315">
        <v>2896725</v>
      </c>
      <c r="AP16" s="315">
        <v>100406</v>
      </c>
      <c r="AQ16" s="316">
        <v>71307</v>
      </c>
      <c r="AR16" s="317">
        <v>40.799999999999997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520</v>
      </c>
      <c r="AP20" s="324" t="s">
        <v>521</v>
      </c>
      <c r="AQ20" s="325" t="s">
        <v>522</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523</v>
      </c>
      <c r="AL21" s="1232"/>
      <c r="AM21" s="1232"/>
      <c r="AN21" s="1233"/>
      <c r="AO21" s="328">
        <v>7.9</v>
      </c>
      <c r="AP21" s="329">
        <v>6.49</v>
      </c>
      <c r="AQ21" s="330">
        <v>1.41</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524</v>
      </c>
      <c r="AL22" s="1232"/>
      <c r="AM22" s="1232"/>
      <c r="AN22" s="1233"/>
      <c r="AO22" s="333">
        <v>94.9</v>
      </c>
      <c r="AP22" s="334">
        <v>97.2</v>
      </c>
      <c r="AQ22" s="335">
        <v>-2.2999999999999998</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34"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35"/>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3">
        <v>873879</v>
      </c>
      <c r="AP32" s="343">
        <v>30290</v>
      </c>
      <c r="AQ32" s="344">
        <v>31105</v>
      </c>
      <c r="AR32" s="345">
        <v>-2.6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3" t="s">
        <v>515</v>
      </c>
      <c r="AP33" s="343" t="s">
        <v>515</v>
      </c>
      <c r="AQ33" s="344" t="s">
        <v>515</v>
      </c>
      <c r="AR33" s="345"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3" t="s">
        <v>515</v>
      </c>
      <c r="AP34" s="343" t="s">
        <v>515</v>
      </c>
      <c r="AQ34" s="344">
        <v>0</v>
      </c>
      <c r="AR34" s="345"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3">
        <v>43776</v>
      </c>
      <c r="AP35" s="343">
        <v>1517</v>
      </c>
      <c r="AQ35" s="344">
        <v>8747</v>
      </c>
      <c r="AR35" s="345">
        <v>-82.7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3">
        <v>134994</v>
      </c>
      <c r="AP36" s="343">
        <v>4679</v>
      </c>
      <c r="AQ36" s="344">
        <v>2193</v>
      </c>
      <c r="AR36" s="345">
        <v>113.4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3" t="s">
        <v>515</v>
      </c>
      <c r="AP37" s="343" t="s">
        <v>515</v>
      </c>
      <c r="AQ37" s="344">
        <v>863</v>
      </c>
      <c r="AR37" s="345"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1" t="s">
        <v>534</v>
      </c>
      <c r="AL38" s="1212"/>
      <c r="AM38" s="1212"/>
      <c r="AN38" s="1213"/>
      <c r="AO38" s="346">
        <v>29</v>
      </c>
      <c r="AP38" s="346">
        <v>1</v>
      </c>
      <c r="AQ38" s="347">
        <v>1</v>
      </c>
      <c r="AR38" s="335">
        <v>0</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1" t="s">
        <v>535</v>
      </c>
      <c r="AL39" s="1212"/>
      <c r="AM39" s="1212"/>
      <c r="AN39" s="1213"/>
      <c r="AO39" s="343">
        <v>-164403</v>
      </c>
      <c r="AP39" s="343">
        <v>-5699</v>
      </c>
      <c r="AQ39" s="344">
        <v>-3092</v>
      </c>
      <c r="AR39" s="345">
        <v>84.3</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3">
        <v>-579864</v>
      </c>
      <c r="AP40" s="343">
        <v>-20099</v>
      </c>
      <c r="AQ40" s="344">
        <v>-27116</v>
      </c>
      <c r="AR40" s="345">
        <v>-25.9</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7" t="s">
        <v>298</v>
      </c>
      <c r="AL41" s="1218"/>
      <c r="AM41" s="1218"/>
      <c r="AN41" s="1219"/>
      <c r="AO41" s="343">
        <v>308411</v>
      </c>
      <c r="AP41" s="343">
        <v>10690</v>
      </c>
      <c r="AQ41" s="344">
        <v>12702</v>
      </c>
      <c r="AR41" s="345">
        <v>-15.8</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537</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539</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20" t="s">
        <v>506</v>
      </c>
      <c r="AN49" s="1222" t="s">
        <v>540</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21"/>
      <c r="AN50" s="359" t="s">
        <v>541</v>
      </c>
      <c r="AO50" s="360" t="s">
        <v>542</v>
      </c>
      <c r="AP50" s="361" t="s">
        <v>543</v>
      </c>
      <c r="AQ50" s="362" t="s">
        <v>544</v>
      </c>
      <c r="AR50" s="363"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546</v>
      </c>
      <c r="AL51" s="356"/>
      <c r="AM51" s="364">
        <v>3851319</v>
      </c>
      <c r="AN51" s="365">
        <v>131944</v>
      </c>
      <c r="AO51" s="366">
        <v>37.200000000000003</v>
      </c>
      <c r="AP51" s="367">
        <v>47738</v>
      </c>
      <c r="AQ51" s="368">
        <v>-4.4000000000000004</v>
      </c>
      <c r="AR51" s="369">
        <v>41.6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547</v>
      </c>
      <c r="AM52" s="372">
        <v>847595</v>
      </c>
      <c r="AN52" s="373">
        <v>29038</v>
      </c>
      <c r="AO52" s="374">
        <v>5.0999999999999996</v>
      </c>
      <c r="AP52" s="375">
        <v>24937</v>
      </c>
      <c r="AQ52" s="376">
        <v>-5.5</v>
      </c>
      <c r="AR52" s="377">
        <v>10.6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548</v>
      </c>
      <c r="AL53" s="356"/>
      <c r="AM53" s="364">
        <v>2518613</v>
      </c>
      <c r="AN53" s="365">
        <v>86098</v>
      </c>
      <c r="AO53" s="366">
        <v>-34.700000000000003</v>
      </c>
      <c r="AP53" s="367">
        <v>52191</v>
      </c>
      <c r="AQ53" s="368">
        <v>9.3000000000000007</v>
      </c>
      <c r="AR53" s="369">
        <v>-44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547</v>
      </c>
      <c r="AM54" s="372">
        <v>776832</v>
      </c>
      <c r="AN54" s="373">
        <v>26556</v>
      </c>
      <c r="AO54" s="374">
        <v>-8.5</v>
      </c>
      <c r="AP54" s="375">
        <v>24843</v>
      </c>
      <c r="AQ54" s="376">
        <v>-0.4</v>
      </c>
      <c r="AR54" s="377">
        <v>-8.1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549</v>
      </c>
      <c r="AL55" s="356"/>
      <c r="AM55" s="364">
        <v>2142275</v>
      </c>
      <c r="AN55" s="365">
        <v>73625</v>
      </c>
      <c r="AO55" s="366">
        <v>-14.5</v>
      </c>
      <c r="AP55" s="367">
        <v>47387</v>
      </c>
      <c r="AQ55" s="368">
        <v>-9.1999999999999993</v>
      </c>
      <c r="AR55" s="369">
        <v>-5.3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547</v>
      </c>
      <c r="AM56" s="372">
        <v>1153029</v>
      </c>
      <c r="AN56" s="373">
        <v>39627</v>
      </c>
      <c r="AO56" s="374">
        <v>49.2</v>
      </c>
      <c r="AP56" s="375">
        <v>24928</v>
      </c>
      <c r="AQ56" s="376">
        <v>0.3</v>
      </c>
      <c r="AR56" s="377">
        <v>48.9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550</v>
      </c>
      <c r="AL57" s="356"/>
      <c r="AM57" s="364">
        <v>3107086</v>
      </c>
      <c r="AN57" s="365">
        <v>107467</v>
      </c>
      <c r="AO57" s="366">
        <v>46</v>
      </c>
      <c r="AP57" s="367">
        <v>51264</v>
      </c>
      <c r="AQ57" s="368">
        <v>8.1999999999999993</v>
      </c>
      <c r="AR57" s="369">
        <v>37.799999999999997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547</v>
      </c>
      <c r="AM58" s="372">
        <v>1264945</v>
      </c>
      <c r="AN58" s="373">
        <v>43752</v>
      </c>
      <c r="AO58" s="374">
        <v>10.4</v>
      </c>
      <c r="AP58" s="375">
        <v>26040</v>
      </c>
      <c r="AQ58" s="376">
        <v>4.5</v>
      </c>
      <c r="AR58" s="377">
        <v>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551</v>
      </c>
      <c r="AL59" s="356"/>
      <c r="AM59" s="364">
        <v>2469746</v>
      </c>
      <c r="AN59" s="365">
        <v>85606</v>
      </c>
      <c r="AO59" s="366">
        <v>-20.3</v>
      </c>
      <c r="AP59" s="367">
        <v>52068</v>
      </c>
      <c r="AQ59" s="368">
        <v>1.6</v>
      </c>
      <c r="AR59" s="369">
        <v>-21.9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547</v>
      </c>
      <c r="AM60" s="372">
        <v>761435</v>
      </c>
      <c r="AN60" s="373">
        <v>26393</v>
      </c>
      <c r="AO60" s="374">
        <v>-39.700000000000003</v>
      </c>
      <c r="AP60" s="375">
        <v>26936</v>
      </c>
      <c r="AQ60" s="376">
        <v>3.4</v>
      </c>
      <c r="AR60" s="377">
        <v>-43.1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552</v>
      </c>
      <c r="AL61" s="378"/>
      <c r="AM61" s="379">
        <v>2817808</v>
      </c>
      <c r="AN61" s="380">
        <v>96948</v>
      </c>
      <c r="AO61" s="381">
        <v>2.7</v>
      </c>
      <c r="AP61" s="382">
        <v>50130</v>
      </c>
      <c r="AQ61" s="383">
        <v>1.1000000000000001</v>
      </c>
      <c r="AR61" s="369">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547</v>
      </c>
      <c r="AM62" s="372">
        <v>960767</v>
      </c>
      <c r="AN62" s="373">
        <v>33073</v>
      </c>
      <c r="AO62" s="374">
        <v>3.3</v>
      </c>
      <c r="AP62" s="375">
        <v>25537</v>
      </c>
      <c r="AQ62" s="376">
        <v>0.5</v>
      </c>
      <c r="AR62" s="377">
        <v>2.8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gQ2OwZL/z+ZxkaYGqCrv18U1Uu0Hdcs0AGCtDHYs4O4qBjY//j7NZkV99lcOEkycqjgQVo/gHomsm23iJZ5c3A==" saltValue="AjbbMUUI0g8onmyqPISaf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6" zoomScale="85" zoomScaleNormal="85" zoomScaleSheetLayoutView="55" workbookViewId="0">
      <selection activeCell="CP101" sqref="CP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20" spans="125:125" ht="13.5" hidden="1" customHeight="1" x14ac:dyDescent="0.15"/>
    <row r="121" spans="125:125" ht="13.5" hidden="1" customHeight="1" x14ac:dyDescent="0.15">
      <c r="DU121" s="290"/>
    </row>
  </sheetData>
  <sheetProtection algorithmName="SHA-512" hashValue="5xvX/hXIjX61Ukr/5f70Qw2ymu0CSS4psmRLbLfLF4EfefdVc06ryYNe99/o+ai9AvmkENFMJkYP0rkzHMW0Ow==" saltValue="jx5kclVx2Qu/0kP5xVUg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F82" zoomScaleNormal="100" zoomScaleSheetLayoutView="55" workbookViewId="0">
      <selection activeCell="CS98" sqref="CS9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sheetData>
  <sheetProtection algorithmName="SHA-512" hashValue="PureaTihArxVb6iO1VjXykizcE1WLLK8BA8NvYyT5tj7w3wPKPKmHWadXclr6Mh6YdUVU+YYxOQrhQttSwAH6Q==" saltValue="dt19QO2axnQfOmYWp8BS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33.53</v>
      </c>
      <c r="G47" s="12">
        <v>35.520000000000003</v>
      </c>
      <c r="H47" s="12">
        <v>43.68</v>
      </c>
      <c r="I47" s="12">
        <v>51.75</v>
      </c>
      <c r="J47" s="13">
        <v>52.94</v>
      </c>
    </row>
    <row r="48" spans="2:10" ht="57.75" customHeight="1" x14ac:dyDescent="0.15">
      <c r="B48" s="14"/>
      <c r="C48" s="1238" t="s">
        <v>4</v>
      </c>
      <c r="D48" s="1238"/>
      <c r="E48" s="1239"/>
      <c r="F48" s="15">
        <v>2.84</v>
      </c>
      <c r="G48" s="16">
        <v>5.57</v>
      </c>
      <c r="H48" s="16">
        <v>7.02</v>
      </c>
      <c r="I48" s="16">
        <v>8.89</v>
      </c>
      <c r="J48" s="17">
        <v>9.56</v>
      </c>
    </row>
    <row r="49" spans="2:10" ht="57.75" customHeight="1" thickBot="1" x14ac:dyDescent="0.2">
      <c r="B49" s="18"/>
      <c r="C49" s="1240" t="s">
        <v>5</v>
      </c>
      <c r="D49" s="1240"/>
      <c r="E49" s="1241"/>
      <c r="F49" s="19" t="s">
        <v>561</v>
      </c>
      <c r="G49" s="20">
        <v>4.95</v>
      </c>
      <c r="H49" s="20">
        <v>10.55</v>
      </c>
      <c r="I49" s="20">
        <v>10.08</v>
      </c>
      <c r="J49" s="21">
        <v>4.62</v>
      </c>
    </row>
    <row r="50" spans="2:10" ht="13.5" customHeight="1" x14ac:dyDescent="0.15"/>
  </sheetData>
  <sheetProtection algorithmName="SHA-512" hashValue="gqDl9TrSj87BKMYdpKktYs1PsbnmZT6zsXZPV+5v1TkmkXl37Y9PFer/onX9uV/yNqsrfPyS5nWwVIdpIlKAyg==" saltValue="RAH7Clf8lcPBu5l4mx8U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2022-09-06T08:07:59Z</cp:lastPrinted>
  <dcterms:created xsi:type="dcterms:W3CDTF">2022-02-02T07:48:48Z</dcterms:created>
  <dcterms:modified xsi:type="dcterms:W3CDTF">2022-09-07T03:05:04Z</dcterms:modified>
  <cp:category/>
</cp:coreProperties>
</file>