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05" yWindow="-105" windowWidth="20730" windowHeight="11760"/>
  </bookViews>
  <sheets>
    <sheet name="共同生活援助" sheetId="1" r:id="rId1"/>
  </sheets>
  <definedNames>
    <definedName name="_xlnm.Print_Area" localSheetId="0">共同生活援助!$A$1:$X$46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G6" i="1"/>
  <c r="E33" i="1" l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I32" i="1"/>
  <c r="E9" i="1"/>
  <c r="F9" i="1" s="1"/>
  <c r="G9" i="1" s="1"/>
  <c r="H9" i="1" s="1"/>
  <c r="I9" i="1" s="1"/>
  <c r="J9" i="1" s="1"/>
  <c r="K9" i="1" s="1"/>
  <c r="L9" i="1" s="1"/>
  <c r="M9" i="1" s="1"/>
  <c r="N9" i="1" s="1"/>
  <c r="O9" i="1" s="1"/>
  <c r="I8" i="1"/>
  <c r="O40" i="1" l="1"/>
  <c r="N40" i="1"/>
  <c r="M40" i="1"/>
  <c r="L40" i="1"/>
  <c r="K40" i="1"/>
  <c r="J40" i="1"/>
  <c r="I40" i="1"/>
  <c r="H40" i="1"/>
  <c r="G40" i="1"/>
  <c r="F40" i="1"/>
  <c r="E40" i="1"/>
  <c r="D40" i="1"/>
  <c r="Q39" i="1"/>
  <c r="Q38" i="1"/>
  <c r="Q37" i="1"/>
  <c r="Q36" i="1"/>
  <c r="Q35" i="1"/>
  <c r="Q34" i="1"/>
  <c r="Q11" i="1"/>
  <c r="Q40" i="1" l="1"/>
  <c r="U34" i="1" s="1"/>
  <c r="D45" i="1" s="1"/>
  <c r="H45" i="1" s="1"/>
  <c r="O16" i="1"/>
  <c r="N16" i="1"/>
  <c r="M16" i="1"/>
  <c r="L16" i="1"/>
  <c r="K16" i="1"/>
  <c r="J16" i="1"/>
  <c r="I16" i="1"/>
  <c r="H16" i="1"/>
  <c r="G16" i="1"/>
  <c r="F16" i="1"/>
  <c r="E16" i="1"/>
  <c r="D16" i="1"/>
  <c r="Q15" i="1"/>
  <c r="N22" i="1" s="1"/>
  <c r="R22" i="1" s="1"/>
  <c r="Q14" i="1"/>
  <c r="N21" i="1" s="1"/>
  <c r="R21" i="1" s="1"/>
  <c r="Q13" i="1"/>
  <c r="N20" i="1" s="1"/>
  <c r="R20" i="1" s="1"/>
  <c r="Q12" i="1"/>
  <c r="N19" i="1" s="1"/>
  <c r="R19" i="1" s="1"/>
  <c r="Q10" i="1"/>
  <c r="R23" i="1" l="1"/>
  <c r="D43" i="1"/>
  <c r="H43" i="1" s="1"/>
  <c r="D46" i="1"/>
  <c r="H46" i="1" s="1"/>
  <c r="D44" i="1"/>
  <c r="H44" i="1" s="1"/>
  <c r="Q16" i="1"/>
  <c r="U10" i="1" s="1"/>
  <c r="D21" i="1" l="1"/>
  <c r="H21" i="1" s="1"/>
  <c r="D20" i="1"/>
  <c r="H20" i="1" s="1"/>
  <c r="D19" i="1"/>
  <c r="H19" i="1" s="1"/>
</calcChain>
</file>

<file path=xl/comments1.xml><?xml version="1.0" encoding="utf-8"?>
<comments xmlns="http://schemas.openxmlformats.org/spreadsheetml/2006/main">
  <authors>
    <author>作成者</author>
  </authors>
  <commentLis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まずは
こちらを入力してください</t>
        </r>
      </text>
    </comment>
    <comment ref="E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まずは
こちらを入力してください</t>
        </r>
      </text>
    </comment>
  </commentList>
</comments>
</file>

<file path=xl/sharedStrings.xml><?xml version="1.0" encoding="utf-8"?>
<sst xmlns="http://schemas.openxmlformats.org/spreadsheetml/2006/main" count="137" uniqueCount="60">
  <si>
    <t>区分２</t>
    <rPh sb="0" eb="2">
      <t>クブン</t>
    </rPh>
    <phoneticPr fontId="4"/>
  </si>
  <si>
    <t>ア</t>
  </si>
  <si>
    <t>区分３</t>
    <rPh sb="0" eb="2">
      <t>クブン</t>
    </rPh>
    <phoneticPr fontId="4"/>
  </si>
  <si>
    <t>イ</t>
  </si>
  <si>
    <t>区分４</t>
    <rPh sb="0" eb="2">
      <t>クブン</t>
    </rPh>
    <phoneticPr fontId="4"/>
  </si>
  <si>
    <t>ウ</t>
  </si>
  <si>
    <t>区分５</t>
    <rPh sb="0" eb="2">
      <t>クブン</t>
    </rPh>
    <phoneticPr fontId="4"/>
  </si>
  <si>
    <t>エ</t>
  </si>
  <si>
    <t>区分６</t>
    <rPh sb="0" eb="2">
      <t>クブン</t>
    </rPh>
    <phoneticPr fontId="4"/>
  </si>
  <si>
    <t>オ</t>
  </si>
  <si>
    <t>計</t>
    <rPh sb="0" eb="1">
      <t>ケイ</t>
    </rPh>
    <phoneticPr fontId="4"/>
  </si>
  <si>
    <t>カ</t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</si>
  <si>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5"/>
  </si>
  <si>
    <t>人員配置</t>
    <rPh sb="0" eb="2">
      <t>ジンイン</t>
    </rPh>
    <rPh sb="2" eb="4">
      <t>ハイチ</t>
    </rPh>
    <phoneticPr fontId="5"/>
  </si>
  <si>
    <t>必要処遇職員数</t>
    <rPh sb="0" eb="2">
      <t>ヒツヨウ</t>
    </rPh>
    <rPh sb="2" eb="4">
      <t>ショグウ</t>
    </rPh>
    <rPh sb="4" eb="6">
      <t>ショクイン</t>
    </rPh>
    <rPh sb="6" eb="7">
      <t>スウ</t>
    </rPh>
    <phoneticPr fontId="5"/>
  </si>
  <si>
    <t>人　　÷</t>
    <rPh sb="0" eb="1">
      <t>ニン</t>
    </rPh>
    <phoneticPr fontId="5"/>
  </si>
  <si>
    <t>6:1</t>
  </si>
  <si>
    <t xml:space="preserve"> 　＝</t>
    <phoneticPr fontId="5"/>
  </si>
  <si>
    <t xml:space="preserve"> 人</t>
    <rPh sb="1" eb="2">
      <t>ニン</t>
    </rPh>
    <phoneticPr fontId="5"/>
  </si>
  <si>
    <t>事業所名：</t>
    <rPh sb="0" eb="3">
      <t>ジギョウショ</t>
    </rPh>
    <rPh sb="3" eb="4">
      <t>ナ</t>
    </rPh>
    <phoneticPr fontId="4"/>
  </si>
  <si>
    <t>【単位：人】</t>
    <rPh sb="1" eb="3">
      <t>タンイ</t>
    </rPh>
    <rPh sb="4" eb="5">
      <t>ニン</t>
    </rPh>
    <phoneticPr fontId="4"/>
  </si>
  <si>
    <t>1日あたり平均利用者数（小数点第2位以下を切り上げる）</t>
    <rPh sb="1" eb="2">
      <t>ヒ</t>
    </rPh>
    <rPh sb="5" eb="7">
      <t>ヘイキン</t>
    </rPh>
    <rPh sb="7" eb="9">
      <t>リヨウ</t>
    </rPh>
    <rPh sb="9" eb="10">
      <t>シャ</t>
    </rPh>
    <rPh sb="10" eb="11">
      <t>スウ</t>
    </rPh>
    <rPh sb="12" eb="15">
      <t>ショウスウテン</t>
    </rPh>
    <rPh sb="15" eb="16">
      <t>ダイ</t>
    </rPh>
    <rPh sb="17" eb="18">
      <t>イ</t>
    </rPh>
    <rPh sb="18" eb="20">
      <t>イカ</t>
    </rPh>
    <rPh sb="21" eb="22">
      <t>キ</t>
    </rPh>
    <rPh sb="23" eb="24">
      <t>ア</t>
    </rPh>
    <phoneticPr fontId="4"/>
  </si>
  <si>
    <t>利用者
延数計</t>
    <rPh sb="0" eb="3">
      <t>リヨウシャ</t>
    </rPh>
    <rPh sb="4" eb="5">
      <t>ノ</t>
    </rPh>
    <rPh sb="5" eb="6">
      <t>スウ</t>
    </rPh>
    <rPh sb="6" eb="7">
      <t>ケイ</t>
    </rPh>
    <phoneticPr fontId="4"/>
  </si>
  <si>
    <t>Ａ　
（人）</t>
    <rPh sb="4" eb="5">
      <t>ニン</t>
    </rPh>
    <phoneticPr fontId="4"/>
  </si>
  <si>
    <t>Ｂ　
（日）</t>
    <rPh sb="4" eb="5">
      <t>ヒ</t>
    </rPh>
    <phoneticPr fontId="4"/>
  </si>
  <si>
    <t>延べ開所
日　　数</t>
    <rPh sb="0" eb="1">
      <t>ノ</t>
    </rPh>
    <rPh sb="2" eb="4">
      <t>カイショ</t>
    </rPh>
    <rPh sb="5" eb="6">
      <t>ニチ</t>
    </rPh>
    <rPh sb="8" eb="9">
      <t>スウ</t>
    </rPh>
    <phoneticPr fontId="4"/>
  </si>
  <si>
    <t>障害支援
区　　分</t>
    <rPh sb="0" eb="2">
      <t>ショウガイ</t>
    </rPh>
    <rPh sb="2" eb="4">
      <t>シエン</t>
    </rPh>
    <rPh sb="5" eb="6">
      <t>ク</t>
    </rPh>
    <rPh sb="8" eb="9">
      <t>ブン</t>
    </rPh>
    <phoneticPr fontId="5"/>
  </si>
  <si>
    <t>区分１以下</t>
    <rPh sb="0" eb="2">
      <t>クブン</t>
    </rPh>
    <rPh sb="3" eb="5">
      <t>イカ</t>
    </rPh>
    <phoneticPr fontId="4"/>
  </si>
  <si>
    <t>世話人</t>
    <rPh sb="0" eb="3">
      <t>セワニン</t>
    </rPh>
    <phoneticPr fontId="4"/>
  </si>
  <si>
    <t>サービス費Ⅰ</t>
    <rPh sb="4" eb="5">
      <t>ヒ</t>
    </rPh>
    <phoneticPr fontId="11"/>
  </si>
  <si>
    <t>サービス費Ⅱ</t>
    <rPh sb="4" eb="5">
      <t>ヒ</t>
    </rPh>
    <phoneticPr fontId="11"/>
  </si>
  <si>
    <t>サービス費Ⅲ</t>
    <rPh sb="4" eb="5">
      <t>ヒ</t>
    </rPh>
    <phoneticPr fontId="11"/>
  </si>
  <si>
    <t>4:1</t>
    <phoneticPr fontId="3"/>
  </si>
  <si>
    <t>5:1</t>
    <phoneticPr fontId="3"/>
  </si>
  <si>
    <t>6:1</t>
    <phoneticPr fontId="3"/>
  </si>
  <si>
    <t>キ</t>
    <phoneticPr fontId="3"/>
  </si>
  <si>
    <t>障害
支援
区分</t>
    <rPh sb="0" eb="2">
      <t>ショウガイ</t>
    </rPh>
    <rPh sb="3" eb="5">
      <t>シエン</t>
    </rPh>
    <rPh sb="6" eb="8">
      <t>クブン</t>
    </rPh>
    <phoneticPr fontId="3"/>
  </si>
  <si>
    <t>生　活
支援員</t>
    <rPh sb="0" eb="1">
      <t>セイ</t>
    </rPh>
    <rPh sb="2" eb="3">
      <t>カツ</t>
    </rPh>
    <rPh sb="4" eb="7">
      <t>シエンイン</t>
    </rPh>
    <phoneticPr fontId="4"/>
  </si>
  <si>
    <t>9:1</t>
    <phoneticPr fontId="3"/>
  </si>
  <si>
    <t>2.5:1</t>
    <phoneticPr fontId="3"/>
  </si>
  <si>
    <t>ク</t>
    <phoneticPr fontId="3"/>
  </si>
  <si>
    <t>ケ</t>
    <phoneticPr fontId="3"/>
  </si>
  <si>
    <t>コ</t>
    <phoneticPr fontId="3"/>
  </si>
  <si>
    <t>サ</t>
    <phoneticPr fontId="3"/>
  </si>
  <si>
    <t>人</t>
    <rPh sb="0" eb="1">
      <t>ニン</t>
    </rPh>
    <phoneticPr fontId="3"/>
  </si>
  <si>
    <t>区分３・４・５・６ごとの必要人員の合計（ク＋ケ＋コ＋サ）</t>
    <phoneticPr fontId="3"/>
  </si>
  <si>
    <t>　平均利用者数・人員計算表（共同生活援助用）</t>
    <rPh sb="1" eb="3">
      <t>ヘイキン</t>
    </rPh>
    <rPh sb="3" eb="5">
      <t>リヨウ</t>
    </rPh>
    <rPh sb="5" eb="6">
      <t>シャ</t>
    </rPh>
    <rPh sb="6" eb="7">
      <t>スウ</t>
    </rPh>
    <rPh sb="8" eb="10">
      <t>ジンイン</t>
    </rPh>
    <rPh sb="10" eb="12">
      <t>ケイサン</t>
    </rPh>
    <rPh sb="12" eb="13">
      <t>ヒョウ</t>
    </rPh>
    <rPh sb="14" eb="20">
      <t>キョウドウセイカツエンジョ</t>
    </rPh>
    <rPh sb="20" eb="21">
      <t>ヨウ</t>
    </rPh>
    <phoneticPr fontId="4"/>
  </si>
  <si>
    <t>（包括型）</t>
    <rPh sb="1" eb="4">
      <t>ホウカツガタ</t>
    </rPh>
    <phoneticPr fontId="3"/>
  </si>
  <si>
    <t>（外部サービス利用型）</t>
    <rPh sb="1" eb="3">
      <t>ガイブ</t>
    </rPh>
    <rPh sb="7" eb="10">
      <t>リヨウガタ</t>
    </rPh>
    <phoneticPr fontId="3"/>
  </si>
  <si>
    <t>10:1</t>
    <phoneticPr fontId="3"/>
  </si>
  <si>
    <t>サービス費Ⅲ</t>
  </si>
  <si>
    <t>サービス費Ⅳ</t>
    <rPh sb="4" eb="5">
      <t>ヒ</t>
    </rPh>
    <phoneticPr fontId="11"/>
  </si>
  <si>
    <t>※黄色セルを入力してください。</t>
    <rPh sb="1" eb="3">
      <t>キイロ</t>
    </rPh>
    <rPh sb="6" eb="8">
      <t>ニュウリョク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</si>
  <si>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</si>
  <si>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</si>
  <si>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～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</si>
  <si>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</si>
  <si>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</si>
  <si>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指定日から６か月以上経過</t>
    <rPh sb="0" eb="3">
      <t>シテイビ</t>
    </rPh>
    <rPh sb="7" eb="8">
      <t>ゲツ</t>
    </rPh>
    <rPh sb="8" eb="10">
      <t>イジョウ</t>
    </rPh>
    <rPh sb="10" eb="12">
      <t>ケイカ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</si>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</sst>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0.0_ "/>
    <numFmt numFmtId="178" formatCode="0&quot;月&quot;"/>
    <numFmt numFmtId="179" formatCode="#,##0&quot;月&quot;"/>
  </numFmts>
  <fonts count="2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i/>
      <sz val="18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55">
    <xf numFmtId="0" fontId="0" fillId="0" borderId="0" xfId="0"/>
    <xf numFmtId="0" fontId="7" fillId="2" borderId="5" xfId="2" applyFont="1" applyFill="1" applyBorder="1" applyAlignment="1">
      <alignment horizontal="center" vertical="center"/>
    </xf>
    <xf numFmtId="0" fontId="7" fillId="2" borderId="0" xfId="2" applyFont="1" applyFill="1">
      <alignment vertical="center"/>
    </xf>
    <xf numFmtId="176" fontId="7" fillId="2" borderId="37" xfId="2" applyNumberFormat="1" applyFont="1" applyFill="1" applyBorder="1">
      <alignment vertical="center"/>
    </xf>
    <xf numFmtId="0" fontId="7" fillId="2" borderId="37" xfId="2" applyFont="1" applyFill="1" applyBorder="1">
      <alignment vertical="center"/>
    </xf>
    <xf numFmtId="0" fontId="7" fillId="2" borderId="15" xfId="2" applyFont="1" applyFill="1" applyBorder="1">
      <alignment vertical="center"/>
    </xf>
    <xf numFmtId="176" fontId="7" fillId="2" borderId="39" xfId="2" applyNumberFormat="1" applyFont="1" applyFill="1" applyBorder="1">
      <alignment vertical="center"/>
    </xf>
    <xf numFmtId="0" fontId="7" fillId="2" borderId="39" xfId="2" applyFont="1" applyFill="1" applyBorder="1">
      <alignment vertical="center"/>
    </xf>
    <xf numFmtId="0" fontId="7" fillId="2" borderId="21" xfId="2" applyFont="1" applyFill="1" applyBorder="1">
      <alignment vertical="center"/>
    </xf>
    <xf numFmtId="176" fontId="7" fillId="2" borderId="41" xfId="2" applyNumberFormat="1" applyFont="1" applyFill="1" applyBorder="1">
      <alignment vertical="center"/>
    </xf>
    <xf numFmtId="0" fontId="7" fillId="2" borderId="32" xfId="2" applyFont="1" applyFill="1" applyBorder="1">
      <alignment vertical="center"/>
    </xf>
    <xf numFmtId="0" fontId="7" fillId="2" borderId="30" xfId="2" applyFont="1" applyFill="1" applyBorder="1">
      <alignment vertical="center"/>
    </xf>
    <xf numFmtId="0" fontId="15" fillId="2" borderId="0" xfId="0" applyFont="1" applyFill="1"/>
    <xf numFmtId="0" fontId="16" fillId="2" borderId="0" xfId="2" applyFont="1" applyFill="1" applyAlignment="1">
      <alignment vertical="center"/>
    </xf>
    <xf numFmtId="0" fontId="16" fillId="2" borderId="0" xfId="2" applyFont="1" applyFill="1">
      <alignment vertical="center"/>
    </xf>
    <xf numFmtId="0" fontId="7" fillId="2" borderId="0" xfId="2" applyFont="1" applyFill="1" applyBorder="1">
      <alignment vertical="center"/>
    </xf>
    <xf numFmtId="0" fontId="15" fillId="2" borderId="0" xfId="0" applyFont="1" applyFill="1" applyBorder="1" applyAlignment="1">
      <alignment vertical="center"/>
    </xf>
    <xf numFmtId="0" fontId="7" fillId="2" borderId="6" xfId="2" applyFont="1" applyFill="1" applyBorder="1">
      <alignment vertical="center"/>
    </xf>
    <xf numFmtId="0" fontId="15" fillId="2" borderId="0" xfId="0" applyFont="1" applyFill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3" fillId="2" borderId="0" xfId="2" applyFont="1" applyFill="1" applyAlignment="1">
      <alignment horizontal="right" vertical="center"/>
    </xf>
    <xf numFmtId="0" fontId="14" fillId="2" borderId="0" xfId="2" applyFont="1" applyFill="1" applyAlignment="1">
      <alignment horizontal="right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distributed" vertical="center"/>
    </xf>
    <xf numFmtId="0" fontId="7" fillId="2" borderId="28" xfId="2" applyFont="1" applyFill="1" applyBorder="1" applyAlignment="1">
      <alignment horizontal="center" vertical="center"/>
    </xf>
    <xf numFmtId="0" fontId="7" fillId="2" borderId="32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distributed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vertical="center"/>
    </xf>
    <xf numFmtId="176" fontId="10" fillId="2" borderId="0" xfId="2" applyNumberFormat="1" applyFont="1" applyFill="1" applyBorder="1" applyAlignment="1">
      <alignment horizontal="center" vertical="center"/>
    </xf>
    <xf numFmtId="49" fontId="7" fillId="2" borderId="3" xfId="2" applyNumberFormat="1" applyFont="1" applyFill="1" applyBorder="1" applyAlignment="1">
      <alignment horizontal="center" vertical="center"/>
    </xf>
    <xf numFmtId="49" fontId="7" fillId="2" borderId="0" xfId="2" applyNumberFormat="1" applyFont="1" applyFill="1" applyBorder="1" applyAlignment="1">
      <alignment horizontal="center" vertical="center"/>
    </xf>
    <xf numFmtId="0" fontId="10" fillId="2" borderId="0" xfId="2" applyFont="1" applyFill="1" applyBorder="1">
      <alignment vertical="center"/>
    </xf>
    <xf numFmtId="49" fontId="7" fillId="2" borderId="32" xfId="2" applyNumberFormat="1" applyFont="1" applyFill="1" applyBorder="1" applyAlignment="1">
      <alignment horizontal="center" vertical="center"/>
    </xf>
    <xf numFmtId="0" fontId="12" fillId="2" borderId="0" xfId="2" applyFont="1" applyFill="1" applyBorder="1">
      <alignment vertical="center"/>
    </xf>
    <xf numFmtId="176" fontId="7" fillId="2" borderId="37" xfId="2" applyNumberFormat="1" applyFont="1" applyFill="1" applyBorder="1" applyAlignment="1">
      <alignment vertical="center"/>
    </xf>
    <xf numFmtId="49" fontId="7" fillId="2" borderId="37" xfId="2" applyNumberFormat="1" applyFont="1" applyFill="1" applyBorder="1" applyAlignment="1">
      <alignment horizontal="center" vertical="center"/>
    </xf>
    <xf numFmtId="177" fontId="7" fillId="2" borderId="37" xfId="2" applyNumberFormat="1" applyFont="1" applyFill="1" applyBorder="1">
      <alignment vertical="center"/>
    </xf>
    <xf numFmtId="0" fontId="7" fillId="2" borderId="5" xfId="2" applyFont="1" applyFill="1" applyBorder="1">
      <alignment vertical="center"/>
    </xf>
    <xf numFmtId="49" fontId="7" fillId="2" borderId="39" xfId="2" applyNumberFormat="1" applyFont="1" applyFill="1" applyBorder="1" applyAlignment="1">
      <alignment horizontal="center" vertical="center"/>
    </xf>
    <xf numFmtId="177" fontId="7" fillId="2" borderId="39" xfId="2" applyNumberFormat="1" applyFont="1" applyFill="1" applyBorder="1">
      <alignment vertical="center"/>
    </xf>
    <xf numFmtId="49" fontId="7" fillId="2" borderId="41" xfId="2" applyNumberFormat="1" applyFont="1" applyFill="1" applyBorder="1" applyAlignment="1">
      <alignment horizontal="center" vertical="center"/>
    </xf>
    <xf numFmtId="0" fontId="7" fillId="2" borderId="41" xfId="2" applyFont="1" applyFill="1" applyBorder="1">
      <alignment vertical="center"/>
    </xf>
    <xf numFmtId="177" fontId="7" fillId="2" borderId="41" xfId="2" applyNumberFormat="1" applyFont="1" applyFill="1" applyBorder="1">
      <alignment vertical="center"/>
    </xf>
    <xf numFmtId="0" fontId="7" fillId="2" borderId="29" xfId="2" applyFont="1" applyFill="1" applyBorder="1">
      <alignment vertical="center"/>
    </xf>
    <xf numFmtId="49" fontId="6" fillId="2" borderId="0" xfId="2" applyNumberFormat="1" applyFont="1" applyFill="1" applyBorder="1" applyAlignment="1">
      <alignment horizontal="center" vertical="center"/>
    </xf>
    <xf numFmtId="0" fontId="8" fillId="2" borderId="0" xfId="2" applyFont="1" applyFill="1" applyBorder="1">
      <alignment vertical="center"/>
    </xf>
    <xf numFmtId="0" fontId="9" fillId="2" borderId="0" xfId="2" applyFont="1" applyFill="1" applyBorder="1">
      <alignment vertical="center"/>
    </xf>
    <xf numFmtId="0" fontId="7" fillId="2" borderId="4" xfId="2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7" fillId="2" borderId="16" xfId="2" applyFont="1" applyFill="1" applyBorder="1" applyAlignment="1">
      <alignment horizontal="center" vertical="center"/>
    </xf>
    <xf numFmtId="0" fontId="7" fillId="2" borderId="23" xfId="2" applyFont="1" applyFill="1" applyBorder="1" applyAlignment="1">
      <alignment horizontal="center" vertical="center"/>
    </xf>
    <xf numFmtId="0" fontId="7" fillId="2" borderId="42" xfId="2" applyFont="1" applyFill="1" applyBorder="1" applyAlignment="1">
      <alignment horizontal="distributed" vertical="center"/>
    </xf>
    <xf numFmtId="49" fontId="6" fillId="2" borderId="42" xfId="2" applyNumberFormat="1" applyFont="1" applyFill="1" applyBorder="1" applyAlignment="1">
      <alignment horizontal="center" vertical="center"/>
    </xf>
    <xf numFmtId="0" fontId="7" fillId="2" borderId="42" xfId="2" applyFont="1" applyFill="1" applyBorder="1" applyAlignment="1">
      <alignment horizontal="center" vertical="center"/>
    </xf>
    <xf numFmtId="0" fontId="8" fillId="2" borderId="42" xfId="2" applyFont="1" applyFill="1" applyBorder="1">
      <alignment vertical="center"/>
    </xf>
    <xf numFmtId="0" fontId="9" fillId="2" borderId="42" xfId="2" applyFont="1" applyFill="1" applyBorder="1">
      <alignment vertical="center"/>
    </xf>
    <xf numFmtId="0" fontId="10" fillId="2" borderId="42" xfId="2" applyFont="1" applyFill="1" applyBorder="1" applyAlignment="1">
      <alignment horizontal="center" vertical="center"/>
    </xf>
    <xf numFmtId="0" fontId="10" fillId="2" borderId="42" xfId="2" applyFont="1" applyFill="1" applyBorder="1" applyAlignment="1">
      <alignment vertical="center"/>
    </xf>
    <xf numFmtId="176" fontId="10" fillId="2" borderId="42" xfId="2" applyNumberFormat="1" applyFont="1" applyFill="1" applyBorder="1" applyAlignment="1">
      <alignment horizontal="center" vertical="center"/>
    </xf>
    <xf numFmtId="0" fontId="15" fillId="2" borderId="42" xfId="0" applyFont="1" applyFill="1" applyBorder="1"/>
    <xf numFmtId="0" fontId="17" fillId="2" borderId="0" xfId="2" applyFont="1" applyFill="1" applyAlignment="1">
      <alignment vertical="center"/>
    </xf>
    <xf numFmtId="0" fontId="18" fillId="2" borderId="0" xfId="0" applyFont="1" applyFill="1"/>
    <xf numFmtId="38" fontId="7" fillId="2" borderId="15" xfId="1" applyFont="1" applyFill="1" applyBorder="1" applyAlignment="1">
      <alignment vertical="center" shrinkToFit="1"/>
    </xf>
    <xf numFmtId="38" fontId="7" fillId="2" borderId="21" xfId="1" applyFont="1" applyFill="1" applyBorder="1" applyAlignment="1">
      <alignment vertical="center" shrinkToFit="1"/>
    </xf>
    <xf numFmtId="38" fontId="7" fillId="2" borderId="29" xfId="1" applyFont="1" applyFill="1" applyBorder="1" applyAlignment="1">
      <alignment vertical="center" shrinkToFit="1"/>
    </xf>
    <xf numFmtId="0" fontId="7" fillId="3" borderId="11" xfId="2" applyFont="1" applyFill="1" applyBorder="1" applyAlignment="1" applyProtection="1">
      <alignment vertical="center" shrinkToFit="1"/>
      <protection locked="0"/>
    </xf>
    <xf numFmtId="0" fontId="7" fillId="3" borderId="12" xfId="2" applyFont="1" applyFill="1" applyBorder="1" applyAlignment="1" applyProtection="1">
      <alignment vertical="center" shrinkToFit="1"/>
      <protection locked="0"/>
    </xf>
    <xf numFmtId="0" fontId="7" fillId="3" borderId="13" xfId="2" applyFont="1" applyFill="1" applyBorder="1" applyAlignment="1" applyProtection="1">
      <alignment vertical="center" shrinkToFit="1"/>
      <protection locked="0"/>
    </xf>
    <xf numFmtId="0" fontId="7" fillId="3" borderId="17" xfId="2" applyFont="1" applyFill="1" applyBorder="1" applyAlignment="1" applyProtection="1">
      <alignment vertical="center" shrinkToFit="1"/>
      <protection locked="0"/>
    </xf>
    <xf numFmtId="0" fontId="7" fillId="3" borderId="18" xfId="2" applyFont="1" applyFill="1" applyBorder="1" applyAlignment="1" applyProtection="1">
      <alignment vertical="center" shrinkToFit="1"/>
      <protection locked="0"/>
    </xf>
    <xf numFmtId="0" fontId="7" fillId="3" borderId="19" xfId="2" applyFont="1" applyFill="1" applyBorder="1" applyAlignment="1" applyProtection="1">
      <alignment vertical="center" shrinkToFit="1"/>
      <protection locked="0"/>
    </xf>
    <xf numFmtId="0" fontId="7" fillId="3" borderId="22" xfId="2" applyFont="1" applyFill="1" applyBorder="1" applyAlignment="1" applyProtection="1">
      <alignment vertical="center" shrinkToFit="1"/>
      <protection locked="0"/>
    </xf>
    <xf numFmtId="0" fontId="7" fillId="2" borderId="25" xfId="2" applyFont="1" applyFill="1" applyBorder="1" applyAlignment="1">
      <alignment vertical="center" shrinkToFit="1"/>
    </xf>
    <xf numFmtId="0" fontId="7" fillId="2" borderId="26" xfId="2" applyFont="1" applyFill="1" applyBorder="1" applyAlignment="1">
      <alignment vertical="center" shrinkToFit="1"/>
    </xf>
    <xf numFmtId="0" fontId="7" fillId="2" borderId="27" xfId="2" applyFont="1" applyFill="1" applyBorder="1" applyAlignment="1">
      <alignment vertical="center" shrinkToFit="1"/>
    </xf>
    <xf numFmtId="0" fontId="7" fillId="2" borderId="10" xfId="2" applyFont="1" applyFill="1" applyBorder="1" applyAlignment="1">
      <alignment horizontal="center" vertical="center" shrinkToFit="1"/>
    </xf>
    <xf numFmtId="0" fontId="7" fillId="2" borderId="16" xfId="2" applyFont="1" applyFill="1" applyBorder="1" applyAlignment="1">
      <alignment horizontal="center" vertical="center" shrinkToFit="1"/>
    </xf>
    <xf numFmtId="0" fontId="7" fillId="2" borderId="24" xfId="2" applyFont="1" applyFill="1" applyBorder="1" applyAlignment="1">
      <alignment horizontal="center" vertical="center" shrinkToFit="1"/>
    </xf>
    <xf numFmtId="0" fontId="12" fillId="2" borderId="0" xfId="2" applyFont="1" applyFill="1" applyBorder="1" applyAlignment="1">
      <alignment vertical="center" wrapText="1"/>
    </xf>
    <xf numFmtId="176" fontId="7" fillId="2" borderId="45" xfId="2" applyNumberFormat="1" applyFont="1" applyFill="1" applyBorder="1">
      <alignment vertical="center"/>
    </xf>
    <xf numFmtId="49" fontId="7" fillId="2" borderId="45" xfId="2" applyNumberFormat="1" applyFont="1" applyFill="1" applyBorder="1" applyAlignment="1">
      <alignment horizontal="center" vertical="center"/>
    </xf>
    <xf numFmtId="0" fontId="7" fillId="2" borderId="45" xfId="2" applyFont="1" applyFill="1" applyBorder="1">
      <alignment vertical="center"/>
    </xf>
    <xf numFmtId="0" fontId="7" fillId="2" borderId="44" xfId="2" applyFont="1" applyFill="1" applyBorder="1">
      <alignment vertical="center"/>
    </xf>
    <xf numFmtId="176" fontId="7" fillId="2" borderId="1" xfId="2" applyNumberFormat="1" applyFont="1" applyFill="1" applyBorder="1" applyAlignment="1">
      <alignment vertical="center"/>
    </xf>
    <xf numFmtId="176" fontId="7" fillId="2" borderId="3" xfId="2" applyNumberFormat="1" applyFont="1" applyFill="1" applyBorder="1">
      <alignment vertical="center"/>
    </xf>
    <xf numFmtId="176" fontId="7" fillId="2" borderId="43" xfId="2" applyNumberFormat="1" applyFont="1" applyFill="1" applyBorder="1">
      <alignment vertical="center"/>
    </xf>
    <xf numFmtId="176" fontId="7" fillId="2" borderId="20" xfId="2" applyNumberFormat="1" applyFont="1" applyFill="1" applyBorder="1">
      <alignment vertical="center"/>
    </xf>
    <xf numFmtId="0" fontId="15" fillId="2" borderId="30" xfId="0" applyFont="1" applyFill="1" applyBorder="1" applyAlignment="1">
      <alignment vertical="center"/>
    </xf>
    <xf numFmtId="0" fontId="7" fillId="2" borderId="49" xfId="2" applyFont="1" applyFill="1" applyBorder="1" applyAlignment="1">
      <alignment horizontal="center" vertical="center" shrinkToFit="1"/>
    </xf>
    <xf numFmtId="176" fontId="7" fillId="2" borderId="50" xfId="2" applyNumberFormat="1" applyFont="1" applyFill="1" applyBorder="1">
      <alignment vertical="center"/>
    </xf>
    <xf numFmtId="49" fontId="7" fillId="2" borderId="50" xfId="2" applyNumberFormat="1" applyFont="1" applyFill="1" applyBorder="1" applyAlignment="1">
      <alignment horizontal="center" vertical="center"/>
    </xf>
    <xf numFmtId="0" fontId="7" fillId="2" borderId="50" xfId="2" applyFont="1" applyFill="1" applyBorder="1">
      <alignment vertical="center"/>
    </xf>
    <xf numFmtId="0" fontId="7" fillId="2" borderId="51" xfId="2" applyFont="1" applyFill="1" applyBorder="1">
      <alignment vertical="center"/>
    </xf>
    <xf numFmtId="0" fontId="7" fillId="2" borderId="33" xfId="2" applyFont="1" applyFill="1" applyBorder="1" applyAlignment="1">
      <alignment vertical="center"/>
    </xf>
    <xf numFmtId="0" fontId="7" fillId="2" borderId="34" xfId="2" applyFont="1" applyFill="1" applyBorder="1" applyAlignment="1">
      <alignment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3" xfId="2" applyFont="1" applyFill="1" applyBorder="1" applyAlignment="1">
      <alignment horizontal="center" vertical="center"/>
    </xf>
    <xf numFmtId="0" fontId="7" fillId="3" borderId="33" xfId="2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/>
    </xf>
    <xf numFmtId="178" fontId="7" fillId="2" borderId="8" xfId="2" applyNumberFormat="1" applyFont="1" applyFill="1" applyBorder="1" applyAlignment="1" applyProtection="1">
      <alignment horizontal="center" vertical="center"/>
    </xf>
    <xf numFmtId="0" fontId="7" fillId="2" borderId="1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179" fontId="7" fillId="2" borderId="7" xfId="2" applyNumberFormat="1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>
      <alignment horizontal="left" vertical="center"/>
    </xf>
    <xf numFmtId="0" fontId="7" fillId="2" borderId="36" xfId="2" applyFont="1" applyFill="1" applyBorder="1" applyAlignment="1">
      <alignment horizontal="center" vertical="center" wrapText="1"/>
    </xf>
    <xf numFmtId="0" fontId="7" fillId="2" borderId="38" xfId="2" applyFont="1" applyFill="1" applyBorder="1" applyAlignment="1">
      <alignment horizontal="center" vertical="center" wrapText="1"/>
    </xf>
    <xf numFmtId="0" fontId="7" fillId="2" borderId="40" xfId="2" applyFont="1" applyFill="1" applyBorder="1" applyAlignment="1">
      <alignment horizontal="center" vertical="center" wrapText="1"/>
    </xf>
    <xf numFmtId="0" fontId="7" fillId="2" borderId="52" xfId="2" applyFont="1" applyFill="1" applyBorder="1" applyAlignment="1">
      <alignment horizontal="center" vertical="center" wrapText="1"/>
    </xf>
    <xf numFmtId="0" fontId="7" fillId="2" borderId="53" xfId="2" applyFont="1" applyFill="1" applyBorder="1" applyAlignment="1">
      <alignment horizontal="center" vertical="center" wrapText="1"/>
    </xf>
    <xf numFmtId="177" fontId="7" fillId="2" borderId="53" xfId="2" applyNumberFormat="1" applyFont="1" applyFill="1" applyBorder="1" applyAlignment="1">
      <alignment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7" xfId="2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 wrapText="1"/>
    </xf>
    <xf numFmtId="177" fontId="7" fillId="2" borderId="37" xfId="2" applyNumberFormat="1" applyFont="1" applyFill="1" applyBorder="1">
      <alignment vertical="center"/>
    </xf>
    <xf numFmtId="177" fontId="7" fillId="2" borderId="39" xfId="2" applyNumberFormat="1" applyFont="1" applyFill="1" applyBorder="1">
      <alignment vertical="center"/>
    </xf>
    <xf numFmtId="177" fontId="7" fillId="2" borderId="45" xfId="2" applyNumberFormat="1" applyFont="1" applyFill="1" applyBorder="1">
      <alignment vertical="center"/>
    </xf>
    <xf numFmtId="177" fontId="7" fillId="2" borderId="50" xfId="2" applyNumberFormat="1" applyFont="1" applyFill="1" applyBorder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3" borderId="35" xfId="2" applyFont="1" applyFill="1" applyBorder="1" applyAlignment="1" applyProtection="1">
      <alignment horizontal="left" vertical="center" shrinkToFit="1"/>
      <protection locked="0"/>
    </xf>
    <xf numFmtId="0" fontId="7" fillId="3" borderId="33" xfId="2" applyFont="1" applyFill="1" applyBorder="1" applyAlignment="1" applyProtection="1">
      <alignment horizontal="left" vertical="center" shrinkToFit="1"/>
      <protection locked="0"/>
    </xf>
    <xf numFmtId="0" fontId="7" fillId="3" borderId="34" xfId="2" applyFont="1" applyFill="1" applyBorder="1" applyAlignment="1" applyProtection="1">
      <alignment horizontal="left" vertical="center" shrinkToFit="1"/>
      <protection locked="0"/>
    </xf>
    <xf numFmtId="0" fontId="6" fillId="2" borderId="4" xfId="2" applyFont="1" applyFill="1" applyBorder="1" applyAlignment="1">
      <alignment horizontal="left" vertical="center" wrapText="1" shrinkToFit="1"/>
    </xf>
    <xf numFmtId="0" fontId="6" fillId="2" borderId="31" xfId="2" applyFont="1" applyFill="1" applyBorder="1" applyAlignment="1">
      <alignment horizontal="left" vertical="center" wrapText="1" shrinkToFit="1"/>
    </xf>
    <xf numFmtId="0" fontId="7" fillId="2" borderId="2" xfId="2" applyFont="1" applyFill="1" applyBorder="1" applyAlignment="1">
      <alignment vertical="center"/>
    </xf>
    <xf numFmtId="0" fontId="7" fillId="2" borderId="6" xfId="2" applyFont="1" applyFill="1" applyBorder="1" applyAlignment="1">
      <alignment horizontal="center" vertical="center"/>
    </xf>
    <xf numFmtId="176" fontId="7" fillId="2" borderId="4" xfId="2" applyNumberFormat="1" applyFont="1" applyFill="1" applyBorder="1" applyAlignment="1">
      <alignment vertical="center" shrinkToFit="1"/>
    </xf>
    <xf numFmtId="176" fontId="7" fillId="2" borderId="9" xfId="2" applyNumberFormat="1" applyFont="1" applyFill="1" applyBorder="1" applyAlignment="1">
      <alignment vertical="center" shrinkToFit="1"/>
    </xf>
    <xf numFmtId="176" fontId="7" fillId="2" borderId="31" xfId="2" applyNumberFormat="1" applyFont="1" applyFill="1" applyBorder="1" applyAlignment="1">
      <alignment vertical="center" shrinkToFit="1"/>
    </xf>
    <xf numFmtId="0" fontId="7" fillId="2" borderId="36" xfId="2" applyFont="1" applyFill="1" applyBorder="1" applyAlignment="1">
      <alignment horizontal="center" vertical="center" wrapText="1" shrinkToFit="1"/>
    </xf>
    <xf numFmtId="0" fontId="7" fillId="2" borderId="38" xfId="2" applyFont="1" applyFill="1" applyBorder="1" applyAlignment="1">
      <alignment horizontal="center" vertical="center" wrapText="1" shrinkToFit="1"/>
    </xf>
    <xf numFmtId="0" fontId="7" fillId="2" borderId="38" xfId="2" applyFont="1" applyFill="1" applyBorder="1" applyAlignment="1">
      <alignment horizontal="center" vertical="center" shrinkToFit="1"/>
    </xf>
    <xf numFmtId="0" fontId="7" fillId="2" borderId="40" xfId="2" applyFont="1" applyFill="1" applyBorder="1" applyAlignment="1">
      <alignment horizontal="center" vertical="center" shrinkToFit="1"/>
    </xf>
    <xf numFmtId="0" fontId="7" fillId="3" borderId="4" xfId="2" applyFont="1" applyFill="1" applyBorder="1" applyAlignment="1" applyProtection="1">
      <alignment vertical="center" shrinkToFit="1"/>
      <protection locked="0"/>
    </xf>
    <xf numFmtId="0" fontId="7" fillId="3" borderId="9" xfId="2" applyFont="1" applyFill="1" applyBorder="1" applyAlignment="1" applyProtection="1">
      <alignment vertical="center" shrinkToFit="1"/>
      <protection locked="0"/>
    </xf>
    <xf numFmtId="0" fontId="7" fillId="3" borderId="31" xfId="2" applyFont="1" applyFill="1" applyBorder="1" applyAlignment="1" applyProtection="1">
      <alignment vertical="center" shrinkToFit="1"/>
      <protection locked="0"/>
    </xf>
    <xf numFmtId="0" fontId="13" fillId="2" borderId="0" xfId="2" applyFont="1" applyFill="1" applyAlignment="1" applyProtection="1">
      <alignment vertical="center"/>
      <protection locked="0"/>
    </xf>
    <xf numFmtId="0" fontId="13" fillId="2" borderId="32" xfId="2" applyFont="1" applyFill="1" applyBorder="1" applyAlignment="1" applyProtection="1">
      <alignment vertical="center"/>
      <protection locked="0"/>
    </xf>
    <xf numFmtId="0" fontId="19" fillId="2" borderId="0" xfId="2" applyFont="1" applyFill="1" applyAlignment="1" applyProtection="1">
      <alignment vertical="center"/>
      <protection locked="0"/>
    </xf>
    <xf numFmtId="0" fontId="11" fillId="2" borderId="0" xfId="2" applyFont="1" applyFill="1" applyAlignment="1" applyProtection="1">
      <alignment horizontal="center" vertical="center"/>
      <protection locked="0"/>
    </xf>
    <xf numFmtId="0" fontId="11" fillId="2" borderId="6" xfId="2" applyFont="1" applyFill="1" applyBorder="1" applyAlignment="1" applyProtection="1">
      <alignment horizontal="center" vertical="center"/>
      <protection locked="0"/>
    </xf>
    <xf numFmtId="0" fontId="16" fillId="3" borderId="54" xfId="2" applyFont="1" applyFill="1" applyBorder="1" applyAlignment="1" applyProtection="1">
      <alignment horizontal="center" vertical="center"/>
      <protection locked="0"/>
    </xf>
    <xf numFmtId="0" fontId="20" fillId="2" borderId="0" xfId="2" applyFont="1" applyFill="1">
      <alignment vertical="center"/>
    </xf>
    <xf numFmtId="0" fontId="21" fillId="2" borderId="0" xfId="2" applyFont="1" applyFill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fill>
        <patternFill patternType="mediumGray"/>
      </fill>
    </dxf>
    <dxf>
      <fill>
        <patternFill patternType="mediumGray"/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Z48"/>
  <sheetViews>
    <sheetView tabSelected="1" view="pageBreakPreview" zoomScaleNormal="70" zoomScaleSheetLayoutView="100" workbookViewId="0">
      <selection activeCell="G10" sqref="G10"/>
    </sheetView>
  </sheetViews>
  <sheetFormatPr defaultColWidth="9" defaultRowHeight="13.5"/>
  <cols>
    <col min="1" max="1" width="2.625" style="12" customWidth="1"/>
    <col min="2" max="2" width="10.5" style="12" customWidth="1"/>
    <col min="3" max="3" width="11.5" style="12" customWidth="1"/>
    <col min="4" max="15" width="10.75" style="12" customWidth="1"/>
    <col min="16" max="16" width="5.625" style="12" customWidth="1"/>
    <col min="17" max="17" width="9.125" style="12" customWidth="1"/>
    <col min="18" max="18" width="4.125" style="12" customWidth="1"/>
    <col min="19" max="19" width="11.625" style="12" customWidth="1"/>
    <col min="20" max="20" width="4.125" style="12" bestFit="1" customWidth="1"/>
    <col min="21" max="21" width="16.125" style="12" customWidth="1"/>
    <col min="22" max="16384" width="9" style="12"/>
  </cols>
  <sheetData>
    <row r="1" spans="2:26" ht="5.45" customHeight="1"/>
    <row r="2" spans="2:26">
      <c r="B2" s="18"/>
      <c r="C2" s="18"/>
      <c r="D2" s="18"/>
      <c r="E2" s="18"/>
    </row>
    <row r="3" spans="2:26" ht="3.6" customHeight="1" thickBot="1">
      <c r="B3" s="68"/>
    </row>
    <row r="4" spans="2:26" s="18" customFormat="1" ht="21" customHeight="1" thickBot="1">
      <c r="B4" s="67" t="s">
        <v>46</v>
      </c>
      <c r="C4" s="13"/>
      <c r="D4" s="14"/>
      <c r="E4" s="14"/>
      <c r="F4" s="14"/>
      <c r="G4" s="14"/>
      <c r="H4" s="14"/>
      <c r="I4" s="40" t="s">
        <v>52</v>
      </c>
      <c r="J4" s="16"/>
      <c r="K4" s="19"/>
      <c r="L4" s="19"/>
      <c r="M4" s="19"/>
      <c r="O4" s="19"/>
      <c r="P4" s="19"/>
      <c r="Q4" s="129" t="s">
        <v>19</v>
      </c>
      <c r="R4" s="129"/>
      <c r="S4" s="130"/>
      <c r="T4" s="131"/>
      <c r="U4" s="131"/>
      <c r="V4" s="132"/>
    </row>
    <row r="5" spans="2:26" s="18" customFormat="1" ht="20.25" customHeight="1" thickBot="1">
      <c r="B5" s="149" t="s">
        <v>47</v>
      </c>
      <c r="C5" s="147"/>
      <c r="D5" s="147"/>
      <c r="E5" s="14"/>
      <c r="F5" s="14"/>
      <c r="G5" s="14"/>
      <c r="H5" s="14"/>
      <c r="I5" s="15"/>
      <c r="J5" s="16"/>
      <c r="K5" s="15"/>
      <c r="L5" s="15"/>
      <c r="M5" s="2"/>
      <c r="O5" s="19"/>
      <c r="P5" s="19"/>
      <c r="Q5" s="20"/>
      <c r="R5" s="20"/>
      <c r="S5" s="20"/>
      <c r="T5" s="20"/>
      <c r="U5" s="20"/>
      <c r="V5" s="20"/>
      <c r="Z5" s="18" t="s">
        <v>59</v>
      </c>
    </row>
    <row r="6" spans="2:26" s="18" customFormat="1" ht="20.100000000000001" customHeight="1" thickBot="1">
      <c r="B6" s="150" t="s">
        <v>58</v>
      </c>
      <c r="C6" s="150"/>
      <c r="D6" s="151"/>
      <c r="E6" s="152"/>
      <c r="F6" s="2"/>
      <c r="G6" s="153" t="str">
        <f>IF(E6="","指定日から６か月経過していないため、定員×90％で計算","")</f>
        <v>指定日から６か月経過していないため、定員×90％で計算</v>
      </c>
      <c r="H6" s="154"/>
      <c r="I6" s="2"/>
      <c r="J6" s="16"/>
      <c r="K6" s="2"/>
      <c r="L6" s="2"/>
      <c r="M6" s="2"/>
      <c r="N6" s="2"/>
      <c r="O6" s="2"/>
      <c r="P6" s="2"/>
      <c r="Q6" s="2"/>
      <c r="R6" s="21"/>
      <c r="S6" s="21"/>
      <c r="T6" s="21"/>
      <c r="U6" s="21"/>
      <c r="V6" s="22" t="s">
        <v>20</v>
      </c>
    </row>
    <row r="7" spans="2:26" s="18" customFormat="1" ht="8.1" customHeight="1" thickBot="1">
      <c r="B7" s="149"/>
      <c r="C7" s="148"/>
      <c r="D7" s="148"/>
      <c r="E7" s="2"/>
      <c r="F7" s="2"/>
      <c r="G7" s="2"/>
      <c r="H7" s="2"/>
      <c r="I7" s="2"/>
      <c r="J7" s="10"/>
      <c r="K7" s="2"/>
      <c r="L7" s="2"/>
      <c r="M7" s="2"/>
      <c r="N7" s="2"/>
      <c r="O7" s="2"/>
      <c r="P7" s="2"/>
      <c r="Q7" s="2"/>
      <c r="R7" s="21"/>
      <c r="S7" s="21"/>
      <c r="T7" s="21"/>
      <c r="U7" s="21"/>
      <c r="V7" s="22"/>
    </row>
    <row r="8" spans="2:26" ht="30" customHeight="1" thickBot="1">
      <c r="B8" s="107"/>
      <c r="C8" s="109" t="s">
        <v>56</v>
      </c>
      <c r="D8" s="102" t="s">
        <v>53</v>
      </c>
      <c r="E8" s="104"/>
      <c r="F8" s="100" t="s">
        <v>54</v>
      </c>
      <c r="G8" s="100" t="s">
        <v>55</v>
      </c>
      <c r="H8" s="103" t="s">
        <v>53</v>
      </c>
      <c r="I8" s="105" t="str">
        <f>IF(E8+1=1,"",E8+1)</f>
        <v/>
      </c>
      <c r="J8" s="100" t="s">
        <v>54</v>
      </c>
      <c r="K8" s="100"/>
      <c r="L8" s="100"/>
      <c r="M8" s="100"/>
      <c r="N8" s="100"/>
      <c r="O8" s="101"/>
      <c r="P8" s="119" t="s">
        <v>22</v>
      </c>
      <c r="Q8" s="135"/>
      <c r="R8" s="23"/>
      <c r="S8" s="24" t="s">
        <v>25</v>
      </c>
      <c r="T8" s="23"/>
      <c r="U8" s="133" t="s">
        <v>21</v>
      </c>
    </row>
    <row r="9" spans="2:26" ht="54.75" customHeight="1" thickBot="1">
      <c r="B9" s="108"/>
      <c r="C9" s="110" t="s">
        <v>57</v>
      </c>
      <c r="D9" s="111"/>
      <c r="E9" s="106" t="str">
        <f>IF(D9="","",IF(D9=12,1,D9+1))</f>
        <v/>
      </c>
      <c r="F9" s="106" t="str">
        <f t="shared" ref="F9:O9" si="0">IF(E9="","",IF(E9=12,1,E9+1))</f>
        <v/>
      </c>
      <c r="G9" s="106" t="str">
        <f t="shared" si="0"/>
        <v/>
      </c>
      <c r="H9" s="106" t="str">
        <f t="shared" si="0"/>
        <v/>
      </c>
      <c r="I9" s="106" t="str">
        <f t="shared" si="0"/>
        <v/>
      </c>
      <c r="J9" s="106" t="str">
        <f t="shared" si="0"/>
        <v/>
      </c>
      <c r="K9" s="106" t="str">
        <f t="shared" si="0"/>
        <v/>
      </c>
      <c r="L9" s="106" t="str">
        <f t="shared" si="0"/>
        <v/>
      </c>
      <c r="M9" s="106" t="str">
        <f t="shared" si="0"/>
        <v/>
      </c>
      <c r="N9" s="106" t="str">
        <f t="shared" si="0"/>
        <v/>
      </c>
      <c r="O9" s="106" t="str">
        <f t="shared" si="0"/>
        <v/>
      </c>
      <c r="P9" s="120" t="s">
        <v>23</v>
      </c>
      <c r="Q9" s="136"/>
      <c r="R9" s="25"/>
      <c r="S9" s="25" t="s">
        <v>24</v>
      </c>
      <c r="T9" s="26"/>
      <c r="U9" s="134"/>
    </row>
    <row r="10" spans="2:26" ht="24" customHeight="1">
      <c r="B10" s="140" t="s">
        <v>26</v>
      </c>
      <c r="C10" s="82" t="s">
        <v>27</v>
      </c>
      <c r="D10" s="72"/>
      <c r="E10" s="73"/>
      <c r="F10" s="73"/>
      <c r="G10" s="73"/>
      <c r="H10" s="73"/>
      <c r="I10" s="74"/>
      <c r="J10" s="73"/>
      <c r="K10" s="73"/>
      <c r="L10" s="73"/>
      <c r="M10" s="73"/>
      <c r="N10" s="73"/>
      <c r="O10" s="74"/>
      <c r="P10" s="27" t="s">
        <v>1</v>
      </c>
      <c r="Q10" s="69">
        <f>SUM(D10:O10)</f>
        <v>0</v>
      </c>
      <c r="R10" s="17"/>
      <c r="S10" s="144"/>
      <c r="T10" s="19"/>
      <c r="U10" s="137" t="e">
        <f>ROUNDUP(+Q16/S10,1)</f>
        <v>#DIV/0!</v>
      </c>
    </row>
    <row r="11" spans="2:26" ht="24" customHeight="1">
      <c r="B11" s="141"/>
      <c r="C11" s="56" t="s">
        <v>0</v>
      </c>
      <c r="D11" s="75"/>
      <c r="E11" s="76"/>
      <c r="F11" s="76"/>
      <c r="G11" s="76"/>
      <c r="H11" s="76"/>
      <c r="I11" s="77"/>
      <c r="J11" s="76"/>
      <c r="K11" s="76"/>
      <c r="L11" s="76"/>
      <c r="M11" s="76"/>
      <c r="N11" s="76"/>
      <c r="O11" s="77"/>
      <c r="P11" s="28" t="s">
        <v>3</v>
      </c>
      <c r="Q11" s="70">
        <f t="shared" ref="Q11" si="1">SUM(D11:O11)</f>
        <v>0</v>
      </c>
      <c r="R11" s="17"/>
      <c r="S11" s="145"/>
      <c r="T11" s="19"/>
      <c r="U11" s="138"/>
    </row>
    <row r="12" spans="2:26" ht="24" customHeight="1">
      <c r="B12" s="142"/>
      <c r="C12" s="56" t="s">
        <v>2</v>
      </c>
      <c r="D12" s="75"/>
      <c r="E12" s="76"/>
      <c r="F12" s="76"/>
      <c r="G12" s="76"/>
      <c r="H12" s="76"/>
      <c r="I12" s="77"/>
      <c r="J12" s="76"/>
      <c r="K12" s="76"/>
      <c r="L12" s="76"/>
      <c r="M12" s="76"/>
      <c r="N12" s="76"/>
      <c r="O12" s="77"/>
      <c r="P12" s="28" t="s">
        <v>5</v>
      </c>
      <c r="Q12" s="70">
        <f t="shared" ref="Q12:Q15" si="2">SUM(D12:O12)</f>
        <v>0</v>
      </c>
      <c r="R12" s="17"/>
      <c r="S12" s="145"/>
      <c r="T12" s="19"/>
      <c r="U12" s="138"/>
    </row>
    <row r="13" spans="2:26" ht="24" customHeight="1">
      <c r="B13" s="142"/>
      <c r="C13" s="56" t="s">
        <v>4</v>
      </c>
      <c r="D13" s="75"/>
      <c r="E13" s="76"/>
      <c r="F13" s="76"/>
      <c r="G13" s="76"/>
      <c r="H13" s="76"/>
      <c r="I13" s="77"/>
      <c r="J13" s="76"/>
      <c r="K13" s="76"/>
      <c r="L13" s="76"/>
      <c r="M13" s="76"/>
      <c r="N13" s="76"/>
      <c r="O13" s="77"/>
      <c r="P13" s="28" t="s">
        <v>7</v>
      </c>
      <c r="Q13" s="70">
        <f t="shared" si="2"/>
        <v>0</v>
      </c>
      <c r="R13" s="17"/>
      <c r="S13" s="145"/>
      <c r="T13" s="19"/>
      <c r="U13" s="138"/>
    </row>
    <row r="14" spans="2:26" ht="24" customHeight="1">
      <c r="B14" s="142"/>
      <c r="C14" s="56" t="s">
        <v>6</v>
      </c>
      <c r="D14" s="78"/>
      <c r="E14" s="76"/>
      <c r="F14" s="76"/>
      <c r="G14" s="76"/>
      <c r="H14" s="76"/>
      <c r="I14" s="77"/>
      <c r="J14" s="76"/>
      <c r="K14" s="76"/>
      <c r="L14" s="76"/>
      <c r="M14" s="76"/>
      <c r="N14" s="76"/>
      <c r="O14" s="77"/>
      <c r="P14" s="28" t="s">
        <v>9</v>
      </c>
      <c r="Q14" s="70">
        <f t="shared" si="2"/>
        <v>0</v>
      </c>
      <c r="R14" s="17"/>
      <c r="S14" s="145"/>
      <c r="T14" s="19"/>
      <c r="U14" s="138"/>
    </row>
    <row r="15" spans="2:26" ht="24" customHeight="1">
      <c r="B15" s="142"/>
      <c r="C15" s="57" t="s">
        <v>8</v>
      </c>
      <c r="D15" s="78"/>
      <c r="E15" s="76"/>
      <c r="F15" s="76"/>
      <c r="G15" s="76"/>
      <c r="H15" s="76"/>
      <c r="I15" s="77"/>
      <c r="J15" s="76"/>
      <c r="K15" s="76"/>
      <c r="L15" s="76"/>
      <c r="M15" s="76"/>
      <c r="N15" s="76"/>
      <c r="O15" s="77"/>
      <c r="P15" s="28" t="s">
        <v>11</v>
      </c>
      <c r="Q15" s="70">
        <f t="shared" si="2"/>
        <v>0</v>
      </c>
      <c r="R15" s="17"/>
      <c r="S15" s="145"/>
      <c r="T15" s="19"/>
      <c r="U15" s="138"/>
    </row>
    <row r="16" spans="2:26" ht="24" customHeight="1" thickBot="1">
      <c r="B16" s="143"/>
      <c r="C16" s="29" t="s">
        <v>10</v>
      </c>
      <c r="D16" s="79">
        <f>SUM(D10:D15)</f>
        <v>0</v>
      </c>
      <c r="E16" s="80">
        <f t="shared" ref="E16:O16" si="3">SUM(E10:E15)</f>
        <v>0</v>
      </c>
      <c r="F16" s="80">
        <f t="shared" si="3"/>
        <v>0</v>
      </c>
      <c r="G16" s="80">
        <f t="shared" si="3"/>
        <v>0</v>
      </c>
      <c r="H16" s="80">
        <f>SUM(H10:H15)</f>
        <v>0</v>
      </c>
      <c r="I16" s="81">
        <f t="shared" si="3"/>
        <v>0</v>
      </c>
      <c r="J16" s="80">
        <f t="shared" si="3"/>
        <v>0</v>
      </c>
      <c r="K16" s="80">
        <f t="shared" si="3"/>
        <v>0</v>
      </c>
      <c r="L16" s="80">
        <f t="shared" si="3"/>
        <v>0</v>
      </c>
      <c r="M16" s="80">
        <f t="shared" si="3"/>
        <v>0</v>
      </c>
      <c r="N16" s="80">
        <f t="shared" si="3"/>
        <v>0</v>
      </c>
      <c r="O16" s="81">
        <f t="shared" si="3"/>
        <v>0</v>
      </c>
      <c r="P16" s="30" t="s">
        <v>35</v>
      </c>
      <c r="Q16" s="71">
        <f>SUM(Q10:Q15)</f>
        <v>0</v>
      </c>
      <c r="R16" s="11"/>
      <c r="S16" s="146"/>
      <c r="T16" s="31"/>
      <c r="U16" s="139"/>
    </row>
    <row r="17" spans="2:23" ht="13.5" customHeight="1">
      <c r="B17" s="32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20"/>
      <c r="Q17" s="15"/>
      <c r="R17" s="38"/>
      <c r="S17" s="33"/>
      <c r="T17" s="34"/>
      <c r="U17" s="35"/>
    </row>
    <row r="18" spans="2:23" ht="13.5" customHeight="1" thickBot="1">
      <c r="B18" s="32"/>
      <c r="C18" s="39"/>
      <c r="D18" s="112" t="s">
        <v>12</v>
      </c>
      <c r="E18" s="112"/>
      <c r="F18" s="15" t="s">
        <v>13</v>
      </c>
      <c r="G18" s="38"/>
      <c r="H18" s="40" t="s">
        <v>14</v>
      </c>
      <c r="I18" s="38"/>
      <c r="J18" s="37"/>
      <c r="K18" s="37"/>
      <c r="L18" s="37"/>
      <c r="M18" s="37"/>
      <c r="N18" s="112" t="s">
        <v>12</v>
      </c>
      <c r="O18" s="112"/>
      <c r="P18" s="15" t="s">
        <v>13</v>
      </c>
      <c r="Q18" s="38"/>
      <c r="R18" s="40" t="s">
        <v>14</v>
      </c>
      <c r="S18" s="38"/>
      <c r="T18" s="34"/>
      <c r="U18" s="35"/>
    </row>
    <row r="19" spans="2:23" ht="30" customHeight="1">
      <c r="B19" s="113" t="s">
        <v>28</v>
      </c>
      <c r="C19" s="82" t="s">
        <v>29</v>
      </c>
      <c r="D19" s="41" t="e">
        <f>+U10</f>
        <v>#DIV/0!</v>
      </c>
      <c r="E19" s="3" t="s">
        <v>15</v>
      </c>
      <c r="F19" s="42" t="s">
        <v>32</v>
      </c>
      <c r="G19" s="4" t="s">
        <v>17</v>
      </c>
      <c r="H19" s="43" t="e">
        <f>ROUNDUP(+D19/4,1)</f>
        <v>#DIV/0!</v>
      </c>
      <c r="I19" s="5" t="s">
        <v>18</v>
      </c>
      <c r="J19" s="44"/>
      <c r="K19" s="119" t="s">
        <v>37</v>
      </c>
      <c r="L19" s="122" t="s">
        <v>36</v>
      </c>
      <c r="M19" s="82" t="s">
        <v>2</v>
      </c>
      <c r="N19" s="90" t="e">
        <f>+Q12/$S$10</f>
        <v>#DIV/0!</v>
      </c>
      <c r="O19" s="91" t="s">
        <v>15</v>
      </c>
      <c r="P19" s="36" t="s">
        <v>38</v>
      </c>
      <c r="Q19" s="4" t="s">
        <v>17</v>
      </c>
      <c r="R19" s="125" t="e">
        <f>ROUNDUP(+N19/9,1)</f>
        <v>#DIV/0!</v>
      </c>
      <c r="S19" s="125"/>
      <c r="T19" s="5" t="s">
        <v>40</v>
      </c>
    </row>
    <row r="20" spans="2:23" ht="30" customHeight="1">
      <c r="B20" s="114"/>
      <c r="C20" s="83" t="s">
        <v>30</v>
      </c>
      <c r="D20" s="6" t="e">
        <f>+U10</f>
        <v>#DIV/0!</v>
      </c>
      <c r="E20" s="6" t="s">
        <v>15</v>
      </c>
      <c r="F20" s="45" t="s">
        <v>33</v>
      </c>
      <c r="G20" s="7" t="s">
        <v>17</v>
      </c>
      <c r="H20" s="46" t="e">
        <f>ROUNDUP(+D20/5,1)</f>
        <v>#DIV/0!</v>
      </c>
      <c r="I20" s="8" t="s">
        <v>18</v>
      </c>
      <c r="J20" s="1"/>
      <c r="K20" s="120"/>
      <c r="L20" s="123"/>
      <c r="M20" s="83" t="s">
        <v>4</v>
      </c>
      <c r="N20" s="93" t="e">
        <f t="shared" ref="N20:N22" si="4">+Q13/$S$10</f>
        <v>#DIV/0!</v>
      </c>
      <c r="O20" s="6" t="s">
        <v>15</v>
      </c>
      <c r="P20" s="45" t="s">
        <v>34</v>
      </c>
      <c r="Q20" s="7" t="s">
        <v>17</v>
      </c>
      <c r="R20" s="126" t="e">
        <f>ROUNDUP(+N20/6,1)</f>
        <v>#DIV/0!</v>
      </c>
      <c r="S20" s="126"/>
      <c r="T20" s="8" t="s">
        <v>41</v>
      </c>
    </row>
    <row r="21" spans="2:23" ht="30" customHeight="1" thickBot="1">
      <c r="B21" s="115"/>
      <c r="C21" s="84" t="s">
        <v>31</v>
      </c>
      <c r="D21" s="9" t="e">
        <f>+U10</f>
        <v>#DIV/0!</v>
      </c>
      <c r="E21" s="9" t="s">
        <v>15</v>
      </c>
      <c r="F21" s="47" t="s">
        <v>34</v>
      </c>
      <c r="G21" s="48" t="s">
        <v>17</v>
      </c>
      <c r="H21" s="49" t="e">
        <f>ROUNDUP(+D21/6,1)</f>
        <v>#DIV/0!</v>
      </c>
      <c r="I21" s="50" t="s">
        <v>18</v>
      </c>
      <c r="J21" s="44"/>
      <c r="K21" s="120"/>
      <c r="L21" s="123"/>
      <c r="M21" s="83" t="s">
        <v>6</v>
      </c>
      <c r="N21" s="92" t="e">
        <f t="shared" si="4"/>
        <v>#DIV/0!</v>
      </c>
      <c r="O21" s="86" t="s">
        <v>15</v>
      </c>
      <c r="P21" s="87" t="s">
        <v>32</v>
      </c>
      <c r="Q21" s="88" t="s">
        <v>17</v>
      </c>
      <c r="R21" s="127" t="e">
        <f>ROUNDUP(+N21/4,1)</f>
        <v>#DIV/0!</v>
      </c>
      <c r="S21" s="127"/>
      <c r="T21" s="89" t="s">
        <v>42</v>
      </c>
    </row>
    <row r="22" spans="2:23" ht="30" customHeight="1" thickBot="1">
      <c r="B22" s="85"/>
      <c r="C22" s="85"/>
      <c r="D22" s="85"/>
      <c r="E22" s="85"/>
      <c r="F22" s="85"/>
      <c r="G22" s="85"/>
      <c r="H22" s="85"/>
      <c r="I22" s="85"/>
      <c r="J22" s="85"/>
      <c r="K22" s="121"/>
      <c r="L22" s="124"/>
      <c r="M22" s="95" t="s">
        <v>8</v>
      </c>
      <c r="N22" s="96" t="e">
        <f t="shared" si="4"/>
        <v>#DIV/0!</v>
      </c>
      <c r="O22" s="96" t="s">
        <v>15</v>
      </c>
      <c r="P22" s="97" t="s">
        <v>39</v>
      </c>
      <c r="Q22" s="98" t="s">
        <v>17</v>
      </c>
      <c r="R22" s="128" t="e">
        <f>ROUNDUP(+N22/2.5,1)</f>
        <v>#DIV/0!</v>
      </c>
      <c r="S22" s="128"/>
      <c r="T22" s="99" t="s">
        <v>43</v>
      </c>
    </row>
    <row r="23" spans="2:23" ht="30" customHeight="1" thickTop="1" thickBot="1">
      <c r="B23" s="85"/>
      <c r="C23" s="85"/>
      <c r="D23" s="85"/>
      <c r="E23" s="85"/>
      <c r="F23" s="85"/>
      <c r="G23" s="85"/>
      <c r="H23" s="85"/>
      <c r="I23" s="85"/>
      <c r="J23" s="85"/>
      <c r="K23" s="116" t="s">
        <v>45</v>
      </c>
      <c r="L23" s="117"/>
      <c r="M23" s="117"/>
      <c r="N23" s="117"/>
      <c r="O23" s="117"/>
      <c r="P23" s="117"/>
      <c r="Q23" s="117"/>
      <c r="R23" s="118" t="e">
        <f>ROUNDUP(R19+R20+R21+R22,1)</f>
        <v>#DIV/0!</v>
      </c>
      <c r="S23" s="118"/>
      <c r="T23" s="94" t="s">
        <v>44</v>
      </c>
    </row>
    <row r="24" spans="2:23" ht="25.15" customHeight="1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  <c r="Q24" s="61"/>
      <c r="R24" s="62"/>
      <c r="S24" s="63"/>
      <c r="T24" s="64"/>
      <c r="U24" s="65"/>
      <c r="V24" s="66"/>
      <c r="W24" s="66"/>
    </row>
    <row r="25" spans="2:23" ht="11.45" customHeight="1">
      <c r="B25" s="32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0"/>
      <c r="Q25" s="52"/>
      <c r="R25" s="53"/>
      <c r="S25" s="33"/>
      <c r="T25" s="34"/>
      <c r="U25" s="35"/>
      <c r="V25" s="55"/>
    </row>
    <row r="26" spans="2:23">
      <c r="B26" s="85"/>
      <c r="C26" s="85"/>
      <c r="D26" s="85"/>
    </row>
    <row r="27" spans="2:23" ht="3.6" customHeight="1" thickBot="1">
      <c r="B27" s="68"/>
    </row>
    <row r="28" spans="2:23" s="18" customFormat="1" ht="21" customHeight="1" thickBot="1">
      <c r="B28" s="67" t="s">
        <v>46</v>
      </c>
      <c r="C28" s="13"/>
      <c r="D28" s="14"/>
      <c r="E28" s="14"/>
      <c r="F28" s="14"/>
      <c r="G28" s="14"/>
      <c r="H28" s="14"/>
      <c r="I28" s="40" t="s">
        <v>52</v>
      </c>
      <c r="J28" s="16"/>
      <c r="K28" s="19"/>
      <c r="L28" s="19"/>
      <c r="M28" s="19"/>
      <c r="O28" s="19"/>
      <c r="P28" s="19"/>
      <c r="Q28" s="129" t="s">
        <v>19</v>
      </c>
      <c r="R28" s="129"/>
      <c r="S28" s="130"/>
      <c r="T28" s="131"/>
      <c r="U28" s="131"/>
      <c r="V28" s="132"/>
    </row>
    <row r="29" spans="2:23" s="18" customFormat="1" ht="19.5" thickBot="1">
      <c r="B29" s="147" t="s">
        <v>48</v>
      </c>
      <c r="C29" s="147"/>
      <c r="D29" s="147"/>
      <c r="E29" s="147"/>
      <c r="F29" s="147"/>
      <c r="G29" s="147"/>
      <c r="H29" s="14"/>
      <c r="I29" s="15"/>
      <c r="J29" s="16"/>
      <c r="K29" s="15"/>
      <c r="L29" s="15"/>
      <c r="M29" s="2"/>
      <c r="O29" s="19"/>
      <c r="P29" s="19"/>
      <c r="Q29" s="20"/>
      <c r="R29" s="20"/>
      <c r="S29" s="20"/>
      <c r="T29" s="20"/>
      <c r="U29" s="20"/>
      <c r="V29" s="20"/>
    </row>
    <row r="30" spans="2:23" s="18" customFormat="1" ht="20.100000000000001" customHeight="1" thickBot="1">
      <c r="B30" s="150" t="s">
        <v>58</v>
      </c>
      <c r="C30" s="150"/>
      <c r="D30" s="151"/>
      <c r="E30" s="152"/>
      <c r="F30" s="2"/>
      <c r="G30" s="153" t="str">
        <f>IF(E30="","指定日から６か月経過していないため、定員×90％で計算","")</f>
        <v>指定日から６か月経過していないため、定員×90％で計算</v>
      </c>
      <c r="H30" s="154"/>
      <c r="I30" s="2"/>
      <c r="J30" s="16"/>
      <c r="K30" s="2"/>
      <c r="L30" s="2"/>
      <c r="M30" s="2"/>
      <c r="N30" s="2"/>
      <c r="O30" s="2"/>
      <c r="P30" s="2"/>
      <c r="Q30" s="2"/>
      <c r="R30" s="21"/>
      <c r="S30" s="21"/>
      <c r="T30" s="21"/>
      <c r="U30" s="21"/>
      <c r="V30" s="22" t="s">
        <v>20</v>
      </c>
    </row>
    <row r="31" spans="2:23" s="18" customFormat="1" ht="8.1" customHeight="1" thickBot="1">
      <c r="B31" s="148"/>
      <c r="C31" s="148"/>
      <c r="D31" s="148"/>
      <c r="E31" s="148"/>
      <c r="F31" s="148"/>
      <c r="G31" s="148"/>
      <c r="H31" s="2"/>
      <c r="I31" s="2"/>
      <c r="J31" s="10"/>
      <c r="K31" s="2"/>
      <c r="L31" s="2"/>
      <c r="M31" s="2"/>
      <c r="N31" s="2"/>
      <c r="O31" s="2"/>
      <c r="P31" s="2"/>
      <c r="Q31" s="2"/>
      <c r="R31" s="21"/>
      <c r="S31" s="21"/>
      <c r="T31" s="21"/>
      <c r="U31" s="21"/>
      <c r="V31" s="22"/>
    </row>
    <row r="32" spans="2:23" ht="30" customHeight="1" thickBot="1">
      <c r="B32" s="107"/>
      <c r="C32" s="109" t="s">
        <v>56</v>
      </c>
      <c r="D32" s="102" t="s">
        <v>53</v>
      </c>
      <c r="E32" s="104"/>
      <c r="F32" s="100" t="s">
        <v>54</v>
      </c>
      <c r="G32" s="100" t="s">
        <v>55</v>
      </c>
      <c r="H32" s="103" t="s">
        <v>53</v>
      </c>
      <c r="I32" s="105" t="str">
        <f>IF(E32+1=1,"",E32+1)</f>
        <v/>
      </c>
      <c r="J32" s="100" t="s">
        <v>54</v>
      </c>
      <c r="K32" s="100"/>
      <c r="L32" s="100"/>
      <c r="M32" s="100"/>
      <c r="N32" s="100"/>
      <c r="O32" s="101"/>
      <c r="P32" s="119" t="s">
        <v>22</v>
      </c>
      <c r="Q32" s="135"/>
      <c r="R32" s="23"/>
      <c r="S32" s="54" t="s">
        <v>25</v>
      </c>
      <c r="T32" s="23"/>
      <c r="U32" s="133" t="s">
        <v>21</v>
      </c>
    </row>
    <row r="33" spans="2:21" ht="54.75" customHeight="1" thickBot="1">
      <c r="B33" s="108"/>
      <c r="C33" s="110" t="s">
        <v>57</v>
      </c>
      <c r="D33" s="111"/>
      <c r="E33" s="106" t="str">
        <f>IF(D33="","",IF(D33=12,1,D33+1))</f>
        <v/>
      </c>
      <c r="F33" s="106" t="str">
        <f t="shared" ref="F33:O33" si="5">IF(E33="","",IF(E33=12,1,E33+1))</f>
        <v/>
      </c>
      <c r="G33" s="106" t="str">
        <f t="shared" si="5"/>
        <v/>
      </c>
      <c r="H33" s="106" t="str">
        <f t="shared" si="5"/>
        <v/>
      </c>
      <c r="I33" s="106" t="str">
        <f t="shared" si="5"/>
        <v/>
      </c>
      <c r="J33" s="106" t="str">
        <f t="shared" si="5"/>
        <v/>
      </c>
      <c r="K33" s="106" t="str">
        <f t="shared" si="5"/>
        <v/>
      </c>
      <c r="L33" s="106" t="str">
        <f t="shared" si="5"/>
        <v/>
      </c>
      <c r="M33" s="106" t="str">
        <f t="shared" si="5"/>
        <v/>
      </c>
      <c r="N33" s="106" t="str">
        <f t="shared" si="5"/>
        <v/>
      </c>
      <c r="O33" s="106" t="str">
        <f t="shared" si="5"/>
        <v/>
      </c>
      <c r="P33" s="120" t="s">
        <v>23</v>
      </c>
      <c r="Q33" s="136"/>
      <c r="R33" s="25"/>
      <c r="S33" s="25" t="s">
        <v>24</v>
      </c>
      <c r="T33" s="26"/>
      <c r="U33" s="134"/>
    </row>
    <row r="34" spans="2:21" ht="24" customHeight="1">
      <c r="B34" s="140" t="s">
        <v>26</v>
      </c>
      <c r="C34" s="82" t="s">
        <v>27</v>
      </c>
      <c r="D34" s="72"/>
      <c r="E34" s="73"/>
      <c r="F34" s="73"/>
      <c r="G34" s="73"/>
      <c r="H34" s="73"/>
      <c r="I34" s="74"/>
      <c r="J34" s="73"/>
      <c r="K34" s="73"/>
      <c r="L34" s="73"/>
      <c r="M34" s="73"/>
      <c r="N34" s="73"/>
      <c r="O34" s="74"/>
      <c r="P34" s="27" t="s">
        <v>1</v>
      </c>
      <c r="Q34" s="69">
        <f>SUM(D34:O34)</f>
        <v>0</v>
      </c>
      <c r="R34" s="17"/>
      <c r="S34" s="144"/>
      <c r="T34" s="19"/>
      <c r="U34" s="137" t="e">
        <f>ROUNDUP(+Q40/S34,1)</f>
        <v>#DIV/0!</v>
      </c>
    </row>
    <row r="35" spans="2:21" ht="24" customHeight="1">
      <c r="B35" s="141"/>
      <c r="C35" s="56" t="s">
        <v>0</v>
      </c>
      <c r="D35" s="75"/>
      <c r="E35" s="76"/>
      <c r="F35" s="76"/>
      <c r="G35" s="76"/>
      <c r="H35" s="76"/>
      <c r="I35" s="77"/>
      <c r="J35" s="76"/>
      <c r="K35" s="76"/>
      <c r="L35" s="76"/>
      <c r="M35" s="76"/>
      <c r="N35" s="76"/>
      <c r="O35" s="77"/>
      <c r="P35" s="28" t="s">
        <v>3</v>
      </c>
      <c r="Q35" s="70">
        <f t="shared" ref="Q35:Q39" si="6">SUM(D35:O35)</f>
        <v>0</v>
      </c>
      <c r="R35" s="17"/>
      <c r="S35" s="145"/>
      <c r="T35" s="19"/>
      <c r="U35" s="138"/>
    </row>
    <row r="36" spans="2:21" ht="24" customHeight="1">
      <c r="B36" s="142"/>
      <c r="C36" s="56" t="s">
        <v>2</v>
      </c>
      <c r="D36" s="75"/>
      <c r="E36" s="76"/>
      <c r="F36" s="76"/>
      <c r="G36" s="76"/>
      <c r="H36" s="76"/>
      <c r="I36" s="77"/>
      <c r="J36" s="76"/>
      <c r="K36" s="76"/>
      <c r="L36" s="76"/>
      <c r="M36" s="76"/>
      <c r="N36" s="76"/>
      <c r="O36" s="77"/>
      <c r="P36" s="28" t="s">
        <v>5</v>
      </c>
      <c r="Q36" s="70">
        <f t="shared" si="6"/>
        <v>0</v>
      </c>
      <c r="R36" s="17"/>
      <c r="S36" s="145"/>
      <c r="T36" s="19"/>
      <c r="U36" s="138"/>
    </row>
    <row r="37" spans="2:21" ht="24" customHeight="1">
      <c r="B37" s="142"/>
      <c r="C37" s="56" t="s">
        <v>4</v>
      </c>
      <c r="D37" s="75"/>
      <c r="E37" s="76"/>
      <c r="F37" s="76"/>
      <c r="G37" s="76"/>
      <c r="H37" s="76"/>
      <c r="I37" s="77"/>
      <c r="J37" s="76"/>
      <c r="K37" s="76"/>
      <c r="L37" s="76"/>
      <c r="M37" s="76"/>
      <c r="N37" s="76"/>
      <c r="O37" s="77"/>
      <c r="P37" s="28" t="s">
        <v>7</v>
      </c>
      <c r="Q37" s="70">
        <f t="shared" si="6"/>
        <v>0</v>
      </c>
      <c r="R37" s="17"/>
      <c r="S37" s="145"/>
      <c r="T37" s="19"/>
      <c r="U37" s="138"/>
    </row>
    <row r="38" spans="2:21" ht="24" customHeight="1">
      <c r="B38" s="142"/>
      <c r="C38" s="56" t="s">
        <v>6</v>
      </c>
      <c r="D38" s="78"/>
      <c r="E38" s="76"/>
      <c r="F38" s="76"/>
      <c r="G38" s="76"/>
      <c r="H38" s="76"/>
      <c r="I38" s="77"/>
      <c r="J38" s="76"/>
      <c r="K38" s="76"/>
      <c r="L38" s="76"/>
      <c r="M38" s="76"/>
      <c r="N38" s="76"/>
      <c r="O38" s="77"/>
      <c r="P38" s="28" t="s">
        <v>9</v>
      </c>
      <c r="Q38" s="70">
        <f t="shared" si="6"/>
        <v>0</v>
      </c>
      <c r="R38" s="17"/>
      <c r="S38" s="145"/>
      <c r="T38" s="19"/>
      <c r="U38" s="138"/>
    </row>
    <row r="39" spans="2:21" ht="24" customHeight="1">
      <c r="B39" s="142"/>
      <c r="C39" s="57" t="s">
        <v>8</v>
      </c>
      <c r="D39" s="78"/>
      <c r="E39" s="76"/>
      <c r="F39" s="76"/>
      <c r="G39" s="76"/>
      <c r="H39" s="76"/>
      <c r="I39" s="77"/>
      <c r="J39" s="76"/>
      <c r="K39" s="76"/>
      <c r="L39" s="76"/>
      <c r="M39" s="76"/>
      <c r="N39" s="76"/>
      <c r="O39" s="77"/>
      <c r="P39" s="28" t="s">
        <v>11</v>
      </c>
      <c r="Q39" s="70">
        <f t="shared" si="6"/>
        <v>0</v>
      </c>
      <c r="R39" s="17"/>
      <c r="S39" s="145"/>
      <c r="T39" s="19"/>
      <c r="U39" s="138"/>
    </row>
    <row r="40" spans="2:21" ht="24" customHeight="1" thickBot="1">
      <c r="B40" s="143"/>
      <c r="C40" s="29" t="s">
        <v>10</v>
      </c>
      <c r="D40" s="79">
        <f>SUM(D34:D39)</f>
        <v>0</v>
      </c>
      <c r="E40" s="80">
        <f t="shared" ref="E40:G40" si="7">SUM(E34:E39)</f>
        <v>0</v>
      </c>
      <c r="F40" s="80">
        <f t="shared" si="7"/>
        <v>0</v>
      </c>
      <c r="G40" s="80">
        <f t="shared" si="7"/>
        <v>0</v>
      </c>
      <c r="H40" s="80">
        <f>SUM(H34:H39)</f>
        <v>0</v>
      </c>
      <c r="I40" s="81">
        <f t="shared" ref="I40:O40" si="8">SUM(I34:I39)</f>
        <v>0</v>
      </c>
      <c r="J40" s="80">
        <f t="shared" si="8"/>
        <v>0</v>
      </c>
      <c r="K40" s="80">
        <f t="shared" si="8"/>
        <v>0</v>
      </c>
      <c r="L40" s="80">
        <f t="shared" si="8"/>
        <v>0</v>
      </c>
      <c r="M40" s="80">
        <f t="shared" si="8"/>
        <v>0</v>
      </c>
      <c r="N40" s="80">
        <f t="shared" si="8"/>
        <v>0</v>
      </c>
      <c r="O40" s="81">
        <f t="shared" si="8"/>
        <v>0</v>
      </c>
      <c r="P40" s="30" t="s">
        <v>35</v>
      </c>
      <c r="Q40" s="71">
        <f>SUM(Q34:Q39)</f>
        <v>0</v>
      </c>
      <c r="R40" s="11"/>
      <c r="S40" s="146"/>
      <c r="T40" s="31"/>
      <c r="U40" s="139"/>
    </row>
    <row r="41" spans="2:21" ht="13.5" customHeight="1">
      <c r="B41" s="32"/>
      <c r="C41" s="36"/>
      <c r="D41" s="37"/>
      <c r="E41" s="37"/>
      <c r="F41" s="37"/>
      <c r="G41" s="37"/>
      <c r="H41" s="37"/>
      <c r="I41" s="37"/>
    </row>
    <row r="42" spans="2:21" ht="13.5" customHeight="1" thickBot="1">
      <c r="B42" s="32"/>
      <c r="C42" s="39"/>
      <c r="D42" s="112" t="s">
        <v>12</v>
      </c>
      <c r="E42" s="112"/>
      <c r="F42" s="15" t="s">
        <v>13</v>
      </c>
      <c r="G42" s="38"/>
      <c r="H42" s="40" t="s">
        <v>14</v>
      </c>
      <c r="I42" s="38"/>
    </row>
    <row r="43" spans="2:21" ht="30" customHeight="1">
      <c r="B43" s="113" t="s">
        <v>28</v>
      </c>
      <c r="C43" s="82" t="s">
        <v>29</v>
      </c>
      <c r="D43" s="41" t="e">
        <f>+U34</f>
        <v>#DIV/0!</v>
      </c>
      <c r="E43" s="3" t="s">
        <v>15</v>
      </c>
      <c r="F43" s="42" t="s">
        <v>32</v>
      </c>
      <c r="G43" s="4" t="s">
        <v>17</v>
      </c>
      <c r="H43" s="43" t="e">
        <f>ROUNDUP(+D43/4,1)</f>
        <v>#DIV/0!</v>
      </c>
      <c r="I43" s="5" t="s">
        <v>18</v>
      </c>
    </row>
    <row r="44" spans="2:21" ht="30" customHeight="1">
      <c r="B44" s="114"/>
      <c r="C44" s="83" t="s">
        <v>30</v>
      </c>
      <c r="D44" s="6" t="e">
        <f>+U34</f>
        <v>#DIV/0!</v>
      </c>
      <c r="E44" s="6" t="s">
        <v>15</v>
      </c>
      <c r="F44" s="45" t="s">
        <v>33</v>
      </c>
      <c r="G44" s="7" t="s">
        <v>17</v>
      </c>
      <c r="H44" s="46" t="e">
        <f>ROUNDUP(+D44/5,1)</f>
        <v>#DIV/0!</v>
      </c>
      <c r="I44" s="8" t="s">
        <v>18</v>
      </c>
    </row>
    <row r="45" spans="2:21" ht="30" customHeight="1">
      <c r="B45" s="114"/>
      <c r="C45" s="83" t="s">
        <v>50</v>
      </c>
      <c r="D45" s="6" t="e">
        <f>+U34</f>
        <v>#DIV/0!</v>
      </c>
      <c r="E45" s="6" t="s">
        <v>15</v>
      </c>
      <c r="F45" s="45" t="s">
        <v>16</v>
      </c>
      <c r="G45" s="7" t="s">
        <v>17</v>
      </c>
      <c r="H45" s="46" t="e">
        <f>ROUNDUP(+D45/6,1)</f>
        <v>#DIV/0!</v>
      </c>
      <c r="I45" s="8" t="s">
        <v>18</v>
      </c>
    </row>
    <row r="46" spans="2:21" ht="30" customHeight="1" thickBot="1">
      <c r="B46" s="115"/>
      <c r="C46" s="84" t="s">
        <v>51</v>
      </c>
      <c r="D46" s="9" t="e">
        <f>+U34</f>
        <v>#DIV/0!</v>
      </c>
      <c r="E46" s="9" t="s">
        <v>15</v>
      </c>
      <c r="F46" s="47" t="s">
        <v>49</v>
      </c>
      <c r="G46" s="48" t="s">
        <v>17</v>
      </c>
      <c r="H46" s="49" t="e">
        <f>ROUNDUP(+D46/10,1)</f>
        <v>#DIV/0!</v>
      </c>
      <c r="I46" s="50" t="s">
        <v>18</v>
      </c>
    </row>
    <row r="47" spans="2:21" ht="30" customHeight="1">
      <c r="B47" s="85"/>
      <c r="C47" s="85"/>
      <c r="D47" s="85"/>
      <c r="E47" s="85"/>
      <c r="F47" s="85"/>
      <c r="G47" s="85"/>
      <c r="H47" s="85"/>
      <c r="I47" s="85"/>
    </row>
    <row r="48" spans="2:21" ht="30" customHeight="1">
      <c r="B48" s="85"/>
      <c r="C48" s="85"/>
      <c r="D48" s="85"/>
      <c r="E48" s="85"/>
      <c r="F48" s="85"/>
      <c r="G48" s="85"/>
      <c r="H48" s="85"/>
      <c r="I48" s="85"/>
    </row>
  </sheetData>
  <sheetProtection algorithmName="SHA-512" hashValue="k2OO9fc1VEvH5iuXGIGyyU9A0qd+WwxfGhVxULLKQMlKTw9N/ltkjLMJR86dHCorzPnoXLT1l15I5GUmtUngzQ==" saltValue="x+uF9mQQCTzZ55jMBhSWlA==" spinCount="100000" sheet="1" objects="1" scenarios="1"/>
  <mergeCells count="31">
    <mergeCell ref="U10:U16"/>
    <mergeCell ref="B34:B40"/>
    <mergeCell ref="S34:S40"/>
    <mergeCell ref="U34:U40"/>
    <mergeCell ref="U32:U33"/>
    <mergeCell ref="Q28:R28"/>
    <mergeCell ref="S28:V28"/>
    <mergeCell ref="P32:Q32"/>
    <mergeCell ref="P33:Q33"/>
    <mergeCell ref="B10:B16"/>
    <mergeCell ref="S10:S16"/>
    <mergeCell ref="B30:D30"/>
    <mergeCell ref="Q4:R4"/>
    <mergeCell ref="S4:V4"/>
    <mergeCell ref="U8:U9"/>
    <mergeCell ref="P8:Q8"/>
    <mergeCell ref="P9:Q9"/>
    <mergeCell ref="B6:D6"/>
    <mergeCell ref="D42:E42"/>
    <mergeCell ref="B43:B46"/>
    <mergeCell ref="K23:Q23"/>
    <mergeCell ref="R23:S23"/>
    <mergeCell ref="N18:O18"/>
    <mergeCell ref="K19:K22"/>
    <mergeCell ref="L19:L22"/>
    <mergeCell ref="R19:S19"/>
    <mergeCell ref="R20:S20"/>
    <mergeCell ref="R21:S21"/>
    <mergeCell ref="R22:S22"/>
    <mergeCell ref="D18:E18"/>
    <mergeCell ref="B19:B21"/>
  </mergeCells>
  <phoneticPr fontId="3"/>
  <conditionalFormatting sqref="D9">
    <cfRule type="cellIs" dxfId="3" priority="4" operator="equal">
      <formula>0</formula>
    </cfRule>
  </conditionalFormatting>
  <conditionalFormatting sqref="D33">
    <cfRule type="cellIs" dxfId="2" priority="3" operator="equal">
      <formula>0</formula>
    </cfRule>
  </conditionalFormatting>
  <conditionalFormatting sqref="B8:U16">
    <cfRule type="expression" dxfId="1" priority="2">
      <formula>$E$6=""</formula>
    </cfRule>
  </conditionalFormatting>
  <conditionalFormatting sqref="B32:U40">
    <cfRule type="expression" dxfId="0" priority="1">
      <formula>$E$30=""</formula>
    </cfRule>
  </conditionalFormatting>
  <dataValidations count="2">
    <dataValidation type="whole" allowBlank="1" showInputMessage="1" showErrorMessage="1" error="1～12を入力してください" prompt="該当する月の数字を入力してください。" sqref="D9 D33">
      <formula1>1</formula1>
      <formula2>12</formula2>
    </dataValidation>
    <dataValidation type="list" showInputMessage="1" showErrorMessage="1" sqref="E6 E30">
      <formula1>$Z$4:$Z$5</formula1>
    </dataValidation>
  </dataValidations>
  <printOptions horizontalCentered="1"/>
  <pageMargins left="0.70866141732283472" right="0.70866141732283472" top="0.74803149606299213" bottom="0.74803149606299213" header="0.51181102362204722" footer="0.31496062992125984"/>
  <pageSetup paperSize="9" scale="51" orientation="landscape" blackAndWhite="1" r:id="rId1"/>
  <headerFooter>
    <oddHeader>&amp;L（参考様式14－４）</oddHeader>
  </headerFooter>
  <rowBreaks count="1" manualBreakCount="1">
    <brk id="46" max="23" man="1"/>
  </rowBreaks>
  <ignoredErrors>
    <ignoredError sqref="E9:O9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共同生活援助</vt:lpstr>
      <vt:lpstr>共同生活援助!Print_Area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2023-02-27T08:04:48Z</dcterms:modified>
</cp:coreProperties>
</file>