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205" windowHeight="11820" tabRatio="786" activeTab="0"/>
  </bookViews>
  <sheets>
    <sheet name="助成額算定シート" sheetId="1" r:id="rId1"/>
    <sheet name="①新体系移行前月の給付単位数算定シート" sheetId="2" r:id="rId2"/>
    <sheet name="②新体系移行後の実利用延べ日数算定シート" sheetId="3" r:id="rId3"/>
    <sheet name="③新体系移行後の給付単位数算定シート" sheetId="4" r:id="rId4"/>
  </sheets>
  <definedNames>
    <definedName name="_xlnm.Print_Area" localSheetId="1">'①新体系移行前月の給付単位数算定シート'!$A$1:$H$59</definedName>
    <definedName name="_xlnm.Print_Area" localSheetId="3">'③新体系移行後の給付単位数算定シート'!$A$1:$K$59</definedName>
    <definedName name="_xlnm.Print_Area" localSheetId="0">'助成額算定シート'!$A$1:$M$35</definedName>
  </definedNames>
  <calcPr fullCalcOnLoad="1"/>
</workbook>
</file>

<file path=xl/sharedStrings.xml><?xml version="1.0" encoding="utf-8"?>
<sst xmlns="http://schemas.openxmlformats.org/spreadsheetml/2006/main" count="491" uniqueCount="98">
  <si>
    <t>Ａ</t>
  </si>
  <si>
    <t>Ｂ</t>
  </si>
  <si>
    <t>Ｃ</t>
  </si>
  <si>
    <t>Ｄ</t>
  </si>
  <si>
    <t>Ｅ</t>
  </si>
  <si>
    <t>Ｆ</t>
  </si>
  <si>
    <t>Ｇ</t>
  </si>
  <si>
    <t>Ｈ</t>
  </si>
  <si>
    <t>Ｉ</t>
  </si>
  <si>
    <t>Ｊ</t>
  </si>
  <si>
    <t>Ｋ</t>
  </si>
  <si>
    <t>Ｌ</t>
  </si>
  <si>
    <t>Ｍ</t>
  </si>
  <si>
    <t>Ｎ</t>
  </si>
  <si>
    <t>Ｏ</t>
  </si>
  <si>
    <t>Ｐ</t>
  </si>
  <si>
    <t>Ｑ</t>
  </si>
  <si>
    <t>Ｒ</t>
  </si>
  <si>
    <t>Ｓ</t>
  </si>
  <si>
    <t>Ｔ</t>
  </si>
  <si>
    <t>旧体系における施設種別</t>
  </si>
  <si>
    <t>施設種別</t>
  </si>
  <si>
    <t>入所・通所の別</t>
  </si>
  <si>
    <t>旧体系における定員</t>
  </si>
  <si>
    <t>旧身体障害者療護施設</t>
  </si>
  <si>
    <t>入所</t>
  </si>
  <si>
    <t>通所</t>
  </si>
  <si>
    <t>旧身体障害者更生施設</t>
  </si>
  <si>
    <t>旧身体障害者通所授産施設</t>
  </si>
  <si>
    <t>旧知的障害者入所更生施設</t>
  </si>
  <si>
    <t>旧知的障害者入所授産施設</t>
  </si>
  <si>
    <t>旧知的障害者通所授産施設</t>
  </si>
  <si>
    <t>新体系移行後の給付単位数</t>
  </si>
  <si>
    <t>１事業所/１月当たり</t>
  </si>
  <si>
    <t>－</t>
  </si>
  <si>
    <t>＝</t>
  </si>
  <si>
    <t>利用者１人/１日</t>
  </si>
  <si>
    <t>÷　新体系移行後における実利用延べ日数</t>
  </si>
  <si>
    <t>○　新体系移行後の給付単位数算定シート</t>
  </si>
  <si>
    <t>受給者番号</t>
  </si>
  <si>
    <t>給付単位数</t>
  </si>
  <si>
    <t>合計額</t>
  </si>
  <si>
    <t>○　新体系移行前月の給付単位数算定シート</t>
  </si>
  <si>
    <t>○　新体系移行後の実利用延べ日数算定シート</t>
  </si>
  <si>
    <t>利用日数</t>
  </si>
  <si>
    <t>Ａ</t>
  </si>
  <si>
    <t>○</t>
  </si>
  <si>
    <t>Ｂ</t>
  </si>
  <si>
    <t>Ｃ</t>
  </si>
  <si>
    <t>Ｄ</t>
  </si>
  <si>
    <t>Ｅ</t>
  </si>
  <si>
    <t>Ｆ</t>
  </si>
  <si>
    <t>Ｇ</t>
  </si>
  <si>
    <t>Ｈ</t>
  </si>
  <si>
    <t>Ｉ</t>
  </si>
  <si>
    <t>Ｊ</t>
  </si>
  <si>
    <t>Ｋ</t>
  </si>
  <si>
    <t>Ｌ</t>
  </si>
  <si>
    <t>Ｍ</t>
  </si>
  <si>
    <t>Ｎ</t>
  </si>
  <si>
    <t>Ｏ</t>
  </si>
  <si>
    <t>Ｐ</t>
  </si>
  <si>
    <t>Ｑ</t>
  </si>
  <si>
    <t>Ｒ</t>
  </si>
  <si>
    <t>Ｓ</t>
  </si>
  <si>
    <t>Ｔ</t>
  </si>
  <si>
    <t>合計</t>
  </si>
  <si>
    <t>旧知的障害者通勤寮</t>
  </si>
  <si>
    <t>旧知的障害者通所更生施設</t>
  </si>
  <si>
    <t>旧身体障害者入所授産施設</t>
  </si>
  <si>
    <t>２．新体系移行時における移行時運営安定化事業による助成単位数</t>
  </si>
  <si>
    <t>保障単位数</t>
  </si>
  <si>
    <t>(注１)給付単位数については、「介護給付費・訓練等給付費等明細書」における請求額集計欄中の給付単位数の合計額を記載すること（本体報酬、各種加算を含んで記載）。</t>
  </si>
  <si>
    <t>（注１）障害者支援施設の場合にあっては、施設入所支援に係る利用日数を記載すること。</t>
  </si>
  <si>
    <t>（注２）欄が足りない場合には適宜追加して使用すること。</t>
  </si>
  <si>
    <t>(注２)欄が足りない場合には、適宜追加して使用すること。</t>
  </si>
  <si>
    <t>(注１)給付単位数については、「介護給付費・訓練等給付費等明細書」における請求額集計欄中の給付単位数の合計額を記載すること（本体報酬、各種加算を含んで記載）。ただし、各種減算を受けている事業所等については、当該減算（公立減算は除く。）を行う前の基本報酬単位数を用いて計算こととする。</t>
  </si>
  <si>
    <t>(注２)欄が足りない場合には適宜追加して使用すること。</t>
  </si>
  <si>
    <t>移行前月の給付単位数</t>
  </si>
  <si>
    <t>１．移行時運営安定化事業における保障単位数（移行前月の給付単位数）</t>
  </si>
  <si>
    <t>９割保障に係る保障単位数</t>
  </si>
  <si>
    <t>比較単位数</t>
  </si>
  <si>
    <t>※ 比較単位数…「9割保障の保障単位数」と「新体系移行後の給付単位数」のうち高い単位数</t>
  </si>
  <si>
    <t>（注３）本体報酬を算定した日に○印を付すること。</t>
  </si>
  <si>
    <t>９割保障の対象か否か</t>
  </si>
  <si>
    <t>「④保障単位数算定シート」により補正した保障単位数を記入すること。</t>
  </si>
  <si>
    <t>※「9割保障の対象です」と表示された場合は、9割保障の算定シートも作成すること。</t>
  </si>
  <si>
    <t>※平成21年4月以前に新体系へ移行し、移行前月に９割保障を算定していない場合は、</t>
  </si>
  <si>
    <t>　　※黄色く塗りつぶされているセルには入力しないこと。</t>
  </si>
  <si>
    <t>　　　　（①、②、③の算定シートを入力することにより自動計算になっている。ただし、保障単位数を補正した場合は直接入力となる。）</t>
  </si>
  <si>
    <t>※「④保障単位数補正算定シート」により保障単位数を補正した場合は、補正後の保障単位数を「移行前月の給付単位数」欄に記入し、新体系移行前月の給付単位数算定シートの代わりに「④保障単位数補正算定シート」を添付すること。
※「９割保障に係る保障単位数」欄については、事業運営安定化事業に係る算定シートにおける旧体系における保障単位数のこと。（介護給付費等の算定に係る体制等状況一覧表において都道府県に届け出る保障単位数（事業運営安定化）のこと。）</t>
  </si>
  <si>
    <r>
      <t>①　助成額算定シート</t>
    </r>
    <r>
      <rPr>
        <sz val="14"/>
        <rFont val="ＭＳ Ｐゴシック"/>
        <family val="3"/>
      </rPr>
      <t>（特定旧法指定施設が新体系へ移行した場合）</t>
    </r>
  </si>
  <si>
    <t>（注４）複数の新体系サービス（多機能型事業所以外）に移行した場合は、中核事業所の利用者の利用日数を記載すること。</t>
  </si>
  <si>
    <t>　　　　　　※　複数の新体系サービス（多機能型事業所以外）に移行した場合、
　　　　　　　移行先分離事業所の当月給付単位数を記載。（③新体系移行後の
　　　　　　　給付単位数算定シートを移行先分離事業所分作成する。）
　　　　　　※　移行先分離事業所の当月収入の積算根拠（介護給付費・訓練等
　　　　　　　給付費等明細書）を添付すること。</t>
  </si>
  <si>
    <t>小計</t>
  </si>
  <si>
    <t>中核事業所</t>
  </si>
  <si>
    <t>移行先分離事業所</t>
  </si>
  <si>
    <t>(注３)複数の新体系サービス（多機能型事業所以外）に移行した場合にのみ、移行先分離事業所の欄を作成しなければならない。（通常は中核事業所の欄のみ記載すればよい。）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</si>
</sst>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quot;&quot;位&quot;"/>
    <numFmt numFmtId="177" formatCode="###,###,##0&quot;単&quot;&quot;位&quot;"/>
  </numFmts>
  <fonts count="50">
    <font>
      <sz val="11"/>
      <name val="ＭＳ Ｐゴシック"/>
      <family val="3"/>
    </font>
    <font>
      <sz val="11"/>
      <color indexed="8"/>
      <name val="ＭＳ Ｐゴシック"/>
      <family val="3"/>
    </font>
    <font>
      <sz val="18"/>
      <name val="ＭＳ Ｐゴシック"/>
      <family val="3"/>
    </font>
    <font>
      <sz val="6"/>
      <name val="ＭＳ Ｐゴシック"/>
      <family val="3"/>
    </font>
    <font>
      <b/>
      <u val="single"/>
      <sz val="14"/>
      <name val="ＭＳ Ｐゴシック"/>
      <family val="3"/>
    </font>
    <font>
      <sz val="12"/>
      <name val="ＭＳ Ｐゴシック"/>
      <family val="3"/>
    </font>
    <font>
      <sz val="16"/>
      <name val="ＭＳ Ｐゴシック"/>
      <family val="3"/>
    </font>
    <font>
      <sz val="11"/>
      <color indexed="10"/>
      <name val="ＭＳ Ｐゴシック"/>
      <family val="3"/>
    </font>
    <font>
      <sz val="10"/>
      <name val="ＭＳ Ｐゴシック"/>
      <family val="3"/>
    </font>
    <font>
      <sz val="14"/>
      <name val="ＭＳ Ｐゴシック"/>
      <family val="3"/>
    </font>
    <font>
      <sz val="8"/>
      <name val="HG丸ｺﾞｼｯｸM-PRO"/>
      <family val="3"/>
    </font>
    <font>
      <sz val="10"/>
      <name val="HG丸ｺﾞｼｯｸM-PRO"/>
      <family val="3"/>
    </font>
    <font>
      <sz val="9"/>
      <color indexed="10"/>
      <name val="HG丸ｺﾞｼｯｸM-PRO"/>
      <family val="3"/>
    </font>
    <font>
      <u val="single"/>
      <sz val="9"/>
      <color indexed="10"/>
      <name val="HG丸ｺﾞｼｯｸM-PRO"/>
      <family val="3"/>
    </font>
    <font>
      <b/>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HG丸ｺﾞｼｯｸM-PRO"/>
      <family val="3"/>
    </font>
    <font>
      <u val="single"/>
      <sz val="9"/>
      <color rgb="FFFF0000"/>
      <name val="HG丸ｺﾞｼｯｸM-PRO"/>
      <family val="3"/>
    </font>
    <font>
      <b/>
      <sz val="11"/>
      <color rgb="FFFF000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00FFFF"/>
        <bgColor indexed="64"/>
      </patternFill>
    </fill>
    <fill>
      <patternFill patternType="solid">
        <fgColor indexed="45"/>
        <bgColor indexed="64"/>
      </patternFill>
    </fill>
    <fill>
      <patternFill patternType="solid">
        <fgColor rgb="FF99FFCC"/>
        <bgColor indexed="64"/>
      </patternFill>
    </fill>
    <fill>
      <patternFill patternType="solid">
        <fgColor rgb="FF00FF00"/>
        <bgColor indexed="64"/>
      </patternFill>
    </fill>
    <fill>
      <patternFill patternType="solid">
        <fgColor rgb="FFFFFF9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style="medium"/>
      <top style="double"/>
      <bottom style="medium"/>
    </border>
    <border>
      <left/>
      <right style="thin"/>
      <top style="thin"/>
      <bottom style="thin"/>
    </border>
    <border>
      <left style="thin"/>
      <right style="medium"/>
      <top style="thin"/>
      <bottom style="medium"/>
    </border>
    <border>
      <left style="thin"/>
      <right style="medium"/>
      <top style="medium"/>
      <bottom style="medium"/>
    </border>
    <border>
      <left style="medium"/>
      <right/>
      <top/>
      <bottom/>
    </border>
    <border>
      <left style="medium"/>
      <right style="medium"/>
      <top/>
      <bottom style="thin"/>
    </border>
    <border>
      <left style="medium"/>
      <right style="medium"/>
      <top style="thin"/>
      <bottom style="thin"/>
    </border>
    <border>
      <left style="medium"/>
      <right style="medium"/>
      <top style="thin"/>
      <bottom style="medium"/>
    </border>
    <border>
      <left style="thin"/>
      <right/>
      <top style="medium"/>
      <bottom style="medium"/>
    </border>
    <border>
      <left style="medium"/>
      <right style="medium"/>
      <top style="medium"/>
      <bottom style="medium"/>
    </border>
    <border>
      <left/>
      <right style="thin"/>
      <top style="medium"/>
      <bottom style="medium"/>
    </border>
    <border>
      <left style="thick"/>
      <right style="thick"/>
      <top style="thick"/>
      <bottom style="thick"/>
    </border>
    <border>
      <left style="thin"/>
      <right style="thin"/>
      <top style="medium"/>
      <bottom style="thin"/>
    </border>
    <border>
      <left style="thin"/>
      <right style="medium"/>
      <top style="medium"/>
      <bottom style="thin"/>
    </border>
    <border>
      <left style="thin"/>
      <right/>
      <top style="thin"/>
      <bottom style="medium"/>
    </border>
    <border>
      <left/>
      <right/>
      <top/>
      <bottom style="medium"/>
    </border>
    <border>
      <left style="medium"/>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right style="medium"/>
      <top/>
      <bottom/>
    </border>
    <border>
      <left style="medium"/>
      <right/>
      <top style="double"/>
      <bottom style="medium"/>
    </border>
    <border>
      <left/>
      <right/>
      <top style="double"/>
      <bottom style="medium"/>
    </border>
    <border>
      <left/>
      <right style="thin"/>
      <top style="double"/>
      <bottom style="medium"/>
    </border>
    <border>
      <left style="medium"/>
      <right style="medium"/>
      <top style="medium"/>
      <bottom/>
    </border>
    <border>
      <left style="medium"/>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5" fillId="0" borderId="0" xfId="0" applyFont="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15" xfId="0" applyFont="1" applyBorder="1" applyAlignment="1">
      <alignment vertical="center"/>
    </xf>
    <xf numFmtId="0" fontId="5" fillId="0" borderId="0" xfId="0" applyFont="1" applyBorder="1" applyAlignment="1">
      <alignment horizontal="center" vertical="center" shrinkToFit="1"/>
    </xf>
    <xf numFmtId="0" fontId="6" fillId="0" borderId="0" xfId="0" applyFont="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center" vertical="center"/>
    </xf>
    <xf numFmtId="0" fontId="7" fillId="0" borderId="23" xfId="0" applyFont="1" applyBorder="1" applyAlignment="1" applyProtection="1">
      <alignment horizontal="center" vertical="center"/>
      <protection locked="0"/>
    </xf>
    <xf numFmtId="0" fontId="0" fillId="0" borderId="24" xfId="0" applyBorder="1" applyAlignment="1">
      <alignment horizontal="center" vertical="center"/>
    </xf>
    <xf numFmtId="0" fontId="7"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lignment horizontal="center" vertical="center"/>
    </xf>
    <xf numFmtId="0" fontId="0" fillId="0" borderId="26" xfId="0" applyBorder="1" applyAlignment="1" applyProtection="1">
      <alignment horizontal="center" vertical="center"/>
      <protection locked="0"/>
    </xf>
    <xf numFmtId="0" fontId="0" fillId="33" borderId="27" xfId="0" applyFill="1" applyBorder="1" applyAlignment="1">
      <alignment horizontal="center" vertical="center"/>
    </xf>
    <xf numFmtId="0" fontId="0" fillId="0" borderId="0" xfId="0" applyAlignment="1">
      <alignment horizontal="left" vertical="center"/>
    </xf>
    <xf numFmtId="0" fontId="0" fillId="0" borderId="0" xfId="0" applyFont="1" applyBorder="1" applyAlignment="1">
      <alignment horizontal="center" vertical="center"/>
    </xf>
    <xf numFmtId="0" fontId="5" fillId="0" borderId="0" xfId="0" applyFont="1" applyBorder="1" applyAlignment="1">
      <alignment horizontal="center" vertical="center"/>
    </xf>
    <xf numFmtId="0" fontId="0" fillId="33" borderId="19" xfId="0" applyFill="1" applyBorder="1" applyAlignment="1">
      <alignment vertical="center"/>
    </xf>
    <xf numFmtId="0" fontId="7" fillId="34" borderId="28" xfId="0" applyFont="1" applyFill="1" applyBorder="1" applyAlignment="1">
      <alignment horizontal="center" vertical="center"/>
    </xf>
    <xf numFmtId="0" fontId="7" fillId="34" borderId="29" xfId="0" applyFont="1" applyFill="1" applyBorder="1" applyAlignment="1">
      <alignment horizontal="center" vertical="center"/>
    </xf>
    <xf numFmtId="0" fontId="0" fillId="34"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pplyProtection="1">
      <alignment horizontal="center" vertical="center"/>
      <protection locked="0"/>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0" fillId="0" borderId="0" xfId="0" applyFont="1" applyFill="1" applyBorder="1" applyAlignment="1">
      <alignment vertical="center"/>
    </xf>
    <xf numFmtId="176" fontId="0" fillId="0" borderId="0" xfId="48" applyNumberFormat="1" applyFont="1" applyFill="1" applyBorder="1" applyAlignment="1">
      <alignment vertical="center"/>
    </xf>
    <xf numFmtId="0" fontId="9" fillId="0" borderId="0" xfId="0" applyFont="1" applyAlignment="1">
      <alignment vertical="center"/>
    </xf>
    <xf numFmtId="0" fontId="0" fillId="0" borderId="10" xfId="0" applyFont="1"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176" fontId="7" fillId="0" borderId="28" xfId="0" applyNumberFormat="1" applyFont="1" applyBorder="1" applyAlignment="1" applyProtection="1">
      <alignment vertical="center"/>
      <protection locked="0"/>
    </xf>
    <xf numFmtId="176" fontId="0" fillId="0" borderId="29" xfId="0" applyNumberFormat="1" applyBorder="1" applyAlignment="1" applyProtection="1">
      <alignment vertical="center"/>
      <protection locked="0"/>
    </xf>
    <xf numFmtId="176" fontId="0" fillId="0" borderId="35" xfId="0" applyNumberFormat="1" applyBorder="1" applyAlignment="1" applyProtection="1">
      <alignment vertical="center"/>
      <protection locked="0"/>
    </xf>
    <xf numFmtId="176" fontId="0" fillId="34" borderId="36" xfId="0" applyNumberFormat="1" applyFill="1" applyBorder="1" applyAlignment="1">
      <alignment vertical="center"/>
    </xf>
    <xf numFmtId="0" fontId="8" fillId="0" borderId="0" xfId="0" applyFont="1" applyAlignment="1">
      <alignment vertical="center"/>
    </xf>
    <xf numFmtId="0" fontId="0" fillId="0" borderId="0" xfId="0" applyFont="1" applyBorder="1" applyAlignment="1">
      <alignment horizontal="left" vertical="center" shrinkToFit="1"/>
    </xf>
    <xf numFmtId="0" fontId="0" fillId="0" borderId="0" xfId="0" applyFont="1" applyFill="1" applyAlignment="1">
      <alignment vertical="center"/>
    </xf>
    <xf numFmtId="0" fontId="5" fillId="0" borderId="0" xfId="0" applyFont="1" applyFill="1" applyBorder="1" applyAlignment="1">
      <alignment horizontal="center" vertical="center"/>
    </xf>
    <xf numFmtId="176" fontId="0" fillId="0" borderId="0" xfId="48" applyNumberFormat="1" applyFon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177" fontId="5" fillId="0" borderId="0" xfId="0" applyNumberFormat="1" applyFont="1" applyFill="1" applyBorder="1" applyAlignment="1">
      <alignment horizontal="center" vertical="center" shrinkToFit="1"/>
    </xf>
    <xf numFmtId="0" fontId="0" fillId="0" borderId="0" xfId="0" applyBorder="1" applyAlignment="1">
      <alignment vertical="center"/>
    </xf>
    <xf numFmtId="0" fontId="47" fillId="0" borderId="0" xfId="0" applyFont="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5"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0" fillId="0" borderId="0" xfId="0" applyAlignment="1">
      <alignment vertical="top"/>
    </xf>
    <xf numFmtId="0" fontId="48" fillId="0" borderId="0" xfId="0" applyFont="1" applyFill="1" applyBorder="1" applyAlignment="1">
      <alignment horizontal="left" vertical="center"/>
    </xf>
    <xf numFmtId="0" fontId="48" fillId="0" borderId="0" xfId="0" applyFont="1" applyBorder="1" applyAlignment="1">
      <alignment vertical="center"/>
    </xf>
    <xf numFmtId="0" fontId="0" fillId="0" borderId="37" xfId="0" applyFill="1" applyBorder="1" applyAlignment="1">
      <alignment vertical="center"/>
    </xf>
    <xf numFmtId="0" fontId="7" fillId="0" borderId="24" xfId="0" applyFont="1" applyBorder="1" applyAlignment="1" applyProtection="1">
      <alignment horizontal="center" vertical="center"/>
      <protection locked="0"/>
    </xf>
    <xf numFmtId="176" fontId="7" fillId="0" borderId="29" xfId="0" applyNumberFormat="1" applyFont="1" applyBorder="1" applyAlignment="1" applyProtection="1">
      <alignment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4" xfId="0" applyBorder="1" applyAlignment="1">
      <alignment vertical="center"/>
    </xf>
    <xf numFmtId="0" fontId="0" fillId="0" borderId="25" xfId="0" applyBorder="1" applyAlignment="1">
      <alignment vertical="center"/>
    </xf>
    <xf numFmtId="0" fontId="7" fillId="0" borderId="22" xfId="0" applyFont="1" applyBorder="1" applyAlignment="1" applyProtection="1">
      <alignment horizontal="center" vertical="center"/>
      <protection locked="0"/>
    </xf>
    <xf numFmtId="0" fontId="0" fillId="0" borderId="22" xfId="0" applyBorder="1" applyAlignment="1">
      <alignment vertical="center"/>
    </xf>
    <xf numFmtId="0" fontId="0" fillId="33" borderId="36" xfId="0" applyFill="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176" fontId="0" fillId="34" borderId="41" xfId="0" applyNumberFormat="1" applyFill="1" applyBorder="1" applyAlignment="1">
      <alignment horizontal="center" vertical="center"/>
    </xf>
    <xf numFmtId="0" fontId="0" fillId="35" borderId="42" xfId="0" applyFill="1" applyBorder="1" applyAlignment="1">
      <alignment horizontal="center" vertical="center"/>
    </xf>
    <xf numFmtId="176" fontId="0" fillId="0" borderId="42" xfId="0" applyNumberFormat="1" applyBorder="1" applyAlignment="1">
      <alignment horizontal="center" vertical="center"/>
    </xf>
    <xf numFmtId="0" fontId="0" fillId="33" borderId="43" xfId="0" applyFill="1" applyBorder="1" applyAlignment="1">
      <alignment horizontal="center" vertical="center"/>
    </xf>
    <xf numFmtId="176" fontId="0" fillId="0" borderId="28" xfId="0" applyNumberFormat="1" applyBorder="1" applyAlignment="1">
      <alignment vertical="center"/>
    </xf>
    <xf numFmtId="176" fontId="0" fillId="0" borderId="29" xfId="0" applyNumberFormat="1" applyBorder="1" applyAlignment="1">
      <alignment vertical="center"/>
    </xf>
    <xf numFmtId="176" fontId="0" fillId="0" borderId="35" xfId="0" applyNumberFormat="1" applyBorder="1" applyAlignment="1">
      <alignment vertical="center"/>
    </xf>
    <xf numFmtId="176" fontId="0" fillId="36" borderId="44" xfId="0" applyNumberFormat="1" applyFill="1" applyBorder="1" applyAlignment="1">
      <alignment vertical="center" shrinkToFit="1"/>
    </xf>
    <xf numFmtId="0" fontId="0" fillId="35" borderId="27" xfId="0" applyFill="1" applyBorder="1" applyAlignment="1">
      <alignment horizontal="center" vertical="center"/>
    </xf>
    <xf numFmtId="0" fontId="7" fillId="0" borderId="10" xfId="0" applyFont="1" applyFill="1" applyBorder="1" applyAlignment="1" applyProtection="1">
      <alignment horizontal="center" vertical="center"/>
      <protection locked="0"/>
    </xf>
    <xf numFmtId="176" fontId="7" fillId="0" borderId="28" xfId="0" applyNumberFormat="1" applyFont="1" applyFill="1" applyBorder="1" applyAlignment="1" applyProtection="1">
      <alignment vertical="center"/>
      <protection locked="0"/>
    </xf>
    <xf numFmtId="0" fontId="7" fillId="0" borderId="24" xfId="0" applyFont="1" applyFill="1" applyBorder="1" applyAlignment="1" applyProtection="1">
      <alignment horizontal="center" vertical="center"/>
      <protection locked="0"/>
    </xf>
    <xf numFmtId="176" fontId="7" fillId="0" borderId="29" xfId="0" applyNumberFormat="1" applyFont="1" applyFill="1" applyBorder="1" applyAlignment="1" applyProtection="1">
      <alignment vertical="center"/>
      <protection locked="0"/>
    </xf>
    <xf numFmtId="0" fontId="0" fillId="0" borderId="24" xfId="0" applyFill="1" applyBorder="1" applyAlignment="1">
      <alignment vertical="center"/>
    </xf>
    <xf numFmtId="0" fontId="10" fillId="0" borderId="37" xfId="0" applyFont="1" applyBorder="1" applyAlignment="1">
      <alignment horizontal="left" vertical="center" wrapText="1"/>
    </xf>
    <xf numFmtId="0" fontId="10" fillId="0" borderId="0" xfId="0" applyFont="1" applyBorder="1" applyAlignment="1">
      <alignment horizontal="left" vertical="center" wrapText="1"/>
    </xf>
    <xf numFmtId="0" fontId="11" fillId="0" borderId="0" xfId="0" applyFont="1" applyAlignment="1">
      <alignment vertical="center" wrapText="1"/>
    </xf>
    <xf numFmtId="0" fontId="0" fillId="37" borderId="45" xfId="0" applyFont="1" applyFill="1" applyBorder="1" applyAlignment="1" applyProtection="1">
      <alignment horizontal="center" vertical="center"/>
      <protection locked="0"/>
    </xf>
    <xf numFmtId="0" fontId="0" fillId="37" borderId="46" xfId="0"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37" borderId="10" xfId="0" applyFont="1" applyFill="1" applyBorder="1" applyAlignment="1" applyProtection="1">
      <alignment horizontal="center" vertical="center"/>
      <protection locked="0"/>
    </xf>
    <xf numFmtId="0" fontId="0" fillId="37" borderId="29" xfId="0" applyFont="1" applyFill="1" applyBorder="1" applyAlignment="1" applyProtection="1">
      <alignment horizontal="center" vertical="center"/>
      <protection locked="0"/>
    </xf>
    <xf numFmtId="176" fontId="0" fillId="34" borderId="10" xfId="48" applyNumberFormat="1" applyFont="1" applyFill="1" applyBorder="1" applyAlignment="1">
      <alignment horizontal="center" vertical="center"/>
    </xf>
    <xf numFmtId="176" fontId="0" fillId="34" borderId="29" xfId="48" applyNumberFormat="1" applyFont="1" applyFill="1" applyBorder="1" applyAlignment="1">
      <alignment horizontal="center" vertical="center"/>
    </xf>
    <xf numFmtId="176" fontId="0" fillId="34" borderId="26" xfId="48" applyNumberFormat="1" applyFont="1" applyFill="1" applyBorder="1" applyAlignment="1">
      <alignment horizontal="center" vertical="center"/>
    </xf>
    <xf numFmtId="176" fontId="0" fillId="34" borderId="47" xfId="48" applyNumberFormat="1" applyFont="1" applyFill="1" applyBorder="1" applyAlignment="1">
      <alignment horizontal="center" vertical="center"/>
    </xf>
    <xf numFmtId="0" fontId="5" fillId="0" borderId="48" xfId="0" applyFont="1" applyBorder="1" applyAlignment="1">
      <alignment horizontal="center" vertical="center" shrinkToFit="1"/>
    </xf>
    <xf numFmtId="0" fontId="5" fillId="0" borderId="0" xfId="0" applyFont="1" applyBorder="1" applyAlignment="1">
      <alignment horizontal="center" vertical="center"/>
    </xf>
    <xf numFmtId="0" fontId="5" fillId="33" borderId="49"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0" borderId="0" xfId="0" applyFont="1" applyBorder="1" applyAlignment="1">
      <alignment horizontal="center" vertical="center" shrinkToFit="1"/>
    </xf>
    <xf numFmtId="177" fontId="5" fillId="34" borderId="50" xfId="0" applyNumberFormat="1" applyFont="1" applyFill="1" applyBorder="1" applyAlignment="1">
      <alignment horizontal="center" vertical="center" shrinkToFit="1"/>
    </xf>
    <xf numFmtId="177" fontId="5" fillId="34" borderId="51" xfId="0" applyNumberFormat="1" applyFont="1" applyFill="1" applyBorder="1" applyAlignment="1">
      <alignment horizontal="center" vertical="center" shrinkToFit="1"/>
    </xf>
    <xf numFmtId="177" fontId="5" fillId="34" borderId="52" xfId="0" applyNumberFormat="1" applyFont="1" applyFill="1" applyBorder="1" applyAlignment="1">
      <alignment horizontal="center" vertical="center" shrinkToFit="1"/>
    </xf>
    <xf numFmtId="0" fontId="5" fillId="38" borderId="24" xfId="0" applyFont="1" applyFill="1" applyBorder="1" applyAlignment="1">
      <alignment horizontal="center" vertical="center"/>
    </xf>
    <xf numFmtId="0" fontId="5" fillId="38" borderId="10" xfId="0" applyFont="1" applyFill="1" applyBorder="1" applyAlignment="1">
      <alignment horizontal="center" vertical="center"/>
    </xf>
    <xf numFmtId="176" fontId="0" fillId="0" borderId="10" xfId="48" applyNumberFormat="1" applyFont="1" applyFill="1" applyBorder="1" applyAlignment="1">
      <alignment horizontal="center" vertical="center"/>
    </xf>
    <xf numFmtId="176" fontId="0" fillId="0" borderId="29" xfId="48" applyNumberFormat="1" applyFont="1" applyFill="1" applyBorder="1" applyAlignment="1">
      <alignment horizontal="center" vertical="center"/>
    </xf>
    <xf numFmtId="0" fontId="5" fillId="39" borderId="27" xfId="0" applyFont="1" applyFill="1" applyBorder="1" applyAlignment="1">
      <alignment horizontal="center" vertical="center"/>
    </xf>
    <xf numFmtId="0" fontId="5" fillId="39" borderId="53" xfId="0" applyFont="1" applyFill="1" applyBorder="1" applyAlignment="1">
      <alignment horizontal="center" vertical="center"/>
    </xf>
    <xf numFmtId="176" fontId="49" fillId="40" borderId="53" xfId="48" applyNumberFormat="1" applyFont="1" applyFill="1" applyBorder="1" applyAlignment="1">
      <alignment horizontal="center" vertical="center"/>
    </xf>
    <xf numFmtId="176" fontId="49" fillId="40" borderId="36" xfId="48" applyNumberFormat="1" applyFont="1" applyFill="1" applyBorder="1" applyAlignment="1">
      <alignment horizontal="center" vertical="center"/>
    </xf>
    <xf numFmtId="0" fontId="5" fillId="0" borderId="54" xfId="0" applyFont="1" applyBorder="1" applyAlignment="1">
      <alignment horizontal="center" vertical="center" shrinkToFit="1"/>
    </xf>
    <xf numFmtId="177" fontId="5" fillId="34" borderId="50" xfId="48" applyNumberFormat="1" applyFont="1" applyFill="1" applyBorder="1" applyAlignment="1">
      <alignment horizontal="center" vertical="center" shrinkToFit="1"/>
    </xf>
    <xf numFmtId="177" fontId="5" fillId="34" borderId="52" xfId="48" applyNumberFormat="1" applyFont="1" applyFill="1" applyBorder="1" applyAlignment="1">
      <alignment horizontal="center" vertical="center" shrinkToFit="1"/>
    </xf>
    <xf numFmtId="0" fontId="47" fillId="0" borderId="0" xfId="0" applyFont="1" applyBorder="1" applyAlignment="1">
      <alignment horizontal="center" vertical="center" shrinkToFit="1"/>
    </xf>
    <xf numFmtId="0" fontId="8" fillId="0" borderId="0" xfId="0" applyFont="1" applyAlignment="1">
      <alignment horizontal="left" vertical="center" wrapText="1" shrinkToFit="1"/>
    </xf>
    <xf numFmtId="0" fontId="0" fillId="34" borderId="55" xfId="0" applyFill="1" applyBorder="1" applyAlignment="1">
      <alignment horizontal="center" vertical="center"/>
    </xf>
    <xf numFmtId="0" fontId="0" fillId="34" borderId="56" xfId="0" applyFill="1" applyBorder="1" applyAlignment="1">
      <alignment horizontal="center" vertical="center"/>
    </xf>
    <xf numFmtId="0" fontId="0" fillId="34" borderId="57" xfId="0" applyFill="1" applyBorder="1" applyAlignment="1">
      <alignment horizontal="center" vertical="center"/>
    </xf>
    <xf numFmtId="0" fontId="11" fillId="0" borderId="0" xfId="0" applyFont="1" applyAlignment="1">
      <alignment horizontal="left" vertical="center"/>
    </xf>
    <xf numFmtId="0" fontId="2" fillId="0" borderId="0" xfId="0" applyFont="1" applyAlignment="1">
      <alignment horizontal="lef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0" xfId="0" applyFill="1" applyBorder="1" applyAlignment="1">
      <alignment horizontal="center" vertical="center"/>
    </xf>
    <xf numFmtId="0" fontId="0" fillId="0" borderId="52" xfId="0" applyFill="1" applyBorder="1" applyAlignment="1">
      <alignment horizontal="center" vertical="center"/>
    </xf>
    <xf numFmtId="0" fontId="0" fillId="0" borderId="42" xfId="0" applyBorder="1" applyAlignment="1">
      <alignment horizontal="center" vertical="center"/>
    </xf>
    <xf numFmtId="0" fontId="11" fillId="0" borderId="0" xfId="0" applyFont="1" applyAlignment="1">
      <alignment horizontal="left"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790575</xdr:colOff>
      <xdr:row>7</xdr:row>
      <xdr:rowOff>9525</xdr:rowOff>
    </xdr:from>
    <xdr:to>
      <xdr:col>11</xdr:col>
      <xdr:colOff>790575</xdr:colOff>
      <xdr:row>9</xdr:row>
      <xdr:rowOff>0</xdr:rowOff>
    </xdr:to>
    <xdr:sp>
      <xdr:nvSpPr>
        <xdr:cNvPr id="1" name="左中かっこ 1"/>
        <xdr:cNvSpPr>
          <a:spLocks/>
        </xdr:cNvSpPr>
      </xdr:nvSpPr>
      <xdr:spPr>
        <a:xfrm rot="5400000">
          <a:off x="6324600" y="1600200"/>
          <a:ext cx="3162300" cy="466725"/>
        </a:xfrm>
        <a:prstGeom prst="leftBrace">
          <a:avLst>
            <a:gd name="adj" fmla="val -42569"/>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P35"/>
  <sheetViews>
    <sheetView tabSelected="1" zoomScaleSheetLayoutView="85" zoomScalePageLayoutView="0" workbookViewId="0" topLeftCell="A1">
      <selection activeCell="A2" sqref="A2"/>
    </sheetView>
  </sheetViews>
  <sheetFormatPr defaultColWidth="9.00390625" defaultRowHeight="13.5"/>
  <cols>
    <col min="1" max="14" width="10.375" style="0" customWidth="1"/>
    <col min="15" max="15" width="25.50390625" style="42" hidden="1" customWidth="1"/>
    <col min="16" max="16" width="14.125" style="42" hidden="1" customWidth="1"/>
    <col min="17" max="17" width="8.625" style="0" customWidth="1"/>
  </cols>
  <sheetData>
    <row r="1" ht="21">
      <c r="A1" s="1" t="s">
        <v>91</v>
      </c>
    </row>
    <row r="2" ht="11.25" customHeight="1"/>
    <row r="3" ht="14.25">
      <c r="A3" s="14" t="s">
        <v>88</v>
      </c>
    </row>
    <row r="4" spans="1:2" ht="22.5" customHeight="1" thickBot="1">
      <c r="A4" s="81" t="s">
        <v>89</v>
      </c>
      <c r="B4" s="55"/>
    </row>
    <row r="5" spans="1:16" ht="18.75" customHeight="1">
      <c r="A5" s="2"/>
      <c r="B5" s="126" t="s">
        <v>20</v>
      </c>
      <c r="C5" s="127"/>
      <c r="D5" s="127"/>
      <c r="E5" s="114" t="s">
        <v>27</v>
      </c>
      <c r="F5" s="114"/>
      <c r="G5" s="115"/>
      <c r="H5" s="111" t="s">
        <v>93</v>
      </c>
      <c r="I5" s="112"/>
      <c r="J5" s="112"/>
      <c r="K5" s="112"/>
      <c r="L5" s="112"/>
      <c r="M5" s="112"/>
      <c r="O5" s="4" t="s">
        <v>21</v>
      </c>
      <c r="P5" s="5" t="s">
        <v>22</v>
      </c>
    </row>
    <row r="6" spans="1:16" ht="18.75" customHeight="1">
      <c r="A6" s="2"/>
      <c r="B6" s="128" t="s">
        <v>23</v>
      </c>
      <c r="C6" s="129"/>
      <c r="D6" s="129"/>
      <c r="E6" s="116"/>
      <c r="F6" s="116"/>
      <c r="G6" s="117"/>
      <c r="H6" s="111"/>
      <c r="I6" s="112"/>
      <c r="J6" s="112"/>
      <c r="K6" s="112"/>
      <c r="L6" s="112"/>
      <c r="M6" s="112"/>
      <c r="O6" s="57" t="s">
        <v>27</v>
      </c>
      <c r="P6" s="58" t="s">
        <v>25</v>
      </c>
    </row>
    <row r="7" spans="1:16" ht="18.75" customHeight="1">
      <c r="A7" s="2"/>
      <c r="B7" s="128" t="s">
        <v>22</v>
      </c>
      <c r="C7" s="129"/>
      <c r="D7" s="129"/>
      <c r="E7" s="118" t="s">
        <v>26</v>
      </c>
      <c r="F7" s="118"/>
      <c r="G7" s="119"/>
      <c r="H7" s="111"/>
      <c r="I7" s="112"/>
      <c r="J7" s="112"/>
      <c r="K7" s="112"/>
      <c r="L7" s="112"/>
      <c r="M7" s="112"/>
      <c r="O7" s="57" t="s">
        <v>24</v>
      </c>
      <c r="P7" s="58" t="s">
        <v>26</v>
      </c>
    </row>
    <row r="8" spans="1:15" ht="18.75" customHeight="1">
      <c r="A8" s="2"/>
      <c r="B8" s="128" t="s">
        <v>78</v>
      </c>
      <c r="C8" s="129"/>
      <c r="D8" s="129"/>
      <c r="E8" s="120">
        <f>'①新体系移行前月の給付単位数算定シート'!C56</f>
        <v>185027</v>
      </c>
      <c r="F8" s="120"/>
      <c r="G8" s="121"/>
      <c r="L8" s="73"/>
      <c r="M8" s="54"/>
      <c r="O8" s="57" t="s">
        <v>69</v>
      </c>
    </row>
    <row r="9" spans="1:15" ht="18.75" customHeight="1" thickBot="1">
      <c r="A9" s="2"/>
      <c r="B9" s="136" t="s">
        <v>80</v>
      </c>
      <c r="C9" s="137"/>
      <c r="D9" s="137"/>
      <c r="E9" s="138">
        <v>180000</v>
      </c>
      <c r="F9" s="138"/>
      <c r="G9" s="139"/>
      <c r="L9" s="73"/>
      <c r="M9" s="54"/>
      <c r="O9" s="56" t="s">
        <v>28</v>
      </c>
    </row>
    <row r="10" spans="1:15" ht="18.75" customHeight="1" thickBot="1" thickTop="1">
      <c r="A10" s="2"/>
      <c r="B10" s="130" t="s">
        <v>32</v>
      </c>
      <c r="C10" s="131"/>
      <c r="D10" s="131"/>
      <c r="E10" s="122">
        <f>'③新体系移行後の給付単位数算定シート'!C55+I10+J10+K10+L10</f>
        <v>176202</v>
      </c>
      <c r="F10" s="122"/>
      <c r="G10" s="123"/>
      <c r="H10" s="84"/>
      <c r="I10" s="104">
        <f>'③新体系移行後の給付単位数算定シート'!E55</f>
        <v>0</v>
      </c>
      <c r="J10" s="104">
        <f>'③新体系移行後の給付単位数算定シート'!G55</f>
        <v>0</v>
      </c>
      <c r="K10" s="104">
        <f>'③新体系移行後の給付単位数算定シート'!I55</f>
        <v>0</v>
      </c>
      <c r="L10" s="104">
        <f>'③新体系移行後の給付単位数算定シート'!K55</f>
        <v>0</v>
      </c>
      <c r="M10" s="54"/>
      <c r="O10" s="56" t="s">
        <v>29</v>
      </c>
    </row>
    <row r="11" spans="1:15" ht="7.5" customHeight="1" thickBot="1">
      <c r="A11" s="2"/>
      <c r="B11" s="3"/>
      <c r="C11" s="53"/>
      <c r="D11" s="53"/>
      <c r="E11" s="53"/>
      <c r="F11" s="54"/>
      <c r="G11" s="54"/>
      <c r="M11" s="54"/>
      <c r="O11" s="56" t="s">
        <v>68</v>
      </c>
    </row>
    <row r="12" spans="1:15" ht="18.75" customHeight="1" thickBot="1">
      <c r="A12" s="2"/>
      <c r="B12" s="140" t="s">
        <v>84</v>
      </c>
      <c r="C12" s="141"/>
      <c r="D12" s="141"/>
      <c r="E12" s="142" t="str">
        <f>IF(E9&gt;E10,"９割保障の対象です","９割保障の対象外です")</f>
        <v>９割保障の対象です</v>
      </c>
      <c r="F12" s="142"/>
      <c r="G12" s="143"/>
      <c r="M12" s="2"/>
      <c r="O12" s="56" t="s">
        <v>30</v>
      </c>
    </row>
    <row r="13" spans="1:16" s="70" customFormat="1" ht="18.75" customHeight="1">
      <c r="A13" s="67"/>
      <c r="B13" s="82" t="s">
        <v>86</v>
      </c>
      <c r="C13" s="68"/>
      <c r="D13" s="68"/>
      <c r="E13" s="67"/>
      <c r="F13" s="67"/>
      <c r="J13" s="69"/>
      <c r="K13" s="69"/>
      <c r="L13" s="69"/>
      <c r="M13" s="67"/>
      <c r="O13" s="56" t="s">
        <v>31</v>
      </c>
      <c r="P13" s="71"/>
    </row>
    <row r="14" spans="1:15" ht="7.5" customHeight="1" thickBot="1">
      <c r="A14" s="2"/>
      <c r="B14" s="2"/>
      <c r="C14" s="2"/>
      <c r="D14" s="2"/>
      <c r="E14" s="2"/>
      <c r="F14" s="2"/>
      <c r="G14" s="2"/>
      <c r="H14" s="2"/>
      <c r="I14" s="2"/>
      <c r="J14" s="2"/>
      <c r="K14" s="2"/>
      <c r="L14" s="2"/>
      <c r="M14" s="2"/>
      <c r="O14" s="57" t="s">
        <v>67</v>
      </c>
    </row>
    <row r="15" spans="1:13" ht="18.75" customHeight="1" thickTop="1">
      <c r="A15" s="2"/>
      <c r="B15" s="7"/>
      <c r="C15" s="8"/>
      <c r="D15" s="8"/>
      <c r="E15" s="8"/>
      <c r="F15" s="8"/>
      <c r="G15" s="8"/>
      <c r="H15" s="8"/>
      <c r="I15" s="8"/>
      <c r="J15" s="8"/>
      <c r="K15" s="8"/>
      <c r="L15" s="9"/>
      <c r="M15" s="2"/>
    </row>
    <row r="16" spans="1:13" ht="18.75" customHeight="1">
      <c r="A16" s="2"/>
      <c r="B16" s="10"/>
      <c r="C16" s="11" t="s">
        <v>79</v>
      </c>
      <c r="D16" s="12"/>
      <c r="E16" s="12"/>
      <c r="F16" s="12"/>
      <c r="G16" s="12"/>
      <c r="H16" s="12"/>
      <c r="I16" s="12"/>
      <c r="J16" s="12"/>
      <c r="K16" s="12"/>
      <c r="L16" s="13"/>
      <c r="M16" s="2"/>
    </row>
    <row r="17" spans="1:13" ht="18.75" customHeight="1" thickBot="1">
      <c r="A17" s="2"/>
      <c r="B17" s="10"/>
      <c r="C17" s="12"/>
      <c r="D17" s="12"/>
      <c r="E17" s="12"/>
      <c r="F17" s="12"/>
      <c r="G17" s="12"/>
      <c r="H17" s="125" t="s">
        <v>71</v>
      </c>
      <c r="I17" s="125"/>
      <c r="J17" s="125"/>
      <c r="K17" s="12"/>
      <c r="L17" s="13"/>
      <c r="M17" s="2"/>
    </row>
    <row r="18" spans="1:16" ht="18.75" customHeight="1" thickBot="1">
      <c r="A18" s="2"/>
      <c r="B18" s="10"/>
      <c r="C18" s="12"/>
      <c r="D18" s="12"/>
      <c r="E18" s="43"/>
      <c r="F18" s="12"/>
      <c r="G18" s="44" t="s">
        <v>35</v>
      </c>
      <c r="H18" s="133">
        <f>E8</f>
        <v>185027</v>
      </c>
      <c r="I18" s="134"/>
      <c r="J18" s="135"/>
      <c r="K18" s="12"/>
      <c r="L18" s="13"/>
      <c r="M18" s="2"/>
      <c r="N18" s="14"/>
      <c r="P18" s="59"/>
    </row>
    <row r="19" spans="1:16" s="70" customFormat="1" ht="3.75" customHeight="1">
      <c r="A19" s="67"/>
      <c r="B19" s="75"/>
      <c r="C19" s="76"/>
      <c r="D19" s="76"/>
      <c r="E19" s="77"/>
      <c r="F19" s="76"/>
      <c r="G19" s="68"/>
      <c r="H19" s="72"/>
      <c r="I19" s="72"/>
      <c r="J19" s="72"/>
      <c r="K19" s="76"/>
      <c r="L19" s="78"/>
      <c r="M19" s="67"/>
      <c r="N19" s="79"/>
      <c r="O19" s="71"/>
      <c r="P19" s="80"/>
    </row>
    <row r="20" spans="1:16" ht="14.25">
      <c r="A20" s="2"/>
      <c r="B20" s="10"/>
      <c r="F20" s="83" t="s">
        <v>87</v>
      </c>
      <c r="G20" s="44"/>
      <c r="H20" s="72"/>
      <c r="I20" s="72"/>
      <c r="J20" s="72"/>
      <c r="K20" s="12"/>
      <c r="L20" s="13"/>
      <c r="M20" s="2"/>
      <c r="N20" s="14"/>
      <c r="P20" s="59"/>
    </row>
    <row r="21" spans="1:15" ht="14.25">
      <c r="A21" s="2"/>
      <c r="B21" s="10"/>
      <c r="F21" s="83" t="s">
        <v>85</v>
      </c>
      <c r="G21" s="12"/>
      <c r="H21" s="12"/>
      <c r="I21" s="12"/>
      <c r="J21" s="12"/>
      <c r="K21" s="12"/>
      <c r="L21" s="13"/>
      <c r="M21" s="2"/>
      <c r="O21" s="59"/>
    </row>
    <row r="22" spans="1:15" ht="5.25" customHeight="1">
      <c r="A22" s="2"/>
      <c r="B22" s="10"/>
      <c r="F22" s="74"/>
      <c r="G22" s="12"/>
      <c r="H22" s="12"/>
      <c r="I22" s="12"/>
      <c r="J22" s="12"/>
      <c r="K22" s="12"/>
      <c r="L22" s="13"/>
      <c r="M22" s="2"/>
      <c r="O22" s="59"/>
    </row>
    <row r="23" spans="1:15" ht="18.75" customHeight="1">
      <c r="A23" s="20"/>
      <c r="B23" s="21"/>
      <c r="C23" s="11" t="s">
        <v>70</v>
      </c>
      <c r="D23" s="22"/>
      <c r="E23" s="22"/>
      <c r="F23" s="22"/>
      <c r="G23" s="22"/>
      <c r="H23" s="22"/>
      <c r="I23" s="22"/>
      <c r="J23" s="22"/>
      <c r="K23" s="22"/>
      <c r="L23" s="23"/>
      <c r="M23" s="20"/>
      <c r="O23" s="59"/>
    </row>
    <row r="24" spans="1:16" ht="18.75" customHeight="1">
      <c r="A24" s="2"/>
      <c r="B24" s="10"/>
      <c r="C24" s="12"/>
      <c r="D24" s="12"/>
      <c r="E24" s="12"/>
      <c r="F24" s="12"/>
      <c r="G24" s="12"/>
      <c r="H24" s="12"/>
      <c r="I24" s="12"/>
      <c r="J24" s="12"/>
      <c r="K24" s="12"/>
      <c r="L24" s="13"/>
      <c r="M24" s="2"/>
      <c r="N24" s="20"/>
      <c r="O24" s="59"/>
      <c r="P24" s="60"/>
    </row>
    <row r="25" spans="1:15" ht="18.75" customHeight="1" thickBot="1">
      <c r="A25" s="14"/>
      <c r="B25" s="15"/>
      <c r="C25" s="16"/>
      <c r="D25" s="124" t="s">
        <v>71</v>
      </c>
      <c r="E25" s="124"/>
      <c r="F25" s="17"/>
      <c r="G25" s="124" t="s">
        <v>81</v>
      </c>
      <c r="H25" s="124"/>
      <c r="I25" s="17"/>
      <c r="J25" s="124" t="s">
        <v>33</v>
      </c>
      <c r="K25" s="124"/>
      <c r="L25" s="18"/>
      <c r="M25" s="14"/>
      <c r="O25" s="59"/>
    </row>
    <row r="26" spans="1:16" ht="18.75" customHeight="1" thickBot="1">
      <c r="A26" s="14"/>
      <c r="B26" s="15"/>
      <c r="C26" s="16"/>
      <c r="D26" s="145">
        <f>H18</f>
        <v>185027</v>
      </c>
      <c r="E26" s="146"/>
      <c r="F26" s="19" t="s">
        <v>34</v>
      </c>
      <c r="G26" s="145">
        <f>IF(E9&gt;E10,E9,E10)</f>
        <v>180000</v>
      </c>
      <c r="H26" s="146"/>
      <c r="I26" s="19" t="s">
        <v>35</v>
      </c>
      <c r="J26" s="133">
        <f>IF((D26-G26)&gt;0,D26-G26,"算定不可！")</f>
        <v>5027</v>
      </c>
      <c r="K26" s="135"/>
      <c r="L26" s="18"/>
      <c r="M26" s="14"/>
      <c r="N26" s="14"/>
      <c r="O26" s="59"/>
      <c r="P26" s="59"/>
    </row>
    <row r="27" spans="1:16" ht="8.25" customHeight="1">
      <c r="A27" s="14"/>
      <c r="B27" s="15"/>
      <c r="C27" s="16"/>
      <c r="D27" s="17"/>
      <c r="E27" s="17"/>
      <c r="F27" s="17"/>
      <c r="G27" s="17"/>
      <c r="H27" s="17"/>
      <c r="I27" s="17"/>
      <c r="J27" s="17"/>
      <c r="K27" s="17"/>
      <c r="L27" s="18"/>
      <c r="M27" s="14"/>
      <c r="N27" s="14"/>
      <c r="O27" s="59"/>
      <c r="P27" s="59"/>
    </row>
    <row r="28" spans="1:16" ht="18.75" customHeight="1">
      <c r="A28" s="14"/>
      <c r="B28" s="15"/>
      <c r="C28" s="16"/>
      <c r="D28" s="147" t="s">
        <v>82</v>
      </c>
      <c r="E28" s="147"/>
      <c r="F28" s="147"/>
      <c r="G28" s="147"/>
      <c r="H28" s="147"/>
      <c r="I28" s="147"/>
      <c r="J28" s="147"/>
      <c r="K28" s="147"/>
      <c r="L28" s="18"/>
      <c r="M28" s="14"/>
      <c r="N28" s="14"/>
      <c r="O28" s="59"/>
      <c r="P28" s="59"/>
    </row>
    <row r="29" spans="1:16" ht="8.25" customHeight="1">
      <c r="A29" s="14"/>
      <c r="B29" s="15"/>
      <c r="C29" s="16"/>
      <c r="D29" s="66"/>
      <c r="E29" s="66"/>
      <c r="F29" s="66"/>
      <c r="G29" s="66"/>
      <c r="H29" s="66"/>
      <c r="I29" s="66"/>
      <c r="J29" s="66"/>
      <c r="K29" s="66"/>
      <c r="L29" s="18"/>
      <c r="M29" s="14"/>
      <c r="N29" s="14"/>
      <c r="O29" s="59"/>
      <c r="P29" s="59"/>
    </row>
    <row r="30" spans="1:16" ht="18.75" customHeight="1" thickBot="1">
      <c r="A30" s="14"/>
      <c r="B30" s="15"/>
      <c r="C30" s="16"/>
      <c r="D30" s="132"/>
      <c r="E30" s="132"/>
      <c r="F30" s="17"/>
      <c r="G30" s="17"/>
      <c r="H30" s="17"/>
      <c r="I30" s="17"/>
      <c r="J30" s="132" t="s">
        <v>36</v>
      </c>
      <c r="K30" s="132"/>
      <c r="L30" s="18"/>
      <c r="M30" s="14"/>
      <c r="N30" s="14"/>
      <c r="P30" s="59"/>
    </row>
    <row r="31" spans="1:16" ht="18.75" customHeight="1" thickBot="1">
      <c r="A31" s="14"/>
      <c r="B31" s="15"/>
      <c r="C31" s="16"/>
      <c r="D31" s="17"/>
      <c r="E31" s="132" t="s">
        <v>37</v>
      </c>
      <c r="F31" s="132"/>
      <c r="G31" s="132"/>
      <c r="H31" s="132"/>
      <c r="I31" s="144"/>
      <c r="J31" s="133">
        <f>ROUND(J26/'②新体系移行後の実利用延べ日数算定シート'!AH55,0)</f>
        <v>14</v>
      </c>
      <c r="K31" s="135"/>
      <c r="L31" s="18"/>
      <c r="M31" s="14"/>
      <c r="N31" s="14"/>
      <c r="P31" s="59"/>
    </row>
    <row r="32" spans="1:16" ht="18.75" customHeight="1" thickBot="1">
      <c r="A32" s="2"/>
      <c r="B32" s="24"/>
      <c r="C32" s="25"/>
      <c r="D32" s="25"/>
      <c r="E32" s="25"/>
      <c r="F32" s="25"/>
      <c r="G32" s="25"/>
      <c r="H32" s="25"/>
      <c r="I32" s="25"/>
      <c r="J32" s="25"/>
      <c r="K32" s="25"/>
      <c r="L32" s="26"/>
      <c r="M32" s="2"/>
      <c r="N32" s="14"/>
      <c r="P32" s="59"/>
    </row>
    <row r="33" spans="1:13" ht="22.5" customHeight="1" thickTop="1">
      <c r="A33" s="113" t="s">
        <v>90</v>
      </c>
      <c r="B33" s="113"/>
      <c r="C33" s="113"/>
      <c r="D33" s="113"/>
      <c r="E33" s="113"/>
      <c r="F33" s="113"/>
      <c r="G33" s="113"/>
      <c r="H33" s="113"/>
      <c r="I33" s="113"/>
      <c r="J33" s="113"/>
      <c r="K33" s="113"/>
      <c r="L33" s="113"/>
      <c r="M33" s="113"/>
    </row>
    <row r="34" spans="1:13" ht="22.5" customHeight="1">
      <c r="A34" s="113"/>
      <c r="B34" s="113"/>
      <c r="C34" s="113"/>
      <c r="D34" s="113"/>
      <c r="E34" s="113"/>
      <c r="F34" s="113"/>
      <c r="G34" s="113"/>
      <c r="H34" s="113"/>
      <c r="I34" s="113"/>
      <c r="J34" s="113"/>
      <c r="K34" s="113"/>
      <c r="L34" s="113"/>
      <c r="M34" s="113"/>
    </row>
    <row r="35" spans="1:13" ht="22.5" customHeight="1">
      <c r="A35" s="113"/>
      <c r="B35" s="113"/>
      <c r="C35" s="113"/>
      <c r="D35" s="113"/>
      <c r="E35" s="113"/>
      <c r="F35" s="113"/>
      <c r="G35" s="113"/>
      <c r="H35" s="113"/>
      <c r="I35" s="113"/>
      <c r="J35" s="113"/>
      <c r="K35" s="113"/>
      <c r="L35" s="113"/>
      <c r="M35" s="113"/>
    </row>
  </sheetData>
  <sheetProtection/>
  <mergeCells count="29">
    <mergeCell ref="E31:I31"/>
    <mergeCell ref="J31:K31"/>
    <mergeCell ref="D26:E26"/>
    <mergeCell ref="J25:K25"/>
    <mergeCell ref="G26:H26"/>
    <mergeCell ref="J26:K26"/>
    <mergeCell ref="J30:K30"/>
    <mergeCell ref="D28:K28"/>
    <mergeCell ref="D25:E25"/>
    <mergeCell ref="B6:D6"/>
    <mergeCell ref="B7:D7"/>
    <mergeCell ref="B8:D8"/>
    <mergeCell ref="B10:D10"/>
    <mergeCell ref="D30:E30"/>
    <mergeCell ref="H18:J18"/>
    <mergeCell ref="B9:D9"/>
    <mergeCell ref="E9:G9"/>
    <mergeCell ref="B12:D12"/>
    <mergeCell ref="E12:G12"/>
    <mergeCell ref="H5:M7"/>
    <mergeCell ref="A33:M35"/>
    <mergeCell ref="E5:G5"/>
    <mergeCell ref="E6:G6"/>
    <mergeCell ref="E7:G7"/>
    <mergeCell ref="E8:G8"/>
    <mergeCell ref="E10:G10"/>
    <mergeCell ref="G25:H25"/>
    <mergeCell ref="H17:J17"/>
    <mergeCell ref="B5:D5"/>
  </mergeCells>
  <dataValidations count="2">
    <dataValidation type="list" allowBlank="1" showInputMessage="1" showErrorMessage="1" sqref="E7">
      <formula1>$P$6:$P$7</formula1>
    </dataValidation>
    <dataValidation type="list" allowBlank="1" showInputMessage="1" showErrorMessage="1" sqref="E5">
      <formula1>$O$6:$O$14</formula1>
    </dataValidation>
  </dataValidations>
  <printOptions horizontalCentered="1"/>
  <pageMargins left="0.3937007874015748" right="0.3937007874015748" top="0.39" bottom="0.34" header="0.2" footer="0.21"/>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5"/>
  </sheetPr>
  <dimension ref="A1:H64"/>
  <sheetViews>
    <sheetView zoomScaleSheetLayoutView="100" zoomScalePageLayoutView="0" workbookViewId="0" topLeftCell="A1">
      <selection activeCell="F13" sqref="F13"/>
    </sheetView>
  </sheetViews>
  <sheetFormatPr defaultColWidth="9.00390625" defaultRowHeight="13.5"/>
  <cols>
    <col min="2" max="2" width="11.375" style="0" customWidth="1"/>
    <col min="3" max="3" width="17.00390625" style="0" customWidth="1"/>
  </cols>
  <sheetData>
    <row r="1" spans="1:5" ht="21">
      <c r="A1" s="27" t="s">
        <v>42</v>
      </c>
      <c r="B1" s="28"/>
      <c r="C1" s="28"/>
      <c r="D1" s="1"/>
      <c r="E1" s="1"/>
    </row>
    <row r="3" spans="1:5" ht="14.25" thickBot="1">
      <c r="A3" s="6"/>
      <c r="B3" s="29"/>
      <c r="C3" s="29"/>
      <c r="D3" s="30"/>
      <c r="E3" s="30"/>
    </row>
    <row r="4" spans="1:3" ht="14.25" thickBot="1">
      <c r="A4" s="31"/>
      <c r="B4" s="32" t="s">
        <v>39</v>
      </c>
      <c r="C4" s="33" t="s">
        <v>40</v>
      </c>
    </row>
    <row r="5" spans="1:3" ht="14.25" thickTop="1">
      <c r="A5" s="34">
        <v>1</v>
      </c>
      <c r="B5" s="35" t="s">
        <v>0</v>
      </c>
      <c r="C5" s="61">
        <v>10967</v>
      </c>
    </row>
    <row r="6" spans="1:3" ht="13.5">
      <c r="A6" s="36">
        <v>2</v>
      </c>
      <c r="B6" s="37" t="s">
        <v>1</v>
      </c>
      <c r="C6" s="61">
        <v>8218</v>
      </c>
    </row>
    <row r="7" spans="1:3" ht="13.5">
      <c r="A7" s="36">
        <v>3</v>
      </c>
      <c r="B7" s="37" t="s">
        <v>2</v>
      </c>
      <c r="C7" s="61">
        <v>12273</v>
      </c>
    </row>
    <row r="8" spans="1:3" ht="13.5">
      <c r="A8" s="36">
        <v>4</v>
      </c>
      <c r="B8" s="37" t="s">
        <v>3</v>
      </c>
      <c r="C8" s="61">
        <v>7509</v>
      </c>
    </row>
    <row r="9" spans="1:4" ht="13.5">
      <c r="A9" s="36">
        <v>5</v>
      </c>
      <c r="B9" s="106" t="s">
        <v>4</v>
      </c>
      <c r="C9" s="107">
        <v>9698</v>
      </c>
      <c r="D9" s="70"/>
    </row>
    <row r="10" spans="1:3" ht="13.5">
      <c r="A10" s="36">
        <v>6</v>
      </c>
      <c r="B10" s="37" t="s">
        <v>5</v>
      </c>
      <c r="C10" s="61">
        <v>10551</v>
      </c>
    </row>
    <row r="11" spans="1:3" ht="13.5">
      <c r="A11" s="36">
        <v>7</v>
      </c>
      <c r="B11" s="37" t="s">
        <v>6</v>
      </c>
      <c r="C11" s="61">
        <v>8112</v>
      </c>
    </row>
    <row r="12" spans="1:3" ht="13.5">
      <c r="A12" s="36">
        <v>8</v>
      </c>
      <c r="B12" s="37" t="s">
        <v>7</v>
      </c>
      <c r="C12" s="61">
        <v>9739</v>
      </c>
    </row>
    <row r="13" spans="1:3" ht="13.5">
      <c r="A13" s="36">
        <v>9</v>
      </c>
      <c r="B13" s="37" t="s">
        <v>8</v>
      </c>
      <c r="C13" s="61">
        <v>7004</v>
      </c>
    </row>
    <row r="14" spans="1:3" ht="13.5">
      <c r="A14" s="36">
        <v>10</v>
      </c>
      <c r="B14" s="37" t="s">
        <v>9</v>
      </c>
      <c r="C14" s="61">
        <v>11475</v>
      </c>
    </row>
    <row r="15" spans="1:3" ht="13.5">
      <c r="A15" s="36">
        <v>11</v>
      </c>
      <c r="B15" s="37" t="s">
        <v>10</v>
      </c>
      <c r="C15" s="61">
        <v>10846</v>
      </c>
    </row>
    <row r="16" spans="1:3" ht="13.5">
      <c r="A16" s="36">
        <v>12</v>
      </c>
      <c r="B16" s="37" t="s">
        <v>11</v>
      </c>
      <c r="C16" s="61">
        <v>5600</v>
      </c>
    </row>
    <row r="17" spans="1:3" ht="13.5">
      <c r="A17" s="36">
        <v>13</v>
      </c>
      <c r="B17" s="37" t="s">
        <v>12</v>
      </c>
      <c r="C17" s="61">
        <v>9372</v>
      </c>
    </row>
    <row r="18" spans="1:3" ht="13.5">
      <c r="A18" s="36">
        <v>14</v>
      </c>
      <c r="B18" s="37" t="s">
        <v>13</v>
      </c>
      <c r="C18" s="61">
        <v>10973</v>
      </c>
    </row>
    <row r="19" spans="1:3" ht="13.5">
      <c r="A19" s="36">
        <v>15</v>
      </c>
      <c r="B19" s="37" t="s">
        <v>14</v>
      </c>
      <c r="C19" s="61">
        <v>10372</v>
      </c>
    </row>
    <row r="20" spans="1:3" ht="13.5">
      <c r="A20" s="36">
        <v>16</v>
      </c>
      <c r="B20" s="37" t="s">
        <v>15</v>
      </c>
      <c r="C20" s="61">
        <v>8478</v>
      </c>
    </row>
    <row r="21" spans="1:3" ht="13.5">
      <c r="A21" s="36">
        <v>17</v>
      </c>
      <c r="B21" s="37" t="s">
        <v>16</v>
      </c>
      <c r="C21" s="61">
        <v>9541</v>
      </c>
    </row>
    <row r="22" spans="1:3" ht="13.5">
      <c r="A22" s="36">
        <v>18</v>
      </c>
      <c r="B22" s="37" t="s">
        <v>17</v>
      </c>
      <c r="C22" s="61">
        <v>11078</v>
      </c>
    </row>
    <row r="23" spans="1:3" ht="13.5">
      <c r="A23" s="36">
        <v>19</v>
      </c>
      <c r="B23" s="37" t="s">
        <v>18</v>
      </c>
      <c r="C23" s="61">
        <v>7643</v>
      </c>
    </row>
    <row r="24" spans="1:3" ht="13.5">
      <c r="A24" s="36">
        <v>20</v>
      </c>
      <c r="B24" s="37" t="s">
        <v>19</v>
      </c>
      <c r="C24" s="61">
        <v>5578</v>
      </c>
    </row>
    <row r="25" spans="1:3" ht="13.5">
      <c r="A25" s="36">
        <v>21</v>
      </c>
      <c r="B25" s="38"/>
      <c r="C25" s="62"/>
    </row>
    <row r="26" spans="1:3" ht="13.5">
      <c r="A26" s="36">
        <v>22</v>
      </c>
      <c r="B26" s="38"/>
      <c r="C26" s="62"/>
    </row>
    <row r="27" spans="1:3" ht="13.5">
      <c r="A27" s="36">
        <v>23</v>
      </c>
      <c r="B27" s="38"/>
      <c r="C27" s="62"/>
    </row>
    <row r="28" spans="1:3" ht="13.5">
      <c r="A28" s="36">
        <v>24</v>
      </c>
      <c r="B28" s="38"/>
      <c r="C28" s="62"/>
    </row>
    <row r="29" spans="1:3" ht="13.5">
      <c r="A29" s="36">
        <v>25</v>
      </c>
      <c r="B29" s="38"/>
      <c r="C29" s="62"/>
    </row>
    <row r="30" spans="1:3" ht="13.5">
      <c r="A30" s="36">
        <v>26</v>
      </c>
      <c r="B30" s="38"/>
      <c r="C30" s="62"/>
    </row>
    <row r="31" spans="1:3" ht="13.5">
      <c r="A31" s="36">
        <v>27</v>
      </c>
      <c r="B31" s="38"/>
      <c r="C31" s="62"/>
    </row>
    <row r="32" spans="1:3" ht="13.5">
      <c r="A32" s="36">
        <v>28</v>
      </c>
      <c r="B32" s="38"/>
      <c r="C32" s="62"/>
    </row>
    <row r="33" spans="1:3" ht="13.5">
      <c r="A33" s="36">
        <v>29</v>
      </c>
      <c r="B33" s="38"/>
      <c r="C33" s="62"/>
    </row>
    <row r="34" spans="1:3" ht="13.5">
      <c r="A34" s="36">
        <v>30</v>
      </c>
      <c r="B34" s="38"/>
      <c r="C34" s="62"/>
    </row>
    <row r="35" spans="1:3" ht="13.5">
      <c r="A35" s="36">
        <v>31</v>
      </c>
      <c r="B35" s="38"/>
      <c r="C35" s="62"/>
    </row>
    <row r="36" spans="1:3" ht="13.5">
      <c r="A36" s="36">
        <v>32</v>
      </c>
      <c r="B36" s="38"/>
      <c r="C36" s="62"/>
    </row>
    <row r="37" spans="1:3" ht="13.5">
      <c r="A37" s="36">
        <v>33</v>
      </c>
      <c r="B37" s="38"/>
      <c r="C37" s="62"/>
    </row>
    <row r="38" spans="1:3" ht="13.5">
      <c r="A38" s="36">
        <v>34</v>
      </c>
      <c r="B38" s="38"/>
      <c r="C38" s="62"/>
    </row>
    <row r="39" spans="1:3" ht="13.5">
      <c r="A39" s="36">
        <v>35</v>
      </c>
      <c r="B39" s="38"/>
      <c r="C39" s="62"/>
    </row>
    <row r="40" spans="1:3" ht="13.5">
      <c r="A40" s="36">
        <v>36</v>
      </c>
      <c r="B40" s="38"/>
      <c r="C40" s="62"/>
    </row>
    <row r="41" spans="1:3" ht="13.5">
      <c r="A41" s="36">
        <v>37</v>
      </c>
      <c r="B41" s="38"/>
      <c r="C41" s="62"/>
    </row>
    <row r="42" spans="1:3" ht="13.5">
      <c r="A42" s="36">
        <v>38</v>
      </c>
      <c r="B42" s="38"/>
      <c r="C42" s="62"/>
    </row>
    <row r="43" spans="1:3" ht="13.5">
      <c r="A43" s="36">
        <v>39</v>
      </c>
      <c r="B43" s="38"/>
      <c r="C43" s="62"/>
    </row>
    <row r="44" spans="1:3" ht="13.5">
      <c r="A44" s="36">
        <v>40</v>
      </c>
      <c r="B44" s="38"/>
      <c r="C44" s="62"/>
    </row>
    <row r="45" spans="1:3" ht="13.5">
      <c r="A45" s="36">
        <v>41</v>
      </c>
      <c r="B45" s="38"/>
      <c r="C45" s="62"/>
    </row>
    <row r="46" spans="1:3" ht="13.5">
      <c r="A46" s="36">
        <v>42</v>
      </c>
      <c r="B46" s="38"/>
      <c r="C46" s="62"/>
    </row>
    <row r="47" spans="1:3" ht="13.5">
      <c r="A47" s="36">
        <v>43</v>
      </c>
      <c r="B47" s="38"/>
      <c r="C47" s="62"/>
    </row>
    <row r="48" spans="1:3" ht="13.5">
      <c r="A48" s="36">
        <v>44</v>
      </c>
      <c r="B48" s="38"/>
      <c r="C48" s="62"/>
    </row>
    <row r="49" spans="1:3" ht="13.5">
      <c r="A49" s="36">
        <v>45</v>
      </c>
      <c r="B49" s="38"/>
      <c r="C49" s="62"/>
    </row>
    <row r="50" spans="1:3" ht="13.5">
      <c r="A50" s="36">
        <v>46</v>
      </c>
      <c r="B50" s="38"/>
      <c r="C50" s="62"/>
    </row>
    <row r="51" spans="1:3" ht="13.5">
      <c r="A51" s="36">
        <v>47</v>
      </c>
      <c r="B51" s="38"/>
      <c r="C51" s="62"/>
    </row>
    <row r="52" spans="1:3" ht="13.5">
      <c r="A52" s="36">
        <v>48</v>
      </c>
      <c r="B52" s="38"/>
      <c r="C52" s="62"/>
    </row>
    <row r="53" spans="1:3" ht="13.5">
      <c r="A53" s="36">
        <v>49</v>
      </c>
      <c r="B53" s="38"/>
      <c r="C53" s="62"/>
    </row>
    <row r="54" spans="1:3" ht="14.25" thickBot="1">
      <c r="A54" s="39">
        <v>50</v>
      </c>
      <c r="B54" s="40"/>
      <c r="C54" s="63"/>
    </row>
    <row r="55" spans="1:3" ht="14.25" thickBot="1">
      <c r="A55" s="6"/>
      <c r="B55" s="6"/>
      <c r="C55" s="6"/>
    </row>
    <row r="56" spans="1:3" ht="14.25" thickBot="1">
      <c r="A56" s="6"/>
      <c r="B56" s="41" t="s">
        <v>41</v>
      </c>
      <c r="C56" s="64">
        <f>SUM(C5:C54)</f>
        <v>185027</v>
      </c>
    </row>
    <row r="58" spans="1:8" ht="37.5" customHeight="1">
      <c r="A58" s="148" t="s">
        <v>72</v>
      </c>
      <c r="B58" s="148"/>
      <c r="C58" s="148"/>
      <c r="D58" s="148"/>
      <c r="E58" s="148"/>
      <c r="F58" s="148"/>
      <c r="G58" s="148"/>
      <c r="H58" s="148"/>
    </row>
    <row r="59" spans="1:8" ht="13.5">
      <c r="A59" s="65" t="s">
        <v>75</v>
      </c>
      <c r="B59" s="65"/>
      <c r="C59" s="65"/>
      <c r="D59" s="65"/>
      <c r="E59" s="65"/>
      <c r="F59" s="65"/>
      <c r="G59" s="65"/>
      <c r="H59" s="65"/>
    </row>
    <row r="64" spans="1:4" ht="13.5">
      <c r="A64" s="6"/>
      <c r="B64" s="6"/>
      <c r="C64" s="6"/>
      <c r="D64" s="42"/>
    </row>
  </sheetData>
  <sheetProtection/>
  <mergeCells count="1">
    <mergeCell ref="A58:H58"/>
  </mergeCells>
  <printOptions/>
  <pageMargins left="0.787" right="0.787" top="0.78" bottom="0.78" header="0.41" footer="0.38"/>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sheetPr>
    <tabColor indexed="15"/>
  </sheetPr>
  <dimension ref="A1:AJ60"/>
  <sheetViews>
    <sheetView zoomScale="70" zoomScaleNormal="70" zoomScaleSheetLayoutView="70" zoomScalePageLayoutView="0" workbookViewId="0" topLeftCell="A1">
      <pane xSplit="2" ySplit="4" topLeftCell="C32" activePane="bottomRight" state="frozen"/>
      <selection pane="topLeft" activeCell="M20" sqref="M20"/>
      <selection pane="topRight" activeCell="M20" sqref="M20"/>
      <selection pane="bottomLeft" activeCell="M20" sqref="M20"/>
      <selection pane="bottomRight" activeCell="A2" sqref="A2"/>
    </sheetView>
  </sheetViews>
  <sheetFormatPr defaultColWidth="9.00390625" defaultRowHeight="13.5"/>
  <cols>
    <col min="1" max="1" width="4.50390625" style="0" customWidth="1"/>
    <col min="2" max="2" width="12.75390625" style="0" customWidth="1"/>
    <col min="3" max="7" width="5.625" style="6" customWidth="1"/>
    <col min="8" max="33" width="5.625" style="0" customWidth="1"/>
    <col min="34" max="34" width="13.375" style="0" customWidth="1"/>
    <col min="35" max="38" width="6.625" style="0" customWidth="1"/>
  </cols>
  <sheetData>
    <row r="1" ht="21">
      <c r="A1" s="27" t="s">
        <v>43</v>
      </c>
    </row>
    <row r="3" spans="28:30" ht="14.25" thickBot="1">
      <c r="AB3" s="6"/>
      <c r="AC3" s="6"/>
      <c r="AD3" s="6"/>
    </row>
    <row r="4" spans="1:36" ht="14.25" thickBot="1">
      <c r="A4" s="45"/>
      <c r="B4" s="32" t="s">
        <v>39</v>
      </c>
      <c r="C4" s="32">
        <v>1</v>
      </c>
      <c r="D4" s="32">
        <v>2</v>
      </c>
      <c r="E4" s="32">
        <v>3</v>
      </c>
      <c r="F4" s="32">
        <v>4</v>
      </c>
      <c r="G4" s="32">
        <v>5</v>
      </c>
      <c r="H4" s="32">
        <v>6</v>
      </c>
      <c r="I4" s="32">
        <v>7</v>
      </c>
      <c r="J4" s="32">
        <v>8</v>
      </c>
      <c r="K4" s="32">
        <v>9</v>
      </c>
      <c r="L4" s="32">
        <v>10</v>
      </c>
      <c r="M4" s="32">
        <v>11</v>
      </c>
      <c r="N4" s="32">
        <v>12</v>
      </c>
      <c r="O4" s="32">
        <v>13</v>
      </c>
      <c r="P4" s="32">
        <v>14</v>
      </c>
      <c r="Q4" s="32">
        <v>15</v>
      </c>
      <c r="R4" s="32">
        <v>16</v>
      </c>
      <c r="S4" s="32">
        <v>17</v>
      </c>
      <c r="T4" s="32">
        <v>18</v>
      </c>
      <c r="U4" s="32">
        <v>19</v>
      </c>
      <c r="V4" s="32">
        <v>20</v>
      </c>
      <c r="W4" s="32">
        <v>21</v>
      </c>
      <c r="X4" s="32">
        <v>22</v>
      </c>
      <c r="Y4" s="32">
        <v>23</v>
      </c>
      <c r="Z4" s="32">
        <v>24</v>
      </c>
      <c r="AA4" s="32">
        <v>25</v>
      </c>
      <c r="AB4" s="32">
        <v>26</v>
      </c>
      <c r="AC4" s="32">
        <v>27</v>
      </c>
      <c r="AD4" s="32">
        <v>28</v>
      </c>
      <c r="AE4" s="32">
        <v>29</v>
      </c>
      <c r="AF4" s="32">
        <v>30</v>
      </c>
      <c r="AG4" s="32">
        <v>31</v>
      </c>
      <c r="AH4" s="33" t="s">
        <v>44</v>
      </c>
      <c r="AI4" s="6"/>
      <c r="AJ4" s="6"/>
    </row>
    <row r="5" spans="1:34" ht="14.25" thickTop="1">
      <c r="A5" s="34">
        <v>1</v>
      </c>
      <c r="B5" s="35" t="s">
        <v>45</v>
      </c>
      <c r="C5" s="35" t="s">
        <v>46</v>
      </c>
      <c r="D5" s="35" t="s">
        <v>46</v>
      </c>
      <c r="E5" s="35" t="s">
        <v>46</v>
      </c>
      <c r="F5" s="35" t="s">
        <v>46</v>
      </c>
      <c r="G5" s="35"/>
      <c r="H5" s="35" t="s">
        <v>46</v>
      </c>
      <c r="I5" s="35" t="s">
        <v>46</v>
      </c>
      <c r="J5" s="35"/>
      <c r="K5" s="35" t="s">
        <v>46</v>
      </c>
      <c r="L5" s="35" t="s">
        <v>46</v>
      </c>
      <c r="M5" s="35"/>
      <c r="N5" s="35"/>
      <c r="O5" s="35" t="s">
        <v>46</v>
      </c>
      <c r="P5" s="35" t="s">
        <v>46</v>
      </c>
      <c r="Q5" s="35" t="s">
        <v>46</v>
      </c>
      <c r="R5" s="35"/>
      <c r="S5" s="35" t="s">
        <v>46</v>
      </c>
      <c r="T5" s="35" t="s">
        <v>46</v>
      </c>
      <c r="U5" s="35"/>
      <c r="V5" s="35" t="s">
        <v>46</v>
      </c>
      <c r="W5" s="35"/>
      <c r="X5" s="35" t="s">
        <v>46</v>
      </c>
      <c r="Y5" s="35" t="s">
        <v>46</v>
      </c>
      <c r="Z5" s="35" t="s">
        <v>46</v>
      </c>
      <c r="AA5" s="35"/>
      <c r="AB5" s="35" t="s">
        <v>46</v>
      </c>
      <c r="AC5" s="35" t="s">
        <v>46</v>
      </c>
      <c r="AD5" s="35" t="s">
        <v>46</v>
      </c>
      <c r="AE5" s="35"/>
      <c r="AF5" s="35"/>
      <c r="AG5" s="35" t="s">
        <v>46</v>
      </c>
      <c r="AH5" s="46">
        <f>COUNTIF(C5:AG5,"○")</f>
        <v>21</v>
      </c>
    </row>
    <row r="6" spans="1:34" ht="13.5">
      <c r="A6" s="36">
        <v>2</v>
      </c>
      <c r="B6" s="37" t="s">
        <v>47</v>
      </c>
      <c r="C6" s="37" t="s">
        <v>46</v>
      </c>
      <c r="D6" s="37" t="s">
        <v>46</v>
      </c>
      <c r="E6" s="37" t="s">
        <v>46</v>
      </c>
      <c r="F6" s="37"/>
      <c r="G6" s="37"/>
      <c r="H6" s="37" t="s">
        <v>46</v>
      </c>
      <c r="I6" s="37"/>
      <c r="J6" s="37"/>
      <c r="K6" s="37"/>
      <c r="L6" s="37" t="s">
        <v>46</v>
      </c>
      <c r="M6" s="37"/>
      <c r="N6" s="37" t="s">
        <v>46</v>
      </c>
      <c r="O6" s="37" t="s">
        <v>46</v>
      </c>
      <c r="P6" s="37" t="s">
        <v>46</v>
      </c>
      <c r="Q6" s="37"/>
      <c r="R6" s="37"/>
      <c r="S6" s="37" t="s">
        <v>46</v>
      </c>
      <c r="T6" s="37" t="s">
        <v>46</v>
      </c>
      <c r="U6" s="37"/>
      <c r="V6" s="37" t="s">
        <v>46</v>
      </c>
      <c r="W6" s="37"/>
      <c r="X6" s="37" t="s">
        <v>46</v>
      </c>
      <c r="Y6" s="37" t="s">
        <v>46</v>
      </c>
      <c r="Z6" s="37" t="s">
        <v>46</v>
      </c>
      <c r="AA6" s="37"/>
      <c r="AB6" s="37"/>
      <c r="AC6" s="37" t="s">
        <v>46</v>
      </c>
      <c r="AD6" s="37"/>
      <c r="AE6" s="37"/>
      <c r="AF6" s="37"/>
      <c r="AG6" s="37" t="s">
        <v>46</v>
      </c>
      <c r="AH6" s="47">
        <f aca="true" t="shared" si="0" ref="AH6:AH49">COUNTIF(C6:AG6,"○")</f>
        <v>16</v>
      </c>
    </row>
    <row r="7" spans="1:34" ht="13.5">
      <c r="A7" s="36">
        <v>3</v>
      </c>
      <c r="B7" s="37" t="s">
        <v>48</v>
      </c>
      <c r="C7" s="37" t="s">
        <v>46</v>
      </c>
      <c r="D7" s="37" t="s">
        <v>46</v>
      </c>
      <c r="E7" s="37"/>
      <c r="F7" s="37"/>
      <c r="G7" s="37"/>
      <c r="H7" s="37" t="s">
        <v>46</v>
      </c>
      <c r="I7" s="37" t="s">
        <v>46</v>
      </c>
      <c r="J7" s="37" t="s">
        <v>46</v>
      </c>
      <c r="K7" s="37"/>
      <c r="L7" s="37" t="s">
        <v>46</v>
      </c>
      <c r="M7" s="37" t="s">
        <v>46</v>
      </c>
      <c r="N7" s="37" t="s">
        <v>46</v>
      </c>
      <c r="O7" s="37" t="s">
        <v>46</v>
      </c>
      <c r="P7" s="37"/>
      <c r="Q7" s="37" t="s">
        <v>46</v>
      </c>
      <c r="R7" s="37" t="s">
        <v>46</v>
      </c>
      <c r="S7" s="37"/>
      <c r="T7" s="37" t="s">
        <v>46</v>
      </c>
      <c r="U7" s="37" t="s">
        <v>46</v>
      </c>
      <c r="V7" s="37" t="s">
        <v>46</v>
      </c>
      <c r="W7" s="37" t="s">
        <v>46</v>
      </c>
      <c r="X7" s="37" t="s">
        <v>46</v>
      </c>
      <c r="Y7" s="37"/>
      <c r="Z7" s="37"/>
      <c r="AA7" s="37"/>
      <c r="AB7" s="37" t="s">
        <v>46</v>
      </c>
      <c r="AC7" s="37" t="s">
        <v>46</v>
      </c>
      <c r="AD7" s="37" t="s">
        <v>46</v>
      </c>
      <c r="AE7" s="37" t="s">
        <v>46</v>
      </c>
      <c r="AF7" s="37" t="s">
        <v>46</v>
      </c>
      <c r="AG7" s="37" t="s">
        <v>46</v>
      </c>
      <c r="AH7" s="47">
        <f t="shared" si="0"/>
        <v>22</v>
      </c>
    </row>
    <row r="8" spans="1:34" ht="13.5">
      <c r="A8" s="36">
        <v>4</v>
      </c>
      <c r="B8" s="37" t="s">
        <v>49</v>
      </c>
      <c r="C8" s="37" t="s">
        <v>46</v>
      </c>
      <c r="D8" s="37" t="s">
        <v>46</v>
      </c>
      <c r="E8" s="37" t="s">
        <v>46</v>
      </c>
      <c r="F8" s="37"/>
      <c r="G8" s="37" t="s">
        <v>46</v>
      </c>
      <c r="H8" s="37" t="s">
        <v>46</v>
      </c>
      <c r="I8" s="37" t="s">
        <v>46</v>
      </c>
      <c r="J8" s="37"/>
      <c r="K8" s="37"/>
      <c r="L8" s="37"/>
      <c r="M8" s="37" t="s">
        <v>46</v>
      </c>
      <c r="N8" s="37" t="s">
        <v>46</v>
      </c>
      <c r="O8" s="37" t="s">
        <v>46</v>
      </c>
      <c r="P8" s="37" t="s">
        <v>46</v>
      </c>
      <c r="Q8" s="37"/>
      <c r="R8" s="37" t="s">
        <v>46</v>
      </c>
      <c r="S8" s="37" t="s">
        <v>46</v>
      </c>
      <c r="T8" s="37" t="s">
        <v>46</v>
      </c>
      <c r="U8" s="37" t="s">
        <v>46</v>
      </c>
      <c r="V8" s="37"/>
      <c r="W8" s="37"/>
      <c r="X8" s="37"/>
      <c r="Y8" s="37"/>
      <c r="Z8" s="37"/>
      <c r="AA8" s="37"/>
      <c r="AB8" s="37"/>
      <c r="AC8" s="37"/>
      <c r="AD8" s="37"/>
      <c r="AE8" s="37"/>
      <c r="AF8" s="37"/>
      <c r="AG8" s="37"/>
      <c r="AH8" s="47">
        <f t="shared" si="0"/>
        <v>14</v>
      </c>
    </row>
    <row r="9" spans="1:34" ht="13.5">
      <c r="A9" s="36">
        <v>5</v>
      </c>
      <c r="B9" s="106" t="s">
        <v>50</v>
      </c>
      <c r="C9" s="106" t="s">
        <v>46</v>
      </c>
      <c r="D9" s="106" t="s">
        <v>46</v>
      </c>
      <c r="E9" s="37" t="s">
        <v>46</v>
      </c>
      <c r="F9" s="37" t="s">
        <v>46</v>
      </c>
      <c r="G9" s="37"/>
      <c r="H9" s="37"/>
      <c r="I9" s="37" t="s">
        <v>46</v>
      </c>
      <c r="J9" s="37" t="s">
        <v>46</v>
      </c>
      <c r="K9" s="37" t="s">
        <v>46</v>
      </c>
      <c r="L9" s="37"/>
      <c r="M9" s="37"/>
      <c r="N9" s="37"/>
      <c r="O9" s="37"/>
      <c r="P9" s="37"/>
      <c r="Q9" s="37" t="s">
        <v>46</v>
      </c>
      <c r="R9" s="37" t="s">
        <v>46</v>
      </c>
      <c r="S9" s="37" t="s">
        <v>46</v>
      </c>
      <c r="T9" s="37" t="s">
        <v>46</v>
      </c>
      <c r="U9" s="37" t="s">
        <v>46</v>
      </c>
      <c r="V9" s="37" t="s">
        <v>46</v>
      </c>
      <c r="W9" s="37"/>
      <c r="X9" s="37" t="s">
        <v>46</v>
      </c>
      <c r="Y9" s="37" t="s">
        <v>46</v>
      </c>
      <c r="Z9" s="37"/>
      <c r="AA9" s="37" t="s">
        <v>46</v>
      </c>
      <c r="AB9" s="37"/>
      <c r="AC9" s="37" t="s">
        <v>46</v>
      </c>
      <c r="AD9" s="37"/>
      <c r="AE9" s="37"/>
      <c r="AF9" s="37" t="s">
        <v>46</v>
      </c>
      <c r="AG9" s="37" t="s">
        <v>46</v>
      </c>
      <c r="AH9" s="47">
        <f t="shared" si="0"/>
        <v>19</v>
      </c>
    </row>
    <row r="10" spans="1:34" ht="13.5">
      <c r="A10" s="36">
        <v>6</v>
      </c>
      <c r="B10" s="106" t="s">
        <v>51</v>
      </c>
      <c r="C10" s="106" t="s">
        <v>46</v>
      </c>
      <c r="D10" s="106"/>
      <c r="E10" s="37" t="s">
        <v>46</v>
      </c>
      <c r="F10" s="37" t="s">
        <v>46</v>
      </c>
      <c r="G10" s="37"/>
      <c r="H10" s="37" t="s">
        <v>46</v>
      </c>
      <c r="I10" s="37"/>
      <c r="J10" s="37" t="s">
        <v>46</v>
      </c>
      <c r="K10" s="37"/>
      <c r="L10" s="37" t="s">
        <v>46</v>
      </c>
      <c r="M10" s="37"/>
      <c r="N10" s="37"/>
      <c r="O10" s="37" t="s">
        <v>46</v>
      </c>
      <c r="P10" s="37" t="s">
        <v>46</v>
      </c>
      <c r="Q10" s="37" t="s">
        <v>46</v>
      </c>
      <c r="R10" s="37" t="s">
        <v>46</v>
      </c>
      <c r="S10" s="37" t="s">
        <v>46</v>
      </c>
      <c r="T10" s="37" t="s">
        <v>46</v>
      </c>
      <c r="U10" s="37" t="s">
        <v>46</v>
      </c>
      <c r="V10" s="37"/>
      <c r="W10" s="37"/>
      <c r="X10" s="37"/>
      <c r="Y10" s="37"/>
      <c r="Z10" s="37" t="s">
        <v>46</v>
      </c>
      <c r="AA10" s="37" t="s">
        <v>46</v>
      </c>
      <c r="AB10" s="37" t="s">
        <v>46</v>
      </c>
      <c r="AC10" s="37" t="s">
        <v>46</v>
      </c>
      <c r="AD10" s="37" t="s">
        <v>46</v>
      </c>
      <c r="AE10" s="37" t="s">
        <v>46</v>
      </c>
      <c r="AF10" s="37" t="s">
        <v>46</v>
      </c>
      <c r="AG10" s="37" t="s">
        <v>46</v>
      </c>
      <c r="AH10" s="47">
        <f t="shared" si="0"/>
        <v>21</v>
      </c>
    </row>
    <row r="11" spans="1:34" ht="13.5">
      <c r="A11" s="36">
        <v>7</v>
      </c>
      <c r="B11" s="37" t="s">
        <v>52</v>
      </c>
      <c r="C11" s="37" t="s">
        <v>46</v>
      </c>
      <c r="D11" s="37" t="s">
        <v>46</v>
      </c>
      <c r="E11" s="37" t="s">
        <v>46</v>
      </c>
      <c r="F11" s="37"/>
      <c r="G11" s="37" t="s">
        <v>46</v>
      </c>
      <c r="H11" s="37" t="s">
        <v>46</v>
      </c>
      <c r="I11" s="37"/>
      <c r="J11" s="37" t="s">
        <v>46</v>
      </c>
      <c r="K11" s="37" t="s">
        <v>46</v>
      </c>
      <c r="L11" s="37" t="s">
        <v>46</v>
      </c>
      <c r="M11" s="37"/>
      <c r="N11" s="37"/>
      <c r="O11" s="37" t="s">
        <v>46</v>
      </c>
      <c r="P11" s="37" t="s">
        <v>46</v>
      </c>
      <c r="Q11" s="37" t="s">
        <v>46</v>
      </c>
      <c r="R11" s="37"/>
      <c r="S11" s="37" t="s">
        <v>46</v>
      </c>
      <c r="T11" s="37" t="s">
        <v>46</v>
      </c>
      <c r="U11" s="37"/>
      <c r="V11" s="37"/>
      <c r="W11" s="37"/>
      <c r="X11" s="37"/>
      <c r="Y11" s="37"/>
      <c r="Z11" s="37" t="s">
        <v>46</v>
      </c>
      <c r="AA11" s="37"/>
      <c r="AB11" s="37"/>
      <c r="AC11" s="37"/>
      <c r="AD11" s="37" t="s">
        <v>46</v>
      </c>
      <c r="AE11" s="37"/>
      <c r="AF11" s="37"/>
      <c r="AG11" s="37" t="s">
        <v>46</v>
      </c>
      <c r="AH11" s="47">
        <f t="shared" si="0"/>
        <v>16</v>
      </c>
    </row>
    <row r="12" spans="1:34" ht="13.5">
      <c r="A12" s="36">
        <v>8</v>
      </c>
      <c r="B12" s="37" t="s">
        <v>53</v>
      </c>
      <c r="C12" s="37" t="s">
        <v>46</v>
      </c>
      <c r="D12" s="37" t="s">
        <v>46</v>
      </c>
      <c r="E12" s="37" t="s">
        <v>46</v>
      </c>
      <c r="F12" s="37" t="s">
        <v>46</v>
      </c>
      <c r="G12" s="37" t="s">
        <v>46</v>
      </c>
      <c r="H12" s="37" t="s">
        <v>46</v>
      </c>
      <c r="I12" s="37" t="s">
        <v>46</v>
      </c>
      <c r="J12" s="37" t="s">
        <v>46</v>
      </c>
      <c r="K12" s="37" t="s">
        <v>46</v>
      </c>
      <c r="L12" s="37" t="s">
        <v>46</v>
      </c>
      <c r="M12" s="37"/>
      <c r="N12" s="37"/>
      <c r="O12" s="37" t="s">
        <v>46</v>
      </c>
      <c r="P12" s="37"/>
      <c r="Q12" s="37" t="s">
        <v>46</v>
      </c>
      <c r="R12" s="37"/>
      <c r="S12" s="37" t="s">
        <v>46</v>
      </c>
      <c r="T12" s="37" t="s">
        <v>46</v>
      </c>
      <c r="U12" s="37" t="s">
        <v>46</v>
      </c>
      <c r="V12" s="37"/>
      <c r="W12" s="37"/>
      <c r="X12" s="37"/>
      <c r="Y12" s="37"/>
      <c r="Z12" s="37" t="s">
        <v>46</v>
      </c>
      <c r="AA12" s="37"/>
      <c r="AB12" s="37"/>
      <c r="AC12" s="37"/>
      <c r="AD12" s="37" t="s">
        <v>46</v>
      </c>
      <c r="AE12" s="37"/>
      <c r="AF12" s="37"/>
      <c r="AG12" s="37" t="s">
        <v>46</v>
      </c>
      <c r="AH12" s="47">
        <f t="shared" si="0"/>
        <v>18</v>
      </c>
    </row>
    <row r="13" spans="1:34" ht="13.5">
      <c r="A13" s="36">
        <v>9</v>
      </c>
      <c r="B13" s="37" t="s">
        <v>54</v>
      </c>
      <c r="C13" s="37" t="s">
        <v>46</v>
      </c>
      <c r="D13" s="37" t="s">
        <v>46</v>
      </c>
      <c r="E13" s="37" t="s">
        <v>46</v>
      </c>
      <c r="F13" s="37"/>
      <c r="G13" s="37"/>
      <c r="H13" s="37"/>
      <c r="I13" s="37" t="s">
        <v>46</v>
      </c>
      <c r="J13" s="37" t="s">
        <v>46</v>
      </c>
      <c r="K13" s="37"/>
      <c r="L13" s="37" t="s">
        <v>46</v>
      </c>
      <c r="M13" s="37"/>
      <c r="N13" s="37"/>
      <c r="O13" s="37" t="s">
        <v>46</v>
      </c>
      <c r="P13" s="37" t="s">
        <v>46</v>
      </c>
      <c r="Q13" s="37" t="s">
        <v>46</v>
      </c>
      <c r="R13" s="37"/>
      <c r="S13" s="37" t="s">
        <v>46</v>
      </c>
      <c r="T13" s="37"/>
      <c r="U13" s="37" t="s">
        <v>46</v>
      </c>
      <c r="V13" s="37"/>
      <c r="W13" s="37"/>
      <c r="X13" s="37"/>
      <c r="Y13" s="37"/>
      <c r="Z13" s="37" t="s">
        <v>46</v>
      </c>
      <c r="AA13" s="37"/>
      <c r="AB13" s="37"/>
      <c r="AC13" s="37"/>
      <c r="AD13" s="37" t="s">
        <v>46</v>
      </c>
      <c r="AE13" s="37"/>
      <c r="AF13" s="37"/>
      <c r="AG13" s="37" t="s">
        <v>46</v>
      </c>
      <c r="AH13" s="47">
        <f t="shared" si="0"/>
        <v>14</v>
      </c>
    </row>
    <row r="14" spans="1:34" ht="13.5">
      <c r="A14" s="36">
        <v>10</v>
      </c>
      <c r="B14" s="37" t="s">
        <v>55</v>
      </c>
      <c r="C14" s="37" t="s">
        <v>46</v>
      </c>
      <c r="D14" s="37" t="s">
        <v>46</v>
      </c>
      <c r="E14" s="37" t="s">
        <v>46</v>
      </c>
      <c r="F14" s="37"/>
      <c r="G14" s="37"/>
      <c r="H14" s="37"/>
      <c r="I14" s="37" t="s">
        <v>46</v>
      </c>
      <c r="J14" s="37" t="s">
        <v>46</v>
      </c>
      <c r="K14" s="37" t="s">
        <v>46</v>
      </c>
      <c r="L14" s="37" t="s">
        <v>46</v>
      </c>
      <c r="M14" s="37"/>
      <c r="N14" s="37"/>
      <c r="O14" s="37" t="s">
        <v>46</v>
      </c>
      <c r="P14" s="37" t="s">
        <v>46</v>
      </c>
      <c r="Q14" s="37"/>
      <c r="R14" s="37"/>
      <c r="S14" s="37" t="s">
        <v>46</v>
      </c>
      <c r="T14" s="37" t="s">
        <v>46</v>
      </c>
      <c r="U14" s="37" t="s">
        <v>46</v>
      </c>
      <c r="V14" s="37"/>
      <c r="W14" s="37"/>
      <c r="X14" s="37" t="s">
        <v>46</v>
      </c>
      <c r="Y14" s="37" t="s">
        <v>46</v>
      </c>
      <c r="Z14" s="37" t="s">
        <v>46</v>
      </c>
      <c r="AA14" s="37"/>
      <c r="AB14" s="37"/>
      <c r="AC14" s="37"/>
      <c r="AD14" s="37" t="s">
        <v>46</v>
      </c>
      <c r="AE14" s="37"/>
      <c r="AF14" s="37"/>
      <c r="AG14" s="37" t="s">
        <v>46</v>
      </c>
      <c r="AH14" s="47">
        <f t="shared" si="0"/>
        <v>17</v>
      </c>
    </row>
    <row r="15" spans="1:34" ht="13.5">
      <c r="A15" s="36">
        <v>11</v>
      </c>
      <c r="B15" s="37" t="s">
        <v>56</v>
      </c>
      <c r="C15" s="37" t="s">
        <v>46</v>
      </c>
      <c r="D15" s="37" t="s">
        <v>46</v>
      </c>
      <c r="E15" s="37" t="s">
        <v>46</v>
      </c>
      <c r="F15" s="37" t="s">
        <v>46</v>
      </c>
      <c r="G15" s="37" t="s">
        <v>46</v>
      </c>
      <c r="H15" s="37" t="s">
        <v>46</v>
      </c>
      <c r="I15" s="37" t="s">
        <v>46</v>
      </c>
      <c r="J15" s="37"/>
      <c r="K15" s="37" t="s">
        <v>46</v>
      </c>
      <c r="L15" s="37" t="s">
        <v>46</v>
      </c>
      <c r="M15" s="37"/>
      <c r="N15" s="37"/>
      <c r="O15" s="37" t="s">
        <v>46</v>
      </c>
      <c r="P15" s="37" t="s">
        <v>46</v>
      </c>
      <c r="Q15" s="37" t="s">
        <v>46</v>
      </c>
      <c r="R15" s="37"/>
      <c r="S15" s="37" t="s">
        <v>46</v>
      </c>
      <c r="T15" s="37" t="s">
        <v>46</v>
      </c>
      <c r="U15" s="37" t="s">
        <v>46</v>
      </c>
      <c r="V15" s="37"/>
      <c r="W15" s="37"/>
      <c r="X15" s="37" t="s">
        <v>46</v>
      </c>
      <c r="Y15" s="37" t="s">
        <v>46</v>
      </c>
      <c r="Z15" s="37" t="s">
        <v>46</v>
      </c>
      <c r="AA15" s="37"/>
      <c r="AB15" s="37"/>
      <c r="AC15" s="37"/>
      <c r="AD15" s="37" t="s">
        <v>46</v>
      </c>
      <c r="AE15" s="37"/>
      <c r="AF15" s="37"/>
      <c r="AG15" s="37" t="s">
        <v>46</v>
      </c>
      <c r="AH15" s="47">
        <f t="shared" si="0"/>
        <v>20</v>
      </c>
    </row>
    <row r="16" spans="1:34" ht="13.5">
      <c r="A16" s="36">
        <v>12</v>
      </c>
      <c r="B16" s="37" t="s">
        <v>57</v>
      </c>
      <c r="C16" s="37" t="s">
        <v>46</v>
      </c>
      <c r="D16" s="37" t="s">
        <v>46</v>
      </c>
      <c r="E16" s="37"/>
      <c r="F16" s="37"/>
      <c r="G16" s="37"/>
      <c r="H16" s="37" t="s">
        <v>46</v>
      </c>
      <c r="I16" s="37" t="s">
        <v>46</v>
      </c>
      <c r="J16" s="37" t="s">
        <v>46</v>
      </c>
      <c r="K16" s="37"/>
      <c r="L16" s="37"/>
      <c r="M16" s="37"/>
      <c r="N16" s="37"/>
      <c r="O16" s="37" t="s">
        <v>46</v>
      </c>
      <c r="P16" s="37" t="s">
        <v>46</v>
      </c>
      <c r="Q16" s="37" t="s">
        <v>46</v>
      </c>
      <c r="R16" s="37"/>
      <c r="S16" s="37" t="s">
        <v>46</v>
      </c>
      <c r="T16" s="37" t="s">
        <v>46</v>
      </c>
      <c r="U16" s="37" t="s">
        <v>46</v>
      </c>
      <c r="V16" s="37"/>
      <c r="W16" s="37"/>
      <c r="X16" s="37"/>
      <c r="Y16" s="37"/>
      <c r="Z16" s="37"/>
      <c r="AA16" s="37"/>
      <c r="AB16" s="37"/>
      <c r="AC16" s="37"/>
      <c r="AD16" s="37"/>
      <c r="AE16" s="37"/>
      <c r="AF16" s="37"/>
      <c r="AG16" s="37"/>
      <c r="AH16" s="47">
        <f t="shared" si="0"/>
        <v>11</v>
      </c>
    </row>
    <row r="17" spans="1:34" ht="13.5">
      <c r="A17" s="36">
        <v>13</v>
      </c>
      <c r="B17" s="37" t="s">
        <v>58</v>
      </c>
      <c r="C17" s="37" t="s">
        <v>46</v>
      </c>
      <c r="D17" s="37" t="s">
        <v>46</v>
      </c>
      <c r="E17" s="37" t="s">
        <v>46</v>
      </c>
      <c r="F17" s="37" t="s">
        <v>46</v>
      </c>
      <c r="G17" s="37"/>
      <c r="H17" s="37" t="s">
        <v>46</v>
      </c>
      <c r="I17" s="37"/>
      <c r="J17" s="37" t="s">
        <v>46</v>
      </c>
      <c r="K17" s="37" t="s">
        <v>46</v>
      </c>
      <c r="L17" s="37" t="s">
        <v>46</v>
      </c>
      <c r="M17" s="37" t="s">
        <v>46</v>
      </c>
      <c r="N17" s="37"/>
      <c r="O17" s="37"/>
      <c r="P17" s="37" t="s">
        <v>46</v>
      </c>
      <c r="Q17" s="37" t="s">
        <v>46</v>
      </c>
      <c r="R17" s="37"/>
      <c r="S17" s="37" t="s">
        <v>46</v>
      </c>
      <c r="T17" s="37"/>
      <c r="U17" s="37" t="s">
        <v>46</v>
      </c>
      <c r="V17" s="37"/>
      <c r="W17" s="37"/>
      <c r="X17" s="37" t="s">
        <v>46</v>
      </c>
      <c r="Y17" s="37" t="s">
        <v>46</v>
      </c>
      <c r="Z17" s="37" t="s">
        <v>46</v>
      </c>
      <c r="AA17" s="37"/>
      <c r="AB17" s="37"/>
      <c r="AC17" s="37"/>
      <c r="AD17" s="37" t="s">
        <v>46</v>
      </c>
      <c r="AE17" s="37"/>
      <c r="AF17" s="37" t="s">
        <v>46</v>
      </c>
      <c r="AG17" s="37" t="s">
        <v>46</v>
      </c>
      <c r="AH17" s="47">
        <f t="shared" si="0"/>
        <v>19</v>
      </c>
    </row>
    <row r="18" spans="1:34" ht="13.5">
      <c r="A18" s="36">
        <v>14</v>
      </c>
      <c r="B18" s="37" t="s">
        <v>59</v>
      </c>
      <c r="C18" s="37" t="s">
        <v>46</v>
      </c>
      <c r="D18" s="37"/>
      <c r="E18" s="37"/>
      <c r="F18" s="37" t="s">
        <v>46</v>
      </c>
      <c r="G18" s="37" t="s">
        <v>46</v>
      </c>
      <c r="H18" s="37" t="s">
        <v>46</v>
      </c>
      <c r="I18" s="37" t="s">
        <v>46</v>
      </c>
      <c r="J18" s="37"/>
      <c r="K18" s="37"/>
      <c r="L18" s="37" t="s">
        <v>46</v>
      </c>
      <c r="M18" s="37" t="s">
        <v>46</v>
      </c>
      <c r="N18" s="37" t="s">
        <v>46</v>
      </c>
      <c r="O18" s="37"/>
      <c r="P18" s="37" t="s">
        <v>46</v>
      </c>
      <c r="Q18" s="37" t="s">
        <v>46</v>
      </c>
      <c r="R18" s="37"/>
      <c r="S18" s="37" t="s">
        <v>46</v>
      </c>
      <c r="T18" s="37" t="s">
        <v>46</v>
      </c>
      <c r="U18" s="37"/>
      <c r="V18" s="37" t="s">
        <v>46</v>
      </c>
      <c r="W18" s="37" t="s">
        <v>46</v>
      </c>
      <c r="X18" s="37" t="s">
        <v>46</v>
      </c>
      <c r="Y18" s="37" t="s">
        <v>46</v>
      </c>
      <c r="Z18" s="37" t="s">
        <v>46</v>
      </c>
      <c r="AA18" s="37"/>
      <c r="AB18" s="37"/>
      <c r="AC18" s="37"/>
      <c r="AD18" s="37" t="s">
        <v>46</v>
      </c>
      <c r="AE18" s="37" t="s">
        <v>46</v>
      </c>
      <c r="AF18" s="37" t="s">
        <v>46</v>
      </c>
      <c r="AG18" s="37" t="s">
        <v>46</v>
      </c>
      <c r="AH18" s="47">
        <f t="shared" si="0"/>
        <v>21</v>
      </c>
    </row>
    <row r="19" spans="1:34" ht="13.5">
      <c r="A19" s="36">
        <v>15</v>
      </c>
      <c r="B19" s="37" t="s">
        <v>60</v>
      </c>
      <c r="C19" s="37" t="s">
        <v>46</v>
      </c>
      <c r="D19" s="37"/>
      <c r="E19" s="37"/>
      <c r="F19" s="37" t="s">
        <v>46</v>
      </c>
      <c r="G19" s="37" t="s">
        <v>46</v>
      </c>
      <c r="H19" s="37"/>
      <c r="I19" s="37" t="s">
        <v>46</v>
      </c>
      <c r="J19" s="37"/>
      <c r="K19" s="37"/>
      <c r="L19" s="37" t="s">
        <v>46</v>
      </c>
      <c r="M19" s="37"/>
      <c r="N19" s="37"/>
      <c r="O19" s="37"/>
      <c r="P19" s="37" t="s">
        <v>46</v>
      </c>
      <c r="Q19" s="37" t="s">
        <v>46</v>
      </c>
      <c r="R19" s="37"/>
      <c r="S19" s="37" t="s">
        <v>46</v>
      </c>
      <c r="T19" s="37" t="s">
        <v>46</v>
      </c>
      <c r="U19" s="37" t="s">
        <v>46</v>
      </c>
      <c r="V19" s="37" t="s">
        <v>46</v>
      </c>
      <c r="W19" s="37" t="s">
        <v>46</v>
      </c>
      <c r="X19" s="37" t="s">
        <v>46</v>
      </c>
      <c r="Y19" s="37" t="s">
        <v>46</v>
      </c>
      <c r="Z19" s="37" t="s">
        <v>46</v>
      </c>
      <c r="AA19" s="37" t="s">
        <v>46</v>
      </c>
      <c r="AB19" s="37" t="s">
        <v>46</v>
      </c>
      <c r="AC19" s="37" t="s">
        <v>46</v>
      </c>
      <c r="AD19" s="37" t="s">
        <v>46</v>
      </c>
      <c r="AE19" s="37"/>
      <c r="AF19" s="37"/>
      <c r="AG19" s="37" t="s">
        <v>46</v>
      </c>
      <c r="AH19" s="47">
        <f t="shared" si="0"/>
        <v>20</v>
      </c>
    </row>
    <row r="20" spans="1:34" ht="13.5">
      <c r="A20" s="36">
        <v>16</v>
      </c>
      <c r="B20" s="37" t="s">
        <v>61</v>
      </c>
      <c r="C20" s="37" t="s">
        <v>46</v>
      </c>
      <c r="D20" s="37"/>
      <c r="E20" s="37"/>
      <c r="F20" s="37" t="s">
        <v>46</v>
      </c>
      <c r="G20" s="37" t="s">
        <v>46</v>
      </c>
      <c r="H20" s="37" t="s">
        <v>46</v>
      </c>
      <c r="I20" s="37" t="s">
        <v>46</v>
      </c>
      <c r="J20" s="37"/>
      <c r="K20" s="37"/>
      <c r="L20" s="37" t="s">
        <v>46</v>
      </c>
      <c r="M20" s="37"/>
      <c r="N20" s="37"/>
      <c r="O20" s="37"/>
      <c r="P20" s="37" t="s">
        <v>46</v>
      </c>
      <c r="Q20" s="37" t="s">
        <v>46</v>
      </c>
      <c r="R20" s="37" t="s">
        <v>46</v>
      </c>
      <c r="S20" s="37" t="s">
        <v>46</v>
      </c>
      <c r="T20" s="37"/>
      <c r="U20" s="37"/>
      <c r="V20" s="37" t="s">
        <v>46</v>
      </c>
      <c r="W20" s="37"/>
      <c r="X20" s="37"/>
      <c r="Y20" s="37"/>
      <c r="Z20" s="37"/>
      <c r="AA20" s="37" t="s">
        <v>46</v>
      </c>
      <c r="AB20" s="37" t="s">
        <v>46</v>
      </c>
      <c r="AC20" s="37" t="s">
        <v>46</v>
      </c>
      <c r="AD20" s="37" t="s">
        <v>46</v>
      </c>
      <c r="AE20" s="37"/>
      <c r="AF20" s="37"/>
      <c r="AG20" s="37" t="s">
        <v>46</v>
      </c>
      <c r="AH20" s="47">
        <f t="shared" si="0"/>
        <v>16</v>
      </c>
    </row>
    <row r="21" spans="1:34" ht="13.5">
      <c r="A21" s="36">
        <v>17</v>
      </c>
      <c r="B21" s="37" t="s">
        <v>62</v>
      </c>
      <c r="C21" s="37" t="s">
        <v>46</v>
      </c>
      <c r="D21" s="37"/>
      <c r="E21" s="37"/>
      <c r="F21" s="37" t="s">
        <v>46</v>
      </c>
      <c r="G21" s="37"/>
      <c r="H21" s="37"/>
      <c r="I21" s="37" t="s">
        <v>46</v>
      </c>
      <c r="J21" s="37" t="s">
        <v>46</v>
      </c>
      <c r="K21" s="37" t="s">
        <v>46</v>
      </c>
      <c r="L21" s="37" t="s">
        <v>46</v>
      </c>
      <c r="M21" s="37" t="s">
        <v>46</v>
      </c>
      <c r="N21" s="37"/>
      <c r="O21" s="37"/>
      <c r="P21" s="37" t="s">
        <v>46</v>
      </c>
      <c r="Q21" s="37" t="s">
        <v>46</v>
      </c>
      <c r="R21" s="37" t="s">
        <v>46</v>
      </c>
      <c r="S21" s="37" t="s">
        <v>46</v>
      </c>
      <c r="T21" s="37" t="s">
        <v>46</v>
      </c>
      <c r="U21" s="37" t="s">
        <v>46</v>
      </c>
      <c r="V21" s="37" t="s">
        <v>46</v>
      </c>
      <c r="W21" s="37"/>
      <c r="X21" s="37"/>
      <c r="Y21" s="37"/>
      <c r="Z21" s="37"/>
      <c r="AA21" s="37" t="s">
        <v>46</v>
      </c>
      <c r="AB21" s="37" t="s">
        <v>46</v>
      </c>
      <c r="AC21" s="37" t="s">
        <v>46</v>
      </c>
      <c r="AD21" s="37" t="s">
        <v>46</v>
      </c>
      <c r="AE21" s="37"/>
      <c r="AF21" s="37"/>
      <c r="AG21" s="37" t="s">
        <v>46</v>
      </c>
      <c r="AH21" s="47">
        <f t="shared" si="0"/>
        <v>19</v>
      </c>
    </row>
    <row r="22" spans="1:34" ht="13.5">
      <c r="A22" s="36">
        <v>18</v>
      </c>
      <c r="B22" s="37" t="s">
        <v>63</v>
      </c>
      <c r="C22" s="37" t="s">
        <v>46</v>
      </c>
      <c r="D22" s="37" t="s">
        <v>46</v>
      </c>
      <c r="E22" s="37" t="s">
        <v>46</v>
      </c>
      <c r="F22" s="37" t="s">
        <v>46</v>
      </c>
      <c r="G22" s="37" t="s">
        <v>46</v>
      </c>
      <c r="H22" s="37" t="s">
        <v>46</v>
      </c>
      <c r="I22" s="37" t="s">
        <v>46</v>
      </c>
      <c r="J22" s="37" t="s">
        <v>46</v>
      </c>
      <c r="K22" s="37" t="s">
        <v>46</v>
      </c>
      <c r="L22" s="37" t="s">
        <v>46</v>
      </c>
      <c r="M22" s="37" t="s">
        <v>46</v>
      </c>
      <c r="N22" s="37"/>
      <c r="O22" s="37"/>
      <c r="P22" s="37" t="s">
        <v>46</v>
      </c>
      <c r="Q22" s="37" t="s">
        <v>46</v>
      </c>
      <c r="R22" s="37" t="s">
        <v>46</v>
      </c>
      <c r="S22" s="37" t="s">
        <v>46</v>
      </c>
      <c r="T22" s="37" t="s">
        <v>46</v>
      </c>
      <c r="U22" s="37" t="s">
        <v>46</v>
      </c>
      <c r="V22" s="37" t="s">
        <v>46</v>
      </c>
      <c r="W22" s="37"/>
      <c r="X22" s="37"/>
      <c r="Y22" s="37"/>
      <c r="Z22" s="37"/>
      <c r="AA22" s="37" t="s">
        <v>46</v>
      </c>
      <c r="AB22" s="37" t="s">
        <v>46</v>
      </c>
      <c r="AC22" s="37" t="s">
        <v>46</v>
      </c>
      <c r="AD22" s="37"/>
      <c r="AE22" s="37"/>
      <c r="AF22" s="37"/>
      <c r="AG22" s="37" t="s">
        <v>46</v>
      </c>
      <c r="AH22" s="47">
        <f t="shared" si="0"/>
        <v>22</v>
      </c>
    </row>
    <row r="23" spans="1:34" ht="13.5">
      <c r="A23" s="36">
        <v>19</v>
      </c>
      <c r="B23" s="37" t="s">
        <v>64</v>
      </c>
      <c r="C23" s="37" t="s">
        <v>46</v>
      </c>
      <c r="D23" s="37" t="s">
        <v>46</v>
      </c>
      <c r="E23" s="37" t="s">
        <v>46</v>
      </c>
      <c r="F23" s="37"/>
      <c r="G23" s="37"/>
      <c r="H23" s="37"/>
      <c r="I23" s="37" t="s">
        <v>46</v>
      </c>
      <c r="J23" s="37" t="s">
        <v>46</v>
      </c>
      <c r="K23" s="37" t="s">
        <v>46</v>
      </c>
      <c r="L23" s="37" t="s">
        <v>46</v>
      </c>
      <c r="M23" s="37" t="s">
        <v>46</v>
      </c>
      <c r="N23" s="37"/>
      <c r="O23" s="37"/>
      <c r="P23" s="37"/>
      <c r="Q23" s="37"/>
      <c r="R23" s="37"/>
      <c r="S23" s="37"/>
      <c r="T23" s="37" t="s">
        <v>46</v>
      </c>
      <c r="U23" s="37"/>
      <c r="V23" s="37"/>
      <c r="W23" s="37"/>
      <c r="X23" s="37" t="s">
        <v>46</v>
      </c>
      <c r="Y23" s="37" t="s">
        <v>46</v>
      </c>
      <c r="Z23" s="37" t="s">
        <v>46</v>
      </c>
      <c r="AA23" s="37" t="s">
        <v>46</v>
      </c>
      <c r="AB23" s="37" t="s">
        <v>46</v>
      </c>
      <c r="AC23" s="37"/>
      <c r="AD23" s="37"/>
      <c r="AE23" s="37"/>
      <c r="AF23" s="37"/>
      <c r="AG23" s="37" t="s">
        <v>46</v>
      </c>
      <c r="AH23" s="47">
        <f t="shared" si="0"/>
        <v>15</v>
      </c>
    </row>
    <row r="24" spans="1:34" ht="13.5">
      <c r="A24" s="36">
        <v>20</v>
      </c>
      <c r="B24" s="37" t="s">
        <v>65</v>
      </c>
      <c r="C24" s="37" t="s">
        <v>46</v>
      </c>
      <c r="D24" s="37" t="s">
        <v>46</v>
      </c>
      <c r="E24" s="37" t="s">
        <v>46</v>
      </c>
      <c r="F24" s="37"/>
      <c r="G24" s="37"/>
      <c r="H24" s="37" t="s">
        <v>46</v>
      </c>
      <c r="I24" s="37" t="s">
        <v>46</v>
      </c>
      <c r="J24" s="37" t="s">
        <v>46</v>
      </c>
      <c r="K24" s="37"/>
      <c r="L24" s="37"/>
      <c r="M24" s="37"/>
      <c r="N24" s="37"/>
      <c r="O24" s="37"/>
      <c r="P24" s="37" t="s">
        <v>46</v>
      </c>
      <c r="Q24" s="37" t="s">
        <v>46</v>
      </c>
      <c r="R24" s="37" t="s">
        <v>46</v>
      </c>
      <c r="S24" s="37" t="s">
        <v>46</v>
      </c>
      <c r="T24" s="37"/>
      <c r="U24" s="37"/>
      <c r="V24" s="37"/>
      <c r="W24" s="37"/>
      <c r="X24" s="37"/>
      <c r="Y24" s="37"/>
      <c r="Z24" s="37"/>
      <c r="AA24" s="37"/>
      <c r="AB24" s="37"/>
      <c r="AC24" s="37"/>
      <c r="AD24" s="37"/>
      <c r="AE24" s="37"/>
      <c r="AF24" s="37"/>
      <c r="AG24" s="37"/>
      <c r="AH24" s="47">
        <f t="shared" si="0"/>
        <v>10</v>
      </c>
    </row>
    <row r="25" spans="1:34" ht="13.5">
      <c r="A25" s="36">
        <v>21</v>
      </c>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48">
        <f t="shared" si="0"/>
        <v>0</v>
      </c>
    </row>
    <row r="26" spans="1:34" ht="13.5">
      <c r="A26" s="36">
        <v>22</v>
      </c>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48">
        <f t="shared" si="0"/>
        <v>0</v>
      </c>
    </row>
    <row r="27" spans="1:34" ht="13.5">
      <c r="A27" s="36">
        <v>23</v>
      </c>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48">
        <f t="shared" si="0"/>
        <v>0</v>
      </c>
    </row>
    <row r="28" spans="1:34" ht="13.5">
      <c r="A28" s="36">
        <v>24</v>
      </c>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48">
        <f t="shared" si="0"/>
        <v>0</v>
      </c>
    </row>
    <row r="29" spans="1:34" ht="13.5">
      <c r="A29" s="36">
        <v>25</v>
      </c>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48">
        <f t="shared" si="0"/>
        <v>0</v>
      </c>
    </row>
    <row r="30" spans="1:34" ht="13.5">
      <c r="A30" s="36">
        <v>26</v>
      </c>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48">
        <f t="shared" si="0"/>
        <v>0</v>
      </c>
    </row>
    <row r="31" spans="1:34" ht="13.5">
      <c r="A31" s="36">
        <v>27</v>
      </c>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48">
        <f t="shared" si="0"/>
        <v>0</v>
      </c>
    </row>
    <row r="32" spans="1:34" ht="13.5">
      <c r="A32" s="36">
        <v>28</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48">
        <f t="shared" si="0"/>
        <v>0</v>
      </c>
    </row>
    <row r="33" spans="1:34" ht="13.5">
      <c r="A33" s="36">
        <v>29</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48">
        <f t="shared" si="0"/>
        <v>0</v>
      </c>
    </row>
    <row r="34" spans="1:34" ht="13.5">
      <c r="A34" s="36">
        <v>30</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48">
        <f t="shared" si="0"/>
        <v>0</v>
      </c>
    </row>
    <row r="35" spans="1:34" ht="13.5">
      <c r="A35" s="36">
        <v>31</v>
      </c>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48">
        <f t="shared" si="0"/>
        <v>0</v>
      </c>
    </row>
    <row r="36" spans="1:34" ht="13.5">
      <c r="A36" s="36">
        <v>32</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48">
        <f t="shared" si="0"/>
        <v>0</v>
      </c>
    </row>
    <row r="37" spans="1:34" ht="13.5">
      <c r="A37" s="36">
        <v>33</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48">
        <f t="shared" si="0"/>
        <v>0</v>
      </c>
    </row>
    <row r="38" spans="1:34" ht="13.5">
      <c r="A38" s="36">
        <v>34</v>
      </c>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48">
        <f t="shared" si="0"/>
        <v>0</v>
      </c>
    </row>
    <row r="39" spans="1:34" ht="13.5">
      <c r="A39" s="36">
        <v>35</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48">
        <f t="shared" si="0"/>
        <v>0</v>
      </c>
    </row>
    <row r="40" spans="1:34" ht="13.5">
      <c r="A40" s="36">
        <v>36</v>
      </c>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48">
        <f t="shared" si="0"/>
        <v>0</v>
      </c>
    </row>
    <row r="41" spans="1:34" ht="13.5">
      <c r="A41" s="36">
        <v>37</v>
      </c>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48">
        <f t="shared" si="0"/>
        <v>0</v>
      </c>
    </row>
    <row r="42" spans="1:34" ht="13.5">
      <c r="A42" s="36">
        <v>38</v>
      </c>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48">
        <f t="shared" si="0"/>
        <v>0</v>
      </c>
    </row>
    <row r="43" spans="1:34" ht="13.5">
      <c r="A43" s="36">
        <v>39</v>
      </c>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48">
        <f t="shared" si="0"/>
        <v>0</v>
      </c>
    </row>
    <row r="44" spans="1:34" ht="13.5">
      <c r="A44" s="36">
        <v>40</v>
      </c>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48">
        <f t="shared" si="0"/>
        <v>0</v>
      </c>
    </row>
    <row r="45" spans="1:34" ht="13.5">
      <c r="A45" s="36">
        <v>41</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48">
        <f t="shared" si="0"/>
        <v>0</v>
      </c>
    </row>
    <row r="46" spans="1:34" ht="13.5">
      <c r="A46" s="36">
        <v>42</v>
      </c>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48">
        <f t="shared" si="0"/>
        <v>0</v>
      </c>
    </row>
    <row r="47" spans="1:34" ht="13.5">
      <c r="A47" s="36">
        <v>43</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48">
        <f t="shared" si="0"/>
        <v>0</v>
      </c>
    </row>
    <row r="48" spans="1:34" ht="13.5">
      <c r="A48" s="36">
        <v>44</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48">
        <f t="shared" si="0"/>
        <v>0</v>
      </c>
    </row>
    <row r="49" spans="1:34" ht="13.5">
      <c r="A49" s="36">
        <v>45</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48">
        <f t="shared" si="0"/>
        <v>0</v>
      </c>
    </row>
    <row r="50" spans="1:34" ht="13.5">
      <c r="A50" s="36">
        <v>46</v>
      </c>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48">
        <f>COUNTIF(C50:AG50,"○")</f>
        <v>0</v>
      </c>
    </row>
    <row r="51" spans="1:34" ht="13.5">
      <c r="A51" s="36">
        <v>47</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48">
        <f>COUNTIF(C51:AG51,"○")</f>
        <v>0</v>
      </c>
    </row>
    <row r="52" spans="1:34" ht="13.5">
      <c r="A52" s="36">
        <v>48</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48">
        <f>COUNTIF(C52:AG52,"○")</f>
        <v>0</v>
      </c>
    </row>
    <row r="53" spans="1:34" ht="13.5">
      <c r="A53" s="36">
        <v>49</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48">
        <f>COUNTIF(C53:AG53,"○")</f>
        <v>0</v>
      </c>
    </row>
    <row r="54" spans="1:34" ht="14.25" thickBot="1">
      <c r="A54" s="49">
        <v>50</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1">
        <f>COUNTIF(C54:AG54,"○")</f>
        <v>0</v>
      </c>
    </row>
    <row r="55" spans="1:34" ht="15" thickBot="1" thickTop="1">
      <c r="A55" s="149" t="s">
        <v>66</v>
      </c>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1"/>
      <c r="AH55" s="52">
        <f>SUM(AH5:AH54)</f>
        <v>351</v>
      </c>
    </row>
    <row r="57" ht="13.5">
      <c r="A57" t="s">
        <v>73</v>
      </c>
    </row>
    <row r="58" ht="13.5">
      <c r="A58" t="s">
        <v>74</v>
      </c>
    </row>
    <row r="59" ht="13.5">
      <c r="A59" t="s">
        <v>83</v>
      </c>
    </row>
    <row r="60" ht="13.5">
      <c r="A60" t="s">
        <v>92</v>
      </c>
    </row>
  </sheetData>
  <sheetProtection/>
  <mergeCells count="1">
    <mergeCell ref="A55:AG55"/>
  </mergeCells>
  <printOptions horizontalCentered="1"/>
  <pageMargins left="0.7874015748031497" right="0.7874015748031497" top="0.7874015748031497" bottom="0.7874015748031497" header="0.35433070866141736" footer="0.3937007874015748"/>
  <pageSetup horizontalDpi="300" verticalDpi="300" orientation="landscape" paperSize="9" scale="62" r:id="rId1"/>
</worksheet>
</file>

<file path=xl/worksheets/sheet4.xml><?xml version="1.0" encoding="utf-8"?>
<worksheet xmlns="http://schemas.openxmlformats.org/spreadsheetml/2006/main" xmlns:r="http://schemas.openxmlformats.org/officeDocument/2006/relationships">
  <sheetPr>
    <tabColor indexed="15"/>
  </sheetPr>
  <dimension ref="A1:K63"/>
  <sheetViews>
    <sheetView zoomScale="85" zoomScaleNormal="85" zoomScaleSheetLayoutView="100" zoomScalePageLayoutView="0" workbookViewId="0" topLeftCell="A1">
      <selection activeCell="C48" sqref="C48"/>
    </sheetView>
  </sheetViews>
  <sheetFormatPr defaultColWidth="9.00390625" defaultRowHeight="13.5"/>
  <cols>
    <col min="2" max="2" width="11.25390625" style="0" customWidth="1"/>
    <col min="3" max="3" width="17.50390625" style="0" customWidth="1"/>
    <col min="4" max="4" width="11.25390625" style="0" customWidth="1"/>
    <col min="5" max="5" width="17.50390625" style="0" customWidth="1"/>
    <col min="6" max="6" width="11.25390625" style="0" customWidth="1"/>
    <col min="7" max="7" width="17.50390625" style="0" customWidth="1"/>
    <col min="8" max="8" width="11.25390625" style="0" customWidth="1"/>
    <col min="9" max="9" width="17.50390625" style="0" customWidth="1"/>
    <col min="10" max="10" width="11.375" style="0" customWidth="1"/>
    <col min="11" max="11" width="17.50390625" style="0" customWidth="1"/>
  </cols>
  <sheetData>
    <row r="1" spans="1:11" ht="21.75" thickBot="1">
      <c r="A1" s="153" t="s">
        <v>38</v>
      </c>
      <c r="B1" s="153"/>
      <c r="C1" s="153"/>
      <c r="D1" s="153"/>
      <c r="E1" s="153"/>
      <c r="F1" s="153"/>
      <c r="G1" s="153"/>
      <c r="H1" s="153"/>
      <c r="I1" s="153"/>
      <c r="J1" s="153"/>
      <c r="K1" s="153"/>
    </row>
    <row r="2" spans="1:11" ht="16.5" customHeight="1" thickBot="1">
      <c r="A2" s="154"/>
      <c r="B2" s="156" t="s">
        <v>95</v>
      </c>
      <c r="C2" s="157"/>
      <c r="D2" s="158" t="s">
        <v>96</v>
      </c>
      <c r="E2" s="158"/>
      <c r="F2" s="158" t="s">
        <v>96</v>
      </c>
      <c r="G2" s="158"/>
      <c r="H2" s="158" t="s">
        <v>96</v>
      </c>
      <c r="I2" s="158"/>
      <c r="J2" s="158" t="s">
        <v>96</v>
      </c>
      <c r="K2" s="158"/>
    </row>
    <row r="3" spans="1:11" s="6" customFormat="1" ht="18.75" customHeight="1" thickBot="1">
      <c r="A3" s="155"/>
      <c r="B3" s="41" t="s">
        <v>39</v>
      </c>
      <c r="C3" s="93" t="s">
        <v>40</v>
      </c>
      <c r="D3" s="100" t="s">
        <v>39</v>
      </c>
      <c r="E3" s="93" t="s">
        <v>40</v>
      </c>
      <c r="F3" s="41" t="s">
        <v>39</v>
      </c>
      <c r="G3" s="93" t="s">
        <v>40</v>
      </c>
      <c r="H3" s="41" t="s">
        <v>39</v>
      </c>
      <c r="I3" s="93" t="s">
        <v>40</v>
      </c>
      <c r="J3" s="41" t="s">
        <v>39</v>
      </c>
      <c r="K3" s="93" t="s">
        <v>40</v>
      </c>
    </row>
    <row r="4" spans="1:11" ht="13.5">
      <c r="A4" s="94">
        <v>1</v>
      </c>
      <c r="B4" s="91" t="s">
        <v>0</v>
      </c>
      <c r="C4" s="61">
        <v>10542</v>
      </c>
      <c r="D4" s="92"/>
      <c r="E4" s="101"/>
      <c r="F4" s="92"/>
      <c r="G4" s="101"/>
      <c r="H4" s="92"/>
      <c r="I4" s="101"/>
      <c r="J4" s="92"/>
      <c r="K4" s="101"/>
    </row>
    <row r="5" spans="1:11" ht="13.5">
      <c r="A5" s="95">
        <v>2</v>
      </c>
      <c r="B5" s="85" t="s">
        <v>1</v>
      </c>
      <c r="C5" s="86">
        <v>8032</v>
      </c>
      <c r="D5" s="89"/>
      <c r="E5" s="102"/>
      <c r="F5" s="89"/>
      <c r="G5" s="102"/>
      <c r="H5" s="89"/>
      <c r="I5" s="102"/>
      <c r="J5" s="89"/>
      <c r="K5" s="102"/>
    </row>
    <row r="6" spans="1:11" ht="13.5">
      <c r="A6" s="95">
        <v>3</v>
      </c>
      <c r="B6" s="85" t="s">
        <v>2</v>
      </c>
      <c r="C6" s="86">
        <v>11044</v>
      </c>
      <c r="D6" s="89"/>
      <c r="E6" s="102"/>
      <c r="F6" s="89"/>
      <c r="G6" s="102"/>
      <c r="H6" s="89"/>
      <c r="I6" s="102"/>
      <c r="J6" s="89"/>
      <c r="K6" s="102"/>
    </row>
    <row r="7" spans="1:11" ht="13.5">
      <c r="A7" s="95">
        <v>4</v>
      </c>
      <c r="B7" s="85" t="s">
        <v>3</v>
      </c>
      <c r="C7" s="86">
        <v>7028</v>
      </c>
      <c r="D7" s="89"/>
      <c r="E7" s="102"/>
      <c r="F7" s="89"/>
      <c r="G7" s="102"/>
      <c r="H7" s="89"/>
      <c r="I7" s="102"/>
      <c r="J7" s="89"/>
      <c r="K7" s="102"/>
    </row>
    <row r="8" spans="1:11" ht="13.5">
      <c r="A8" s="95">
        <v>5</v>
      </c>
      <c r="B8" s="85" t="s">
        <v>4</v>
      </c>
      <c r="C8" s="86">
        <v>9538</v>
      </c>
      <c r="D8" s="89"/>
      <c r="E8" s="102"/>
      <c r="F8" s="89"/>
      <c r="G8" s="102"/>
      <c r="H8" s="89"/>
      <c r="I8" s="102"/>
      <c r="J8" s="89"/>
      <c r="K8" s="102"/>
    </row>
    <row r="9" spans="1:11" ht="13.5">
      <c r="A9" s="95">
        <v>6</v>
      </c>
      <c r="B9" s="108" t="s">
        <v>5</v>
      </c>
      <c r="C9" s="109">
        <v>10542</v>
      </c>
      <c r="D9" s="110"/>
      <c r="E9" s="102"/>
      <c r="F9" s="89"/>
      <c r="G9" s="102"/>
      <c r="H9" s="89"/>
      <c r="I9" s="102"/>
      <c r="J9" s="89"/>
      <c r="K9" s="102"/>
    </row>
    <row r="10" spans="1:11" ht="13.5">
      <c r="A10" s="95">
        <v>7</v>
      </c>
      <c r="B10" s="85" t="s">
        <v>6</v>
      </c>
      <c r="C10" s="86">
        <v>8032</v>
      </c>
      <c r="D10" s="89"/>
      <c r="E10" s="102"/>
      <c r="F10" s="89"/>
      <c r="G10" s="102"/>
      <c r="H10" s="89"/>
      <c r="I10" s="102"/>
      <c r="J10" s="89"/>
      <c r="K10" s="102"/>
    </row>
    <row r="11" spans="1:11" ht="13.5">
      <c r="A11" s="95">
        <v>8</v>
      </c>
      <c r="B11" s="85" t="s">
        <v>7</v>
      </c>
      <c r="C11" s="86">
        <v>9036</v>
      </c>
      <c r="D11" s="89"/>
      <c r="E11" s="102"/>
      <c r="F11" s="89"/>
      <c r="G11" s="102"/>
      <c r="H11" s="89"/>
      <c r="I11" s="102"/>
      <c r="J11" s="89"/>
      <c r="K11" s="102"/>
    </row>
    <row r="12" spans="1:11" ht="13.5">
      <c r="A12" s="95">
        <v>9</v>
      </c>
      <c r="B12" s="85" t="s">
        <v>8</v>
      </c>
      <c r="C12" s="86">
        <v>7028</v>
      </c>
      <c r="D12" s="89"/>
      <c r="E12" s="102"/>
      <c r="F12" s="89"/>
      <c r="G12" s="102"/>
      <c r="H12" s="89"/>
      <c r="I12" s="102"/>
      <c r="J12" s="89"/>
      <c r="K12" s="102"/>
    </row>
    <row r="13" spans="1:11" ht="13.5">
      <c r="A13" s="95">
        <v>10</v>
      </c>
      <c r="B13" s="85" t="s">
        <v>9</v>
      </c>
      <c r="C13" s="86">
        <v>8534</v>
      </c>
      <c r="D13" s="89"/>
      <c r="E13" s="102"/>
      <c r="F13" s="89"/>
      <c r="G13" s="102"/>
      <c r="H13" s="89"/>
      <c r="I13" s="102"/>
      <c r="J13" s="89"/>
      <c r="K13" s="102"/>
    </row>
    <row r="14" spans="1:11" ht="13.5">
      <c r="A14" s="95">
        <v>11</v>
      </c>
      <c r="B14" s="85" t="s">
        <v>10</v>
      </c>
      <c r="C14" s="86">
        <v>10040</v>
      </c>
      <c r="D14" s="89"/>
      <c r="E14" s="102"/>
      <c r="F14" s="89"/>
      <c r="G14" s="102"/>
      <c r="H14" s="89"/>
      <c r="I14" s="102"/>
      <c r="J14" s="89"/>
      <c r="K14" s="102"/>
    </row>
    <row r="15" spans="1:11" ht="13.5">
      <c r="A15" s="95">
        <v>12</v>
      </c>
      <c r="B15" s="85" t="s">
        <v>11</v>
      </c>
      <c r="C15" s="86">
        <v>5522</v>
      </c>
      <c r="D15" s="89"/>
      <c r="E15" s="102"/>
      <c r="F15" s="89"/>
      <c r="G15" s="102"/>
      <c r="H15" s="89"/>
      <c r="I15" s="102"/>
      <c r="J15" s="89"/>
      <c r="K15" s="102"/>
    </row>
    <row r="16" spans="1:11" ht="13.5">
      <c r="A16" s="95">
        <v>13</v>
      </c>
      <c r="B16" s="85" t="s">
        <v>12</v>
      </c>
      <c r="C16" s="86">
        <v>9538</v>
      </c>
      <c r="D16" s="89"/>
      <c r="E16" s="102"/>
      <c r="F16" s="89"/>
      <c r="G16" s="102"/>
      <c r="H16" s="89"/>
      <c r="I16" s="102"/>
      <c r="J16" s="89"/>
      <c r="K16" s="102"/>
    </row>
    <row r="17" spans="1:11" ht="13.5">
      <c r="A17" s="95">
        <v>14</v>
      </c>
      <c r="B17" s="85" t="s">
        <v>13</v>
      </c>
      <c r="C17" s="86">
        <v>10542</v>
      </c>
      <c r="D17" s="89"/>
      <c r="E17" s="102"/>
      <c r="F17" s="89"/>
      <c r="G17" s="102"/>
      <c r="H17" s="89"/>
      <c r="I17" s="102"/>
      <c r="J17" s="89"/>
      <c r="K17" s="102"/>
    </row>
    <row r="18" spans="1:11" ht="13.5">
      <c r="A18" s="95">
        <v>15</v>
      </c>
      <c r="B18" s="85" t="s">
        <v>14</v>
      </c>
      <c r="C18" s="86">
        <v>10040</v>
      </c>
      <c r="D18" s="89"/>
      <c r="E18" s="102"/>
      <c r="F18" s="89"/>
      <c r="G18" s="102"/>
      <c r="H18" s="89"/>
      <c r="I18" s="102"/>
      <c r="J18" s="89"/>
      <c r="K18" s="102"/>
    </row>
    <row r="19" spans="1:11" ht="13.5">
      <c r="A19" s="95">
        <v>16</v>
      </c>
      <c r="B19" s="85" t="s">
        <v>15</v>
      </c>
      <c r="C19" s="86">
        <v>8032</v>
      </c>
      <c r="D19" s="89"/>
      <c r="E19" s="102"/>
      <c r="F19" s="89"/>
      <c r="G19" s="102"/>
      <c r="H19" s="89"/>
      <c r="I19" s="102"/>
      <c r="J19" s="89"/>
      <c r="K19" s="102"/>
    </row>
    <row r="20" spans="1:11" ht="13.5">
      <c r="A20" s="95">
        <v>17</v>
      </c>
      <c r="B20" s="85" t="s">
        <v>16</v>
      </c>
      <c r="C20" s="86">
        <v>9538</v>
      </c>
      <c r="D20" s="89"/>
      <c r="E20" s="102"/>
      <c r="F20" s="89"/>
      <c r="G20" s="102"/>
      <c r="H20" s="89"/>
      <c r="I20" s="102"/>
      <c r="J20" s="89"/>
      <c r="K20" s="102"/>
    </row>
    <row r="21" spans="1:11" ht="13.5">
      <c r="A21" s="95">
        <v>18</v>
      </c>
      <c r="B21" s="85" t="s">
        <v>17</v>
      </c>
      <c r="C21" s="86">
        <v>11044</v>
      </c>
      <c r="D21" s="89"/>
      <c r="E21" s="102"/>
      <c r="F21" s="89"/>
      <c r="G21" s="102"/>
      <c r="H21" s="89"/>
      <c r="I21" s="102"/>
      <c r="J21" s="89"/>
      <c r="K21" s="102"/>
    </row>
    <row r="22" spans="1:11" ht="13.5">
      <c r="A22" s="95">
        <v>19</v>
      </c>
      <c r="B22" s="85" t="s">
        <v>18</v>
      </c>
      <c r="C22" s="86">
        <v>7530</v>
      </c>
      <c r="D22" s="89"/>
      <c r="E22" s="102"/>
      <c r="F22" s="89"/>
      <c r="G22" s="102"/>
      <c r="H22" s="89"/>
      <c r="I22" s="102"/>
      <c r="J22" s="89"/>
      <c r="K22" s="102"/>
    </row>
    <row r="23" spans="1:11" ht="13.5">
      <c r="A23" s="95">
        <v>20</v>
      </c>
      <c r="B23" s="85" t="s">
        <v>19</v>
      </c>
      <c r="C23" s="86">
        <v>5020</v>
      </c>
      <c r="D23" s="89"/>
      <c r="E23" s="102"/>
      <c r="F23" s="89"/>
      <c r="G23" s="102"/>
      <c r="H23" s="89"/>
      <c r="I23" s="102"/>
      <c r="J23" s="89"/>
      <c r="K23" s="102"/>
    </row>
    <row r="24" spans="1:11" ht="13.5">
      <c r="A24" s="95">
        <v>21</v>
      </c>
      <c r="B24" s="87"/>
      <c r="C24" s="62"/>
      <c r="D24" s="89"/>
      <c r="E24" s="102"/>
      <c r="F24" s="89"/>
      <c r="G24" s="102"/>
      <c r="H24" s="89"/>
      <c r="I24" s="102"/>
      <c r="J24" s="89"/>
      <c r="K24" s="102"/>
    </row>
    <row r="25" spans="1:11" ht="13.5">
      <c r="A25" s="95">
        <v>22</v>
      </c>
      <c r="B25" s="87"/>
      <c r="C25" s="62"/>
      <c r="D25" s="89"/>
      <c r="E25" s="102"/>
      <c r="F25" s="89"/>
      <c r="G25" s="102"/>
      <c r="H25" s="89"/>
      <c r="I25" s="102"/>
      <c r="J25" s="89"/>
      <c r="K25" s="102"/>
    </row>
    <row r="26" spans="1:11" ht="13.5">
      <c r="A26" s="95">
        <v>23</v>
      </c>
      <c r="B26" s="87"/>
      <c r="C26" s="62"/>
      <c r="D26" s="89"/>
      <c r="E26" s="102"/>
      <c r="F26" s="89"/>
      <c r="G26" s="102"/>
      <c r="H26" s="89"/>
      <c r="I26" s="102"/>
      <c r="J26" s="89"/>
      <c r="K26" s="102"/>
    </row>
    <row r="27" spans="1:11" ht="13.5">
      <c r="A27" s="95">
        <v>24</v>
      </c>
      <c r="B27" s="87"/>
      <c r="C27" s="62"/>
      <c r="D27" s="89"/>
      <c r="E27" s="102"/>
      <c r="F27" s="89"/>
      <c r="G27" s="102"/>
      <c r="H27" s="89"/>
      <c r="I27" s="102"/>
      <c r="J27" s="89"/>
      <c r="K27" s="102"/>
    </row>
    <row r="28" spans="1:11" ht="13.5">
      <c r="A28" s="95">
        <v>25</v>
      </c>
      <c r="B28" s="87"/>
      <c r="C28" s="62"/>
      <c r="D28" s="89"/>
      <c r="E28" s="102"/>
      <c r="F28" s="89"/>
      <c r="G28" s="102"/>
      <c r="H28" s="89"/>
      <c r="I28" s="102"/>
      <c r="J28" s="89"/>
      <c r="K28" s="102"/>
    </row>
    <row r="29" spans="1:11" ht="13.5">
      <c r="A29" s="95">
        <v>26</v>
      </c>
      <c r="B29" s="87"/>
      <c r="C29" s="62"/>
      <c r="D29" s="89"/>
      <c r="E29" s="102"/>
      <c r="F29" s="89"/>
      <c r="G29" s="102"/>
      <c r="H29" s="89"/>
      <c r="I29" s="102"/>
      <c r="J29" s="89"/>
      <c r="K29" s="102"/>
    </row>
    <row r="30" spans="1:11" ht="13.5">
      <c r="A30" s="95">
        <v>27</v>
      </c>
      <c r="B30" s="87"/>
      <c r="C30" s="62"/>
      <c r="D30" s="89"/>
      <c r="E30" s="102"/>
      <c r="F30" s="89"/>
      <c r="G30" s="102"/>
      <c r="H30" s="89"/>
      <c r="I30" s="102"/>
      <c r="J30" s="89"/>
      <c r="K30" s="102"/>
    </row>
    <row r="31" spans="1:11" ht="13.5">
      <c r="A31" s="95">
        <v>28</v>
      </c>
      <c r="B31" s="87"/>
      <c r="C31" s="62"/>
      <c r="D31" s="89"/>
      <c r="E31" s="102"/>
      <c r="F31" s="89"/>
      <c r="G31" s="102"/>
      <c r="H31" s="89"/>
      <c r="I31" s="102"/>
      <c r="J31" s="89"/>
      <c r="K31" s="102"/>
    </row>
    <row r="32" spans="1:11" ht="13.5">
      <c r="A32" s="95">
        <v>29</v>
      </c>
      <c r="B32" s="87"/>
      <c r="C32" s="62"/>
      <c r="D32" s="89"/>
      <c r="E32" s="102"/>
      <c r="F32" s="89"/>
      <c r="G32" s="102"/>
      <c r="H32" s="89"/>
      <c r="I32" s="102"/>
      <c r="J32" s="89"/>
      <c r="K32" s="102"/>
    </row>
    <row r="33" spans="1:11" ht="13.5">
      <c r="A33" s="95">
        <v>30</v>
      </c>
      <c r="B33" s="87"/>
      <c r="C33" s="62"/>
      <c r="D33" s="89"/>
      <c r="E33" s="102"/>
      <c r="F33" s="89"/>
      <c r="G33" s="102"/>
      <c r="H33" s="89"/>
      <c r="I33" s="102"/>
      <c r="J33" s="89"/>
      <c r="K33" s="102"/>
    </row>
    <row r="34" spans="1:11" ht="13.5">
      <c r="A34" s="95">
        <v>31</v>
      </c>
      <c r="B34" s="87"/>
      <c r="C34" s="62"/>
      <c r="D34" s="89"/>
      <c r="E34" s="102"/>
      <c r="F34" s="89"/>
      <c r="G34" s="102"/>
      <c r="H34" s="89"/>
      <c r="I34" s="102"/>
      <c r="J34" s="89"/>
      <c r="K34" s="102"/>
    </row>
    <row r="35" spans="1:11" ht="13.5">
      <c r="A35" s="95">
        <v>32</v>
      </c>
      <c r="B35" s="87"/>
      <c r="C35" s="62"/>
      <c r="D35" s="89"/>
      <c r="E35" s="102"/>
      <c r="F35" s="89"/>
      <c r="G35" s="102"/>
      <c r="H35" s="89"/>
      <c r="I35" s="102"/>
      <c r="J35" s="89"/>
      <c r="K35" s="102"/>
    </row>
    <row r="36" spans="1:11" ht="13.5">
      <c r="A36" s="95">
        <v>33</v>
      </c>
      <c r="B36" s="87"/>
      <c r="C36" s="62"/>
      <c r="D36" s="89"/>
      <c r="E36" s="102"/>
      <c r="F36" s="89"/>
      <c r="G36" s="102"/>
      <c r="H36" s="89"/>
      <c r="I36" s="102"/>
      <c r="J36" s="89"/>
      <c r="K36" s="102"/>
    </row>
    <row r="37" spans="1:11" ht="13.5">
      <c r="A37" s="95">
        <v>34</v>
      </c>
      <c r="B37" s="87"/>
      <c r="C37" s="62"/>
      <c r="D37" s="89"/>
      <c r="E37" s="102"/>
      <c r="F37" s="89"/>
      <c r="G37" s="102"/>
      <c r="H37" s="89"/>
      <c r="I37" s="102"/>
      <c r="J37" s="89"/>
      <c r="K37" s="102"/>
    </row>
    <row r="38" spans="1:11" ht="13.5">
      <c r="A38" s="95">
        <v>35</v>
      </c>
      <c r="B38" s="87"/>
      <c r="C38" s="62"/>
      <c r="D38" s="89"/>
      <c r="E38" s="102"/>
      <c r="F38" s="89"/>
      <c r="G38" s="102"/>
      <c r="H38" s="89"/>
      <c r="I38" s="102"/>
      <c r="J38" s="89"/>
      <c r="K38" s="102"/>
    </row>
    <row r="39" spans="1:11" ht="13.5">
      <c r="A39" s="95">
        <v>36</v>
      </c>
      <c r="B39" s="87"/>
      <c r="C39" s="62"/>
      <c r="D39" s="89"/>
      <c r="E39" s="102"/>
      <c r="F39" s="89"/>
      <c r="G39" s="102"/>
      <c r="H39" s="89"/>
      <c r="I39" s="102"/>
      <c r="J39" s="89"/>
      <c r="K39" s="102"/>
    </row>
    <row r="40" spans="1:11" ht="13.5">
      <c r="A40" s="95">
        <v>37</v>
      </c>
      <c r="B40" s="87"/>
      <c r="C40" s="62"/>
      <c r="D40" s="89"/>
      <c r="E40" s="102"/>
      <c r="F40" s="89"/>
      <c r="G40" s="102"/>
      <c r="H40" s="89"/>
      <c r="I40" s="102"/>
      <c r="J40" s="89"/>
      <c r="K40" s="102"/>
    </row>
    <row r="41" spans="1:11" ht="13.5">
      <c r="A41" s="95">
        <v>38</v>
      </c>
      <c r="B41" s="87"/>
      <c r="C41" s="62"/>
      <c r="D41" s="89"/>
      <c r="E41" s="102"/>
      <c r="F41" s="89"/>
      <c r="G41" s="102"/>
      <c r="H41" s="89"/>
      <c r="I41" s="102"/>
      <c r="J41" s="89"/>
      <c r="K41" s="102"/>
    </row>
    <row r="42" spans="1:11" ht="13.5">
      <c r="A42" s="95">
        <v>39</v>
      </c>
      <c r="B42" s="87"/>
      <c r="C42" s="62"/>
      <c r="D42" s="89"/>
      <c r="E42" s="102"/>
      <c r="F42" s="89"/>
      <c r="G42" s="102"/>
      <c r="H42" s="89"/>
      <c r="I42" s="102"/>
      <c r="J42" s="89"/>
      <c r="K42" s="102"/>
    </row>
    <row r="43" spans="1:11" ht="13.5">
      <c r="A43" s="95">
        <v>40</v>
      </c>
      <c r="B43" s="87"/>
      <c r="C43" s="62"/>
      <c r="D43" s="89"/>
      <c r="E43" s="102"/>
      <c r="F43" s="89"/>
      <c r="G43" s="102"/>
      <c r="H43" s="89"/>
      <c r="I43" s="102"/>
      <c r="J43" s="89"/>
      <c r="K43" s="102"/>
    </row>
    <row r="44" spans="1:11" ht="13.5">
      <c r="A44" s="95">
        <v>41</v>
      </c>
      <c r="B44" s="87"/>
      <c r="C44" s="62"/>
      <c r="D44" s="89"/>
      <c r="E44" s="102"/>
      <c r="F44" s="89"/>
      <c r="G44" s="102"/>
      <c r="H44" s="89"/>
      <c r="I44" s="102"/>
      <c r="J44" s="89"/>
      <c r="K44" s="102"/>
    </row>
    <row r="45" spans="1:11" ht="13.5">
      <c r="A45" s="95">
        <v>42</v>
      </c>
      <c r="B45" s="87"/>
      <c r="C45" s="62"/>
      <c r="D45" s="89"/>
      <c r="E45" s="102"/>
      <c r="F45" s="89"/>
      <c r="G45" s="102"/>
      <c r="H45" s="89"/>
      <c r="I45" s="102"/>
      <c r="J45" s="89"/>
      <c r="K45" s="102"/>
    </row>
    <row r="46" spans="1:11" ht="13.5">
      <c r="A46" s="95">
        <v>43</v>
      </c>
      <c r="B46" s="87"/>
      <c r="C46" s="62"/>
      <c r="D46" s="89"/>
      <c r="E46" s="102"/>
      <c r="F46" s="89"/>
      <c r="G46" s="102"/>
      <c r="H46" s="89"/>
      <c r="I46" s="102"/>
      <c r="J46" s="89"/>
      <c r="K46" s="102"/>
    </row>
    <row r="47" spans="1:11" ht="13.5">
      <c r="A47" s="95">
        <v>44</v>
      </c>
      <c r="B47" s="87"/>
      <c r="C47" s="62"/>
      <c r="D47" s="89"/>
      <c r="E47" s="102"/>
      <c r="F47" s="89"/>
      <c r="G47" s="102"/>
      <c r="H47" s="89"/>
      <c r="I47" s="102"/>
      <c r="J47" s="89"/>
      <c r="K47" s="102"/>
    </row>
    <row r="48" spans="1:11" ht="13.5">
      <c r="A48" s="95">
        <v>45</v>
      </c>
      <c r="B48" s="87"/>
      <c r="C48" s="62"/>
      <c r="D48" s="89"/>
      <c r="E48" s="102"/>
      <c r="F48" s="89"/>
      <c r="G48" s="102"/>
      <c r="H48" s="89"/>
      <c r="I48" s="102"/>
      <c r="J48" s="89"/>
      <c r="K48" s="102"/>
    </row>
    <row r="49" spans="1:11" ht="13.5">
      <c r="A49" s="95">
        <v>46</v>
      </c>
      <c r="B49" s="87"/>
      <c r="C49" s="62"/>
      <c r="D49" s="89"/>
      <c r="E49" s="102"/>
      <c r="F49" s="89"/>
      <c r="G49" s="102"/>
      <c r="H49" s="89"/>
      <c r="I49" s="102"/>
      <c r="J49" s="89"/>
      <c r="K49" s="102"/>
    </row>
    <row r="50" spans="1:11" ht="13.5">
      <c r="A50" s="95">
        <v>47</v>
      </c>
      <c r="B50" s="87"/>
      <c r="C50" s="62"/>
      <c r="D50" s="89"/>
      <c r="E50" s="102"/>
      <c r="F50" s="89"/>
      <c r="G50" s="102"/>
      <c r="H50" s="89"/>
      <c r="I50" s="102"/>
      <c r="J50" s="89"/>
      <c r="K50" s="102"/>
    </row>
    <row r="51" spans="1:11" ht="13.5">
      <c r="A51" s="95">
        <v>48</v>
      </c>
      <c r="B51" s="87"/>
      <c r="C51" s="62"/>
      <c r="D51" s="89"/>
      <c r="E51" s="102"/>
      <c r="F51" s="89"/>
      <c r="G51" s="102"/>
      <c r="H51" s="89"/>
      <c r="I51" s="102"/>
      <c r="J51" s="89"/>
      <c r="K51" s="102"/>
    </row>
    <row r="52" spans="1:11" ht="13.5">
      <c r="A52" s="95">
        <v>49</v>
      </c>
      <c r="B52" s="87"/>
      <c r="C52" s="62"/>
      <c r="D52" s="89"/>
      <c r="E52" s="102"/>
      <c r="F52" s="89"/>
      <c r="G52" s="102"/>
      <c r="H52" s="89"/>
      <c r="I52" s="102"/>
      <c r="J52" s="89"/>
      <c r="K52" s="102"/>
    </row>
    <row r="53" spans="1:11" ht="14.25" thickBot="1">
      <c r="A53" s="96">
        <v>50</v>
      </c>
      <c r="B53" s="88"/>
      <c r="C53" s="63"/>
      <c r="D53" s="90"/>
      <c r="E53" s="103"/>
      <c r="F53" s="90"/>
      <c r="G53" s="103"/>
      <c r="H53" s="90"/>
      <c r="I53" s="103"/>
      <c r="J53" s="90"/>
      <c r="K53" s="103"/>
    </row>
    <row r="54" spans="1:3" ht="14.25" thickBot="1">
      <c r="A54" s="6"/>
      <c r="B54" s="6"/>
      <c r="C54" s="6"/>
    </row>
    <row r="55" spans="1:11" ht="14.25" thickBot="1">
      <c r="A55" s="6"/>
      <c r="B55" s="105" t="s">
        <v>94</v>
      </c>
      <c r="C55" s="97">
        <f>SUM(C4:C53)</f>
        <v>176202</v>
      </c>
      <c r="D55" s="98" t="s">
        <v>94</v>
      </c>
      <c r="E55" s="99">
        <f>SUM(E4:E53)</f>
        <v>0</v>
      </c>
      <c r="F55" s="98" t="s">
        <v>94</v>
      </c>
      <c r="G55" s="99">
        <f>SUM(G4:G53)</f>
        <v>0</v>
      </c>
      <c r="H55" s="98" t="s">
        <v>94</v>
      </c>
      <c r="I55" s="99">
        <f>SUM(I4:I53)</f>
        <v>0</v>
      </c>
      <c r="J55" s="98" t="s">
        <v>94</v>
      </c>
      <c r="K55" s="99">
        <f>SUM(K4:K53)</f>
        <v>0</v>
      </c>
    </row>
    <row r="57" spans="1:11" ht="27.75" customHeight="1">
      <c r="A57" s="159" t="s">
        <v>76</v>
      </c>
      <c r="B57" s="159"/>
      <c r="C57" s="159"/>
      <c r="D57" s="159"/>
      <c r="E57" s="159"/>
      <c r="F57" s="159"/>
      <c r="G57" s="159"/>
      <c r="H57" s="159"/>
      <c r="I57" s="159"/>
      <c r="J57" s="159"/>
      <c r="K57" s="159"/>
    </row>
    <row r="58" spans="1:11" ht="13.5">
      <c r="A58" s="152" t="s">
        <v>77</v>
      </c>
      <c r="B58" s="152"/>
      <c r="C58" s="152"/>
      <c r="D58" s="152"/>
      <c r="E58" s="152"/>
      <c r="F58" s="152"/>
      <c r="G58" s="152"/>
      <c r="H58" s="152"/>
      <c r="I58" s="152"/>
      <c r="J58" s="152"/>
      <c r="K58" s="152"/>
    </row>
    <row r="59" spans="1:11" ht="13.5">
      <c r="A59" s="152" t="s">
        <v>97</v>
      </c>
      <c r="B59" s="152"/>
      <c r="C59" s="152"/>
      <c r="D59" s="152"/>
      <c r="E59" s="152"/>
      <c r="F59" s="152"/>
      <c r="G59" s="152"/>
      <c r="H59" s="152"/>
      <c r="I59" s="152"/>
      <c r="J59" s="152"/>
      <c r="K59" s="152"/>
    </row>
    <row r="63" spans="1:4" ht="13.5">
      <c r="A63" s="6"/>
      <c r="B63" s="6"/>
      <c r="C63" s="6"/>
      <c r="D63" s="42"/>
    </row>
  </sheetData>
  <sheetProtection/>
  <mergeCells count="10">
    <mergeCell ref="A59:K59"/>
    <mergeCell ref="A1:K1"/>
    <mergeCell ref="A2:A3"/>
    <mergeCell ref="B2:C2"/>
    <mergeCell ref="D2:E2"/>
    <mergeCell ref="F2:G2"/>
    <mergeCell ref="H2:I2"/>
    <mergeCell ref="J2:K2"/>
    <mergeCell ref="A57:K57"/>
    <mergeCell ref="A58:K58"/>
  </mergeCells>
  <printOptions horizontalCentered="1" verticalCentered="1"/>
  <pageMargins left="0.5905511811023623" right="0.5905511811023623" top="0.3937007874015748" bottom="0.27" header="0.1968503937007874" footer="0.1968503937007874"/>
  <pageSetup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2009-11-02T10:08:07Z</cp:lastPrinted>
  <dcterms:created xsi:type="dcterms:W3CDTF">2007-04-02T08:13:51Z</dcterms:created>
  <dcterms:modified xsi:type="dcterms:W3CDTF">2009-11-02T12:45:07Z</dcterms:modified>
  <cp:category/>
  <cp:version/>
  <cp:contentType/>
  <cp:contentStatus/>
</cp:coreProperties>
</file>